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F31ABE9-EDC5-471A-9100-A005CB6C81E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<sst xmlns="http://schemas.openxmlformats.org/spreadsheetml/2006/main" count="11218" uniqueCount="2033">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</sst>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1777</v>
      </c>
      <c r="T3" s="148"/>
      <c r="U3" s="149"/>
      <c r="V3" s="48"/>
      <c r="W3" s="147" t="s">
        <v>1778</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1764</v>
      </c>
      <c r="L15" s="148"/>
      <c r="M15" s="149"/>
      <c r="N15" s="51"/>
      <c r="O15" s="147" t="s">
        <v>1765</v>
      </c>
      <c r="P15" s="148"/>
      <c r="Q15" s="149"/>
      <c r="S15" s="147" t="s">
        <v>1602</v>
      </c>
      <c r="T15" s="148"/>
      <c r="U15" s="149"/>
      <c r="V15" s="51"/>
      <c r="W15" s="147" t="s">
        <v>1603</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1600</v>
      </c>
      <c r="D23" s="135"/>
      <c r="E23" s="136"/>
      <c r="F23" s="51"/>
      <c r="G23" s="134" t="s">
        <v>1601</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1553</v>
      </c>
      <c r="D27" s="142"/>
      <c r="E27" s="143"/>
      <c r="F27" s="51"/>
      <c r="G27" s="141" t="s">
        <v>1554</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1592</v>
      </c>
      <c r="D39" s="142"/>
      <c r="E39" s="143"/>
      <c r="F39" s="51"/>
      <c r="G39" s="141" t="s">
        <v>1593</v>
      </c>
      <c r="H39" s="142"/>
      <c r="I39" s="143"/>
      <c r="K39" s="141" t="s">
        <v>1551</v>
      </c>
      <c r="L39" s="142"/>
      <c r="M39" s="143"/>
      <c r="N39" s="51"/>
      <c r="O39" s="141" t="s">
        <v>1552</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44536</v>
      </c>
      <c r="C8" s="65">
        <f>VLOOKUP($A8,'Return Data'!$B$7:$R$2292,4,0)</f>
        <v>1139.68</v>
      </c>
      <c r="D8" s="65">
        <f>VLOOKUP($A8,'Return Data'!$B$7:$R$2292,10,0)</f>
        <v>-2.3628</v>
      </c>
      <c r="E8" s="66">
        <f t="shared" ref="E8:E40" si="0">RANK(D8,D$8:D$40,0)</f>
        <v>29</v>
      </c>
      <c r="F8" s="65">
        <f>VLOOKUP($A8,'Return Data'!$B$7:$R$2292,11,0)</f>
        <v>8.7927</v>
      </c>
      <c r="G8" s="66">
        <f t="shared" ref="G8:G40" si="1">RANK(F8,F$8:F$40,0)</f>
        <v>18</v>
      </c>
      <c r="H8" s="65">
        <f>VLOOKUP($A8,'Return Data'!$B$7:$R$2292,12,0)</f>
        <v>14.4556</v>
      </c>
      <c r="I8" s="66">
        <f t="shared" ref="I8:I40" si="2">RANK(H8,H$8:H$40,0)</f>
        <v>18</v>
      </c>
      <c r="J8" s="65">
        <f>VLOOKUP($A8,'Return Data'!$B$7:$R$2292,13,0)</f>
        <v>27.954699999999999</v>
      </c>
      <c r="K8" s="66">
        <f t="shared" ref="K8:K40" si="3">RANK(J8,J$8:J$40,0)</f>
        <v>15</v>
      </c>
      <c r="L8" s="65">
        <f>VLOOKUP($A8,'Return Data'!$B$7:$R$2292,17,0)</f>
        <v>18.283999999999999</v>
      </c>
      <c r="M8" s="66">
        <f t="shared" ref="M8:M17" si="4">RANK(L8,L$8:L$40,0)</f>
        <v>22</v>
      </c>
      <c r="N8" s="65">
        <f>VLOOKUP($A8,'Return Data'!$B$7:$R$2292,14,0)</f>
        <v>14.417</v>
      </c>
      <c r="O8" s="66">
        <f>RANK(N8,N$8:N$40,0)</f>
        <v>22</v>
      </c>
      <c r="P8" s="65">
        <f>VLOOKUP($A8,'Return Data'!$B$7:$R$2292,15,0)</f>
        <v>12.144399999999999</v>
      </c>
      <c r="Q8" s="66">
        <f>RANK(P8,P$8:P$40,0)</f>
        <v>19</v>
      </c>
      <c r="R8" s="65">
        <f>VLOOKUP($A8,'Return Data'!$B$7:$R$2292,16,0)</f>
        <v>14.1663</v>
      </c>
      <c r="S8" s="67">
        <f t="shared" ref="S8:S40" si="5">RANK(R8,R$8:R$40,0)</f>
        <v>18</v>
      </c>
    </row>
    <row r="9" spans="1:20" x14ac:dyDescent="0.3">
      <c r="A9" s="63" t="s">
        <v>480</v>
      </c>
      <c r="B9" s="64">
        <f>VLOOKUP($A9,'Return Data'!$B$7:$R$2292,3,0)</f>
        <v>44536</v>
      </c>
      <c r="C9" s="65">
        <f>VLOOKUP($A9,'Return Data'!$B$7:$R$2292,4,0)</f>
        <v>16.47</v>
      </c>
      <c r="D9" s="65">
        <f>VLOOKUP($A9,'Return Data'!$B$7:$R$2292,10,0)</f>
        <v>1.1671</v>
      </c>
      <c r="E9" s="66">
        <f t="shared" si="0"/>
        <v>6</v>
      </c>
      <c r="F9" s="65">
        <f>VLOOKUP($A9,'Return Data'!$B$7:$R$2292,11,0)</f>
        <v>14.1372</v>
      </c>
      <c r="G9" s="66">
        <f t="shared" si="1"/>
        <v>3</v>
      </c>
      <c r="H9" s="65">
        <f>VLOOKUP($A9,'Return Data'!$B$7:$R$2292,12,0)</f>
        <v>19.088899999999999</v>
      </c>
      <c r="I9" s="66">
        <f t="shared" si="2"/>
        <v>4</v>
      </c>
      <c r="J9" s="65">
        <f>VLOOKUP($A9,'Return Data'!$B$7:$R$2292,13,0)</f>
        <v>28.171199999999999</v>
      </c>
      <c r="K9" s="66">
        <f t="shared" si="3"/>
        <v>14</v>
      </c>
      <c r="L9" s="65">
        <f>VLOOKUP($A9,'Return Data'!$B$7:$R$2292,17,0)</f>
        <v>20.6435</v>
      </c>
      <c r="M9" s="66">
        <f t="shared" si="4"/>
        <v>13</v>
      </c>
      <c r="N9" s="65"/>
      <c r="O9" s="66"/>
      <c r="P9" s="65"/>
      <c r="Q9" s="66"/>
      <c r="R9" s="65">
        <f>VLOOKUP($A9,'Return Data'!$B$7:$R$2292,16,0)</f>
        <v>16.1709</v>
      </c>
      <c r="S9" s="67">
        <f t="shared" si="5"/>
        <v>6</v>
      </c>
    </row>
    <row r="10" spans="1:20" x14ac:dyDescent="0.3">
      <c r="A10" s="63" t="s">
        <v>483</v>
      </c>
      <c r="B10" s="64">
        <f>VLOOKUP($A10,'Return Data'!$B$7:$R$2292,3,0)</f>
        <v>44536</v>
      </c>
      <c r="C10" s="65">
        <f>VLOOKUP($A10,'Return Data'!$B$7:$R$2292,4,0)</f>
        <v>89.77</v>
      </c>
      <c r="D10" s="65">
        <f>VLOOKUP($A10,'Return Data'!$B$7:$R$2292,10,0)</f>
        <v>0.66159999999999997</v>
      </c>
      <c r="E10" s="66">
        <f t="shared" si="0"/>
        <v>8</v>
      </c>
      <c r="F10" s="65">
        <f>VLOOKUP($A10,'Return Data'!$B$7:$R$2292,11,0)</f>
        <v>13.8058</v>
      </c>
      <c r="G10" s="66">
        <f t="shared" si="1"/>
        <v>4</v>
      </c>
      <c r="H10" s="65">
        <f>VLOOKUP($A10,'Return Data'!$B$7:$R$2292,12,0)</f>
        <v>17.994199999999999</v>
      </c>
      <c r="I10" s="66">
        <f t="shared" si="2"/>
        <v>6</v>
      </c>
      <c r="J10" s="65">
        <f>VLOOKUP($A10,'Return Data'!$B$7:$R$2292,13,0)</f>
        <v>31.898299999999999</v>
      </c>
      <c r="K10" s="66">
        <f t="shared" si="3"/>
        <v>7</v>
      </c>
      <c r="L10" s="65">
        <f>VLOOKUP($A10,'Return Data'!$B$7:$R$2292,17,0)</f>
        <v>23.054600000000001</v>
      </c>
      <c r="M10" s="66">
        <f t="shared" si="4"/>
        <v>6</v>
      </c>
      <c r="N10" s="65">
        <f>VLOOKUP($A10,'Return Data'!$B$7:$R$2292,14,0)</f>
        <v>17.010899999999999</v>
      </c>
      <c r="O10" s="66">
        <f t="shared" ref="O10:O17" si="6">RANK(N10,N$8:N$40,0)</f>
        <v>12</v>
      </c>
      <c r="P10" s="65">
        <f>VLOOKUP($A10,'Return Data'!$B$7:$R$2292,15,0)</f>
        <v>13.726699999999999</v>
      </c>
      <c r="Q10" s="66">
        <f>RANK(P10,P$8:P$40,0)</f>
        <v>12</v>
      </c>
      <c r="R10" s="65">
        <f>VLOOKUP($A10,'Return Data'!$B$7:$R$2292,16,0)</f>
        <v>12.964</v>
      </c>
      <c r="S10" s="67">
        <f t="shared" si="5"/>
        <v>22</v>
      </c>
    </row>
    <row r="11" spans="1:20" x14ac:dyDescent="0.3">
      <c r="A11" s="63" t="s">
        <v>1771</v>
      </c>
      <c r="B11" s="64">
        <f>VLOOKUP($A11,'Return Data'!$B$7:$R$2292,3,0)</f>
        <v>44536</v>
      </c>
      <c r="C11" s="65">
        <f>VLOOKUP($A11,'Return Data'!$B$7:$R$2292,4,0)</f>
        <v>19.298999999999999</v>
      </c>
      <c r="D11" s="65">
        <f>VLOOKUP($A11,'Return Data'!$B$7:$R$2292,10,0)</f>
        <v>-2.2563</v>
      </c>
      <c r="E11" s="66">
        <f t="shared" si="0"/>
        <v>28</v>
      </c>
      <c r="F11" s="65">
        <f>VLOOKUP($A11,'Return Data'!$B$7:$R$2292,11,0)</f>
        <v>5.4279000000000002</v>
      </c>
      <c r="G11" s="66">
        <f t="shared" si="1"/>
        <v>33</v>
      </c>
      <c r="H11" s="65">
        <f>VLOOKUP($A11,'Return Data'!$B$7:$R$2292,12,0)</f>
        <v>11.9217</v>
      </c>
      <c r="I11" s="66">
        <f t="shared" si="2"/>
        <v>29</v>
      </c>
      <c r="J11" s="65">
        <f>VLOOKUP($A11,'Return Data'!$B$7:$R$2292,13,0)</f>
        <v>26.734500000000001</v>
      </c>
      <c r="K11" s="66">
        <f t="shared" si="3"/>
        <v>20</v>
      </c>
      <c r="L11" s="65">
        <f>VLOOKUP($A11,'Return Data'!$B$7:$R$2292,17,0)</f>
        <v>20.360299999999999</v>
      </c>
      <c r="M11" s="66">
        <f t="shared" si="4"/>
        <v>15</v>
      </c>
      <c r="N11" s="65">
        <f>VLOOKUP($A11,'Return Data'!$B$7:$R$2292,14,0)</f>
        <v>20.044499999999999</v>
      </c>
      <c r="O11" s="66">
        <f t="shared" si="6"/>
        <v>5</v>
      </c>
      <c r="P11" s="65"/>
      <c r="Q11" s="66"/>
      <c r="R11" s="65">
        <f>VLOOKUP($A11,'Return Data'!$B$7:$R$2292,16,0)</f>
        <v>15.122999999999999</v>
      </c>
      <c r="S11" s="67">
        <f t="shared" si="5"/>
        <v>11</v>
      </c>
    </row>
    <row r="12" spans="1:20" x14ac:dyDescent="0.3">
      <c r="A12" s="63" t="s">
        <v>484</v>
      </c>
      <c r="B12" s="64">
        <f>VLOOKUP($A12,'Return Data'!$B$7:$R$2292,3,0)</f>
        <v>44536</v>
      </c>
      <c r="C12" s="65">
        <f>VLOOKUP($A12,'Return Data'!$B$7:$R$2292,4,0)</f>
        <v>23.94</v>
      </c>
      <c r="D12" s="65">
        <f>VLOOKUP($A12,'Return Data'!$B$7:$R$2292,10,0)</f>
        <v>1.3119000000000001</v>
      </c>
      <c r="E12" s="66">
        <f t="shared" si="0"/>
        <v>4</v>
      </c>
      <c r="F12" s="65">
        <f>VLOOKUP($A12,'Return Data'!$B$7:$R$2292,11,0)</f>
        <v>19.6402</v>
      </c>
      <c r="G12" s="66">
        <f t="shared" si="1"/>
        <v>1</v>
      </c>
      <c r="H12" s="65">
        <f>VLOOKUP($A12,'Return Data'!$B$7:$R$2292,12,0)</f>
        <v>34.873199999999997</v>
      </c>
      <c r="I12" s="66">
        <f t="shared" si="2"/>
        <v>1</v>
      </c>
      <c r="J12" s="65">
        <f>VLOOKUP($A12,'Return Data'!$B$7:$R$2292,13,0)</f>
        <v>51.614899999999999</v>
      </c>
      <c r="K12" s="66">
        <f t="shared" si="3"/>
        <v>1</v>
      </c>
      <c r="L12" s="65">
        <f>VLOOKUP($A12,'Return Data'!$B$7:$R$2292,17,0)</f>
        <v>39.731699999999996</v>
      </c>
      <c r="M12" s="66">
        <f t="shared" si="4"/>
        <v>2</v>
      </c>
      <c r="N12" s="65">
        <f>VLOOKUP($A12,'Return Data'!$B$7:$R$2292,14,0)</f>
        <v>24.161100000000001</v>
      </c>
      <c r="O12" s="66">
        <f t="shared" si="6"/>
        <v>2</v>
      </c>
      <c r="P12" s="65"/>
      <c r="Q12" s="66"/>
      <c r="R12" s="65">
        <f>VLOOKUP($A12,'Return Data'!$B$7:$R$2292,16,0)</f>
        <v>17.604099999999999</v>
      </c>
      <c r="S12" s="67">
        <f t="shared" si="5"/>
        <v>3</v>
      </c>
    </row>
    <row r="13" spans="1:20" x14ac:dyDescent="0.3">
      <c r="A13" s="63" t="s">
        <v>486</v>
      </c>
      <c r="B13" s="64">
        <f>VLOOKUP($A13,'Return Data'!$B$7:$R$2292,3,0)</f>
        <v>44536</v>
      </c>
      <c r="C13" s="65">
        <f>VLOOKUP($A13,'Return Data'!$B$7:$R$2292,4,0)</f>
        <v>260.08999999999997</v>
      </c>
      <c r="D13" s="65">
        <f>VLOOKUP($A13,'Return Data'!$B$7:$R$2292,10,0)</f>
        <v>-2.4382000000000001</v>
      </c>
      <c r="E13" s="66">
        <f t="shared" si="0"/>
        <v>30</v>
      </c>
      <c r="F13" s="65">
        <f>VLOOKUP($A13,'Return Data'!$B$7:$R$2292,11,0)</f>
        <v>8.1995000000000005</v>
      </c>
      <c r="G13" s="66">
        <f t="shared" si="1"/>
        <v>21</v>
      </c>
      <c r="H13" s="65">
        <f>VLOOKUP($A13,'Return Data'!$B$7:$R$2292,12,0)</f>
        <v>13.9247</v>
      </c>
      <c r="I13" s="66">
        <f t="shared" si="2"/>
        <v>21</v>
      </c>
      <c r="J13" s="65">
        <f>VLOOKUP($A13,'Return Data'!$B$7:$R$2292,13,0)</f>
        <v>24.911200000000001</v>
      </c>
      <c r="K13" s="66">
        <f t="shared" si="3"/>
        <v>24</v>
      </c>
      <c r="L13" s="65">
        <f>VLOOKUP($A13,'Return Data'!$B$7:$R$2292,17,0)</f>
        <v>21.510999999999999</v>
      </c>
      <c r="M13" s="66">
        <f t="shared" si="4"/>
        <v>10</v>
      </c>
      <c r="N13" s="65">
        <f>VLOOKUP($A13,'Return Data'!$B$7:$R$2292,14,0)</f>
        <v>18.909700000000001</v>
      </c>
      <c r="O13" s="66">
        <f t="shared" si="6"/>
        <v>7</v>
      </c>
      <c r="P13" s="65">
        <f>VLOOKUP($A13,'Return Data'!$B$7:$R$2292,15,0)</f>
        <v>16.164000000000001</v>
      </c>
      <c r="Q13" s="66">
        <f>RANK(P13,P$8:P$40,0)</f>
        <v>3</v>
      </c>
      <c r="R13" s="65">
        <f>VLOOKUP($A13,'Return Data'!$B$7:$R$2292,16,0)</f>
        <v>15.5197</v>
      </c>
      <c r="S13" s="67">
        <f t="shared" si="5"/>
        <v>9</v>
      </c>
    </row>
    <row r="14" spans="1:20" x14ac:dyDescent="0.3">
      <c r="A14" s="63" t="s">
        <v>488</v>
      </c>
      <c r="B14" s="64">
        <f>VLOOKUP($A14,'Return Data'!$B$7:$R$2292,3,0)</f>
        <v>44536</v>
      </c>
      <c r="C14" s="65">
        <f>VLOOKUP($A14,'Return Data'!$B$7:$R$2292,4,0)</f>
        <v>252.417</v>
      </c>
      <c r="D14" s="65">
        <f>VLOOKUP($A14,'Return Data'!$B$7:$R$2292,10,0)</f>
        <v>-1.7615000000000001</v>
      </c>
      <c r="E14" s="66">
        <f t="shared" si="0"/>
        <v>25</v>
      </c>
      <c r="F14" s="65">
        <f>VLOOKUP($A14,'Return Data'!$B$7:$R$2292,11,0)</f>
        <v>8.4177</v>
      </c>
      <c r="G14" s="66">
        <f t="shared" si="1"/>
        <v>20</v>
      </c>
      <c r="H14" s="65">
        <f>VLOOKUP($A14,'Return Data'!$B$7:$R$2292,12,0)</f>
        <v>14.7637</v>
      </c>
      <c r="I14" s="66">
        <f t="shared" si="2"/>
        <v>15</v>
      </c>
      <c r="J14" s="65">
        <f>VLOOKUP($A14,'Return Data'!$B$7:$R$2292,13,0)</f>
        <v>27.252600000000001</v>
      </c>
      <c r="K14" s="66">
        <f t="shared" si="3"/>
        <v>19</v>
      </c>
      <c r="L14" s="65">
        <f>VLOOKUP($A14,'Return Data'!$B$7:$R$2292,17,0)</f>
        <v>21.4876</v>
      </c>
      <c r="M14" s="66">
        <f t="shared" si="4"/>
        <v>11</v>
      </c>
      <c r="N14" s="65">
        <f>VLOOKUP($A14,'Return Data'!$B$7:$R$2292,14,0)</f>
        <v>19.730699999999999</v>
      </c>
      <c r="O14" s="66">
        <f t="shared" si="6"/>
        <v>6</v>
      </c>
      <c r="P14" s="65">
        <f>VLOOKUP($A14,'Return Data'!$B$7:$R$2292,15,0)</f>
        <v>15.2941</v>
      </c>
      <c r="Q14" s="66">
        <f>RANK(P14,P$8:P$40,0)</f>
        <v>8</v>
      </c>
      <c r="R14" s="65">
        <f>VLOOKUP($A14,'Return Data'!$B$7:$R$2292,16,0)</f>
        <v>15.0221</v>
      </c>
      <c r="S14" s="67">
        <f t="shared" si="5"/>
        <v>14</v>
      </c>
    </row>
    <row r="15" spans="1:20" x14ac:dyDescent="0.3">
      <c r="A15" s="63" t="s">
        <v>490</v>
      </c>
      <c r="B15" s="64">
        <f>VLOOKUP($A15,'Return Data'!$B$7:$R$2292,3,0)</f>
        <v>44536</v>
      </c>
      <c r="C15" s="65">
        <f>VLOOKUP($A15,'Return Data'!$B$7:$R$2292,4,0)</f>
        <v>40.799999999999997</v>
      </c>
      <c r="D15" s="65">
        <f>VLOOKUP($A15,'Return Data'!$B$7:$R$2292,10,0)</f>
        <v>1.3665</v>
      </c>
      <c r="E15" s="66">
        <f t="shared" si="0"/>
        <v>3</v>
      </c>
      <c r="F15" s="65">
        <f>VLOOKUP($A15,'Return Data'!$B$7:$R$2292,11,0)</f>
        <v>11.780799999999999</v>
      </c>
      <c r="G15" s="66">
        <f t="shared" si="1"/>
        <v>6</v>
      </c>
      <c r="H15" s="65">
        <f>VLOOKUP($A15,'Return Data'!$B$7:$R$2292,12,0)</f>
        <v>18.0214</v>
      </c>
      <c r="I15" s="66">
        <f t="shared" si="2"/>
        <v>5</v>
      </c>
      <c r="J15" s="65">
        <f>VLOOKUP($A15,'Return Data'!$B$7:$R$2292,13,0)</f>
        <v>31.570499999999999</v>
      </c>
      <c r="K15" s="66">
        <f t="shared" si="3"/>
        <v>8</v>
      </c>
      <c r="L15" s="65">
        <f>VLOOKUP($A15,'Return Data'!$B$7:$R$2292,17,0)</f>
        <v>21.4634</v>
      </c>
      <c r="M15" s="66">
        <f t="shared" si="4"/>
        <v>12</v>
      </c>
      <c r="N15" s="65">
        <f>VLOOKUP($A15,'Return Data'!$B$7:$R$2292,14,0)</f>
        <v>18.4481</v>
      </c>
      <c r="O15" s="66">
        <f t="shared" si="6"/>
        <v>8</v>
      </c>
      <c r="P15" s="65">
        <f>VLOOKUP($A15,'Return Data'!$B$7:$R$2292,15,0)</f>
        <v>15.305199999999999</v>
      </c>
      <c r="Q15" s="66">
        <f>RANK(P15,P$8:P$40,0)</f>
        <v>7</v>
      </c>
      <c r="R15" s="65">
        <f>VLOOKUP($A15,'Return Data'!$B$7:$R$2292,16,0)</f>
        <v>13.812200000000001</v>
      </c>
      <c r="S15" s="67">
        <f t="shared" si="5"/>
        <v>20</v>
      </c>
    </row>
    <row r="16" spans="1:20" x14ac:dyDescent="0.3">
      <c r="A16" s="63" t="s">
        <v>493</v>
      </c>
      <c r="B16" s="64">
        <f>VLOOKUP($A16,'Return Data'!$B$7:$R$2292,3,0)</f>
        <v>44536</v>
      </c>
      <c r="C16" s="65">
        <f>VLOOKUP($A16,'Return Data'!$B$7:$R$2292,4,0)</f>
        <v>190.166</v>
      </c>
      <c r="D16" s="65">
        <f>VLOOKUP($A16,'Return Data'!$B$7:$R$2292,10,0)</f>
        <v>-1.3879999999999999</v>
      </c>
      <c r="E16" s="66">
        <f t="shared" si="0"/>
        <v>22</v>
      </c>
      <c r="F16" s="65">
        <f>VLOOKUP($A16,'Return Data'!$B$7:$R$2292,11,0)</f>
        <v>6.1516999999999999</v>
      </c>
      <c r="G16" s="66">
        <f t="shared" si="1"/>
        <v>31</v>
      </c>
      <c r="H16" s="65">
        <f>VLOOKUP($A16,'Return Data'!$B$7:$R$2292,12,0)</f>
        <v>12.824299999999999</v>
      </c>
      <c r="I16" s="66">
        <f t="shared" si="2"/>
        <v>25</v>
      </c>
      <c r="J16" s="65">
        <f>VLOOKUP($A16,'Return Data'!$B$7:$R$2292,13,0)</f>
        <v>26.077200000000001</v>
      </c>
      <c r="K16" s="66">
        <f t="shared" si="3"/>
        <v>21</v>
      </c>
      <c r="L16" s="65">
        <f>VLOOKUP($A16,'Return Data'!$B$7:$R$2292,17,0)</f>
        <v>19.965299999999999</v>
      </c>
      <c r="M16" s="66">
        <f t="shared" si="4"/>
        <v>17</v>
      </c>
      <c r="N16" s="65">
        <f>VLOOKUP($A16,'Return Data'!$B$7:$R$2292,14,0)</f>
        <v>16.792200000000001</v>
      </c>
      <c r="O16" s="66">
        <f t="shared" si="6"/>
        <v>13</v>
      </c>
      <c r="P16" s="65">
        <f>VLOOKUP($A16,'Return Data'!$B$7:$R$2292,15,0)</f>
        <v>13.225099999999999</v>
      </c>
      <c r="Q16" s="66">
        <f>RANK(P16,P$8:P$40,0)</f>
        <v>13</v>
      </c>
      <c r="R16" s="65">
        <f>VLOOKUP($A16,'Return Data'!$B$7:$R$2292,16,0)</f>
        <v>14.86</v>
      </c>
      <c r="S16" s="67">
        <f t="shared" si="5"/>
        <v>16</v>
      </c>
    </row>
    <row r="17" spans="1:19" x14ac:dyDescent="0.3">
      <c r="A17" s="63" t="s">
        <v>495</v>
      </c>
      <c r="B17" s="64">
        <f>VLOOKUP($A17,'Return Data'!$B$7:$R$2292,3,0)</f>
        <v>44536</v>
      </c>
      <c r="C17" s="65">
        <f>VLOOKUP($A17,'Return Data'!$B$7:$R$2292,4,0)</f>
        <v>81.998999999999995</v>
      </c>
      <c r="D17" s="65">
        <f>VLOOKUP($A17,'Return Data'!$B$7:$R$2292,10,0)</f>
        <v>-6.0900000000000003E-2</v>
      </c>
      <c r="E17" s="66">
        <f t="shared" si="0"/>
        <v>12</v>
      </c>
      <c r="F17" s="65">
        <f>VLOOKUP($A17,'Return Data'!$B$7:$R$2292,11,0)</f>
        <v>7.4946000000000002</v>
      </c>
      <c r="G17" s="66">
        <f t="shared" si="1"/>
        <v>28</v>
      </c>
      <c r="H17" s="65">
        <f>VLOOKUP($A17,'Return Data'!$B$7:$R$2292,12,0)</f>
        <v>13.732699999999999</v>
      </c>
      <c r="I17" s="66">
        <f t="shared" si="2"/>
        <v>22</v>
      </c>
      <c r="J17" s="65">
        <f>VLOOKUP($A17,'Return Data'!$B$7:$R$2292,13,0)</f>
        <v>29.407399999999999</v>
      </c>
      <c r="K17" s="66">
        <f t="shared" si="3"/>
        <v>13</v>
      </c>
      <c r="L17" s="65">
        <f>VLOOKUP($A17,'Return Data'!$B$7:$R$2292,17,0)</f>
        <v>20.108899999999998</v>
      </c>
      <c r="M17" s="66">
        <f t="shared" si="4"/>
        <v>16</v>
      </c>
      <c r="N17" s="65">
        <f>VLOOKUP($A17,'Return Data'!$B$7:$R$2292,14,0)</f>
        <v>16.179300000000001</v>
      </c>
      <c r="O17" s="66">
        <f t="shared" si="6"/>
        <v>16</v>
      </c>
      <c r="P17" s="65">
        <f>VLOOKUP($A17,'Return Data'!$B$7:$R$2292,15,0)</f>
        <v>14.0273</v>
      </c>
      <c r="Q17" s="66">
        <f>RANK(P17,P$8:P$40,0)</f>
        <v>11</v>
      </c>
      <c r="R17" s="65">
        <f>VLOOKUP($A17,'Return Data'!$B$7:$R$2292,16,0)</f>
        <v>15.833399999999999</v>
      </c>
      <c r="S17" s="67">
        <f t="shared" si="5"/>
        <v>8</v>
      </c>
    </row>
    <row r="18" spans="1:19" x14ac:dyDescent="0.3">
      <c r="A18" s="63" t="s">
        <v>496</v>
      </c>
      <c r="B18" s="64">
        <f>VLOOKUP($A18,'Return Data'!$B$7:$R$2292,3,0)</f>
        <v>44536</v>
      </c>
      <c r="C18" s="65">
        <f>VLOOKUP($A18,'Return Data'!$B$7:$R$2292,4,0)</f>
        <v>16.195399999999999</v>
      </c>
      <c r="D18" s="65">
        <f>VLOOKUP($A18,'Return Data'!$B$7:$R$2292,10,0)</f>
        <v>-1.6719999999999999</v>
      </c>
      <c r="E18" s="66">
        <f t="shared" si="0"/>
        <v>24</v>
      </c>
      <c r="F18" s="65">
        <f>VLOOKUP($A18,'Return Data'!$B$7:$R$2292,11,0)</f>
        <v>7.6642999999999999</v>
      </c>
      <c r="G18" s="66">
        <f t="shared" si="1"/>
        <v>26</v>
      </c>
      <c r="H18" s="65">
        <f>VLOOKUP($A18,'Return Data'!$B$7:$R$2292,12,0)</f>
        <v>12.664400000000001</v>
      </c>
      <c r="I18" s="66">
        <f t="shared" si="2"/>
        <v>27</v>
      </c>
      <c r="J18" s="65">
        <f>VLOOKUP($A18,'Return Data'!$B$7:$R$2292,13,0)</f>
        <v>23.3033</v>
      </c>
      <c r="K18" s="66">
        <f t="shared" si="3"/>
        <v>28</v>
      </c>
      <c r="L18" s="65"/>
      <c r="M18" s="66"/>
      <c r="N18" s="65"/>
      <c r="O18" s="66"/>
      <c r="P18" s="65"/>
      <c r="Q18" s="66"/>
      <c r="R18" s="65">
        <f>VLOOKUP($A18,'Return Data'!$B$7:$R$2292,16,0)</f>
        <v>16.676500000000001</v>
      </c>
      <c r="S18" s="67">
        <f t="shared" si="5"/>
        <v>5</v>
      </c>
    </row>
    <row r="19" spans="1:19" x14ac:dyDescent="0.3">
      <c r="A19" s="63" t="s">
        <v>499</v>
      </c>
      <c r="B19" s="64">
        <f>VLOOKUP($A19,'Return Data'!$B$7:$R$2292,3,0)</f>
        <v>44536</v>
      </c>
      <c r="C19" s="65">
        <f>VLOOKUP($A19,'Return Data'!$B$7:$R$2292,4,0)</f>
        <v>230.02</v>
      </c>
      <c r="D19" s="65">
        <f>VLOOKUP($A19,'Return Data'!$B$7:$R$2292,10,0)</f>
        <v>4.4122000000000003</v>
      </c>
      <c r="E19" s="66">
        <f t="shared" si="0"/>
        <v>1</v>
      </c>
      <c r="F19" s="65">
        <f>VLOOKUP($A19,'Return Data'!$B$7:$R$2292,11,0)</f>
        <v>14.3695</v>
      </c>
      <c r="G19" s="66">
        <f t="shared" si="1"/>
        <v>2</v>
      </c>
      <c r="H19" s="65">
        <f>VLOOKUP($A19,'Return Data'!$B$7:$R$2292,12,0)</f>
        <v>22.266500000000001</v>
      </c>
      <c r="I19" s="66">
        <f t="shared" si="2"/>
        <v>3</v>
      </c>
      <c r="J19" s="65">
        <f>VLOOKUP($A19,'Return Data'!$B$7:$R$2292,13,0)</f>
        <v>44.0867</v>
      </c>
      <c r="K19" s="66">
        <f t="shared" si="3"/>
        <v>3</v>
      </c>
      <c r="L19" s="65">
        <f>VLOOKUP($A19,'Return Data'!$B$7:$R$2292,17,0)</f>
        <v>25.060600000000001</v>
      </c>
      <c r="M19" s="66">
        <f>RANK(L19,L$8:L$40,0)</f>
        <v>4</v>
      </c>
      <c r="N19" s="65">
        <f>VLOOKUP($A19,'Return Data'!$B$7:$R$2292,14,0)</f>
        <v>20.116499999999998</v>
      </c>
      <c r="O19" s="66">
        <f>RANK(N19,N$8:N$40,0)</f>
        <v>4</v>
      </c>
      <c r="P19" s="65">
        <f>VLOOKUP($A19,'Return Data'!$B$7:$R$2292,15,0)</f>
        <v>16.061699999999998</v>
      </c>
      <c r="Q19" s="66">
        <f>RANK(P19,P$8:P$40,0)</f>
        <v>4</v>
      </c>
      <c r="R19" s="65">
        <f>VLOOKUP($A19,'Return Data'!$B$7:$R$2292,16,0)</f>
        <v>17.092700000000001</v>
      </c>
      <c r="S19" s="67">
        <f t="shared" si="5"/>
        <v>4</v>
      </c>
    </row>
    <row r="20" spans="1:19" x14ac:dyDescent="0.3">
      <c r="A20" s="63" t="s">
        <v>501</v>
      </c>
      <c r="B20" s="64">
        <f>VLOOKUP($A20,'Return Data'!$B$7:$R$2292,3,0)</f>
        <v>44536</v>
      </c>
      <c r="C20" s="65">
        <f>VLOOKUP($A20,'Return Data'!$B$7:$R$2292,4,0)</f>
        <v>17.027999999999999</v>
      </c>
      <c r="D20" s="65">
        <f>VLOOKUP($A20,'Return Data'!$B$7:$R$2292,10,0)</f>
        <v>1.8755999999999999</v>
      </c>
      <c r="E20" s="66">
        <f t="shared" si="0"/>
        <v>2</v>
      </c>
      <c r="F20" s="65">
        <f>VLOOKUP($A20,'Return Data'!$B$7:$R$2292,11,0)</f>
        <v>9.3557000000000006</v>
      </c>
      <c r="G20" s="66">
        <f t="shared" si="1"/>
        <v>14</v>
      </c>
      <c r="H20" s="65">
        <f>VLOOKUP($A20,'Return Data'!$B$7:$R$2292,12,0)</f>
        <v>14.4893</v>
      </c>
      <c r="I20" s="66">
        <f t="shared" si="2"/>
        <v>17</v>
      </c>
      <c r="J20" s="65">
        <f>VLOOKUP($A20,'Return Data'!$B$7:$R$2292,13,0)</f>
        <v>23.678100000000001</v>
      </c>
      <c r="K20" s="66">
        <f t="shared" si="3"/>
        <v>27</v>
      </c>
      <c r="L20" s="65">
        <f>VLOOKUP($A20,'Return Data'!$B$7:$R$2292,17,0)</f>
        <v>19.821899999999999</v>
      </c>
      <c r="M20" s="66">
        <f>RANK(L20,L$8:L$40,0)</f>
        <v>18</v>
      </c>
      <c r="N20" s="65">
        <f>VLOOKUP($A20,'Return Data'!$B$7:$R$2292,14,0)</f>
        <v>13.4735</v>
      </c>
      <c r="O20" s="66">
        <f>RANK(N20,N$8:N$40,0)</f>
        <v>25</v>
      </c>
      <c r="P20" s="65"/>
      <c r="Q20" s="66"/>
      <c r="R20" s="65">
        <f>VLOOKUP($A20,'Return Data'!$B$7:$R$2292,16,0)</f>
        <v>10.9543</v>
      </c>
      <c r="S20" s="67">
        <f t="shared" si="5"/>
        <v>32</v>
      </c>
    </row>
    <row r="21" spans="1:19" x14ac:dyDescent="0.3">
      <c r="A21" s="63" t="s">
        <v>502</v>
      </c>
      <c r="B21" s="64">
        <f>VLOOKUP($A21,'Return Data'!$B$7:$R$2292,3,0)</f>
        <v>44536</v>
      </c>
      <c r="C21" s="65">
        <f>VLOOKUP($A21,'Return Data'!$B$7:$R$2292,4,0)</f>
        <v>17.89</v>
      </c>
      <c r="D21" s="65">
        <f>VLOOKUP($A21,'Return Data'!$B$7:$R$2292,10,0)</f>
        <v>-2.2404000000000002</v>
      </c>
      <c r="E21" s="66">
        <f t="shared" si="0"/>
        <v>27</v>
      </c>
      <c r="F21" s="65">
        <f>VLOOKUP($A21,'Return Data'!$B$7:$R$2292,11,0)</f>
        <v>9.8219999999999992</v>
      </c>
      <c r="G21" s="66">
        <f t="shared" si="1"/>
        <v>10</v>
      </c>
      <c r="H21" s="65">
        <f>VLOOKUP($A21,'Return Data'!$B$7:$R$2292,12,0)</f>
        <v>16.623200000000001</v>
      </c>
      <c r="I21" s="66">
        <f t="shared" si="2"/>
        <v>10</v>
      </c>
      <c r="J21" s="65">
        <f>VLOOKUP($A21,'Return Data'!$B$7:$R$2292,13,0)</f>
        <v>30.488700000000001</v>
      </c>
      <c r="K21" s="66">
        <f t="shared" si="3"/>
        <v>11</v>
      </c>
      <c r="L21" s="65">
        <f>VLOOKUP($A21,'Return Data'!$B$7:$R$2292,17,0)</f>
        <v>21.561599999999999</v>
      </c>
      <c r="M21" s="66">
        <f>RANK(L21,L$8:L$40,0)</f>
        <v>8</v>
      </c>
      <c r="N21" s="65">
        <f>VLOOKUP($A21,'Return Data'!$B$7:$R$2292,14,0)</f>
        <v>16.430399999999999</v>
      </c>
      <c r="O21" s="66">
        <f>RANK(N21,N$8:N$40,0)</f>
        <v>15</v>
      </c>
      <c r="P21" s="65"/>
      <c r="Q21" s="66"/>
      <c r="R21" s="65">
        <f>VLOOKUP($A21,'Return Data'!$B$7:$R$2292,16,0)</f>
        <v>12.5037</v>
      </c>
      <c r="S21" s="67">
        <f t="shared" si="5"/>
        <v>26</v>
      </c>
    </row>
    <row r="22" spans="1:19" x14ac:dyDescent="0.3">
      <c r="A22" s="63" t="s">
        <v>504</v>
      </c>
      <c r="B22" s="64">
        <f>VLOOKUP($A22,'Return Data'!$B$7:$R$2292,3,0)</f>
        <v>44536</v>
      </c>
      <c r="C22" s="65">
        <f>VLOOKUP($A22,'Return Data'!$B$7:$R$2292,4,0)</f>
        <v>15.2949</v>
      </c>
      <c r="D22" s="65">
        <f>VLOOKUP($A22,'Return Data'!$B$7:$R$2292,10,0)</f>
        <v>7.9200000000000007E-2</v>
      </c>
      <c r="E22" s="66">
        <f t="shared" si="0"/>
        <v>11</v>
      </c>
      <c r="F22" s="65">
        <f>VLOOKUP($A22,'Return Data'!$B$7:$R$2292,11,0)</f>
        <v>8.0063999999999993</v>
      </c>
      <c r="G22" s="66">
        <f t="shared" si="1"/>
        <v>23</v>
      </c>
      <c r="H22" s="65">
        <f>VLOOKUP($A22,'Return Data'!$B$7:$R$2292,12,0)</f>
        <v>11.5944</v>
      </c>
      <c r="I22" s="66">
        <f t="shared" si="2"/>
        <v>30</v>
      </c>
      <c r="J22" s="65">
        <f>VLOOKUP($A22,'Return Data'!$B$7:$R$2292,13,0)</f>
        <v>20.9695</v>
      </c>
      <c r="K22" s="66">
        <f t="shared" si="3"/>
        <v>30</v>
      </c>
      <c r="L22" s="65"/>
      <c r="M22" s="66"/>
      <c r="N22" s="65"/>
      <c r="O22" s="66"/>
      <c r="P22" s="65"/>
      <c r="Q22" s="66"/>
      <c r="R22" s="65">
        <f>VLOOKUP($A22,'Return Data'!$B$7:$R$2292,16,0)</f>
        <v>15.306699999999999</v>
      </c>
      <c r="S22" s="67">
        <f t="shared" si="5"/>
        <v>10</v>
      </c>
    </row>
    <row r="23" spans="1:19" x14ac:dyDescent="0.3">
      <c r="A23" s="63" t="s">
        <v>506</v>
      </c>
      <c r="B23" s="64">
        <f>VLOOKUP($A23,'Return Data'!$B$7:$R$2292,3,0)</f>
        <v>44536</v>
      </c>
      <c r="C23" s="65">
        <f>VLOOKUP($A23,'Return Data'!$B$7:$R$2292,4,0)</f>
        <v>14.951499999999999</v>
      </c>
      <c r="D23" s="65">
        <f>VLOOKUP($A23,'Return Data'!$B$7:$R$2292,10,0)</f>
        <v>-1.23</v>
      </c>
      <c r="E23" s="66">
        <f t="shared" si="0"/>
        <v>21</v>
      </c>
      <c r="F23" s="65">
        <f>VLOOKUP($A23,'Return Data'!$B$7:$R$2292,11,0)</f>
        <v>8.0967000000000002</v>
      </c>
      <c r="G23" s="66">
        <f t="shared" si="1"/>
        <v>22</v>
      </c>
      <c r="H23" s="65">
        <f>VLOOKUP($A23,'Return Data'!$B$7:$R$2292,12,0)</f>
        <v>12.3278</v>
      </c>
      <c r="I23" s="66">
        <f t="shared" si="2"/>
        <v>28</v>
      </c>
      <c r="J23" s="65">
        <f>VLOOKUP($A23,'Return Data'!$B$7:$R$2292,13,0)</f>
        <v>22.684999999999999</v>
      </c>
      <c r="K23" s="66">
        <f t="shared" si="3"/>
        <v>29</v>
      </c>
      <c r="L23" s="65">
        <f>VLOOKUP($A23,'Return Data'!$B$7:$R$2292,17,0)</f>
        <v>15.3453</v>
      </c>
      <c r="M23" s="66">
        <f>RANK(L23,L$8:L$40,0)</f>
        <v>25</v>
      </c>
      <c r="N23" s="65"/>
      <c r="O23" s="66"/>
      <c r="P23" s="65"/>
      <c r="Q23" s="66"/>
      <c r="R23" s="65">
        <f>VLOOKUP($A23,'Return Data'!$B$7:$R$2292,16,0)</f>
        <v>12.4099</v>
      </c>
      <c r="S23" s="67">
        <f t="shared" si="5"/>
        <v>28</v>
      </c>
    </row>
    <row r="24" spans="1:19" x14ac:dyDescent="0.3">
      <c r="A24" s="63" t="s">
        <v>509</v>
      </c>
      <c r="B24" s="64">
        <f>VLOOKUP($A24,'Return Data'!$B$7:$R$2292,3,0)</f>
        <v>44536</v>
      </c>
      <c r="C24" s="65">
        <f>VLOOKUP($A24,'Return Data'!$B$7:$R$2292,4,0)</f>
        <v>72.055800000000005</v>
      </c>
      <c r="D24" s="65">
        <f>VLOOKUP($A24,'Return Data'!$B$7:$R$2292,10,0)</f>
        <v>-3.8035999999999999</v>
      </c>
      <c r="E24" s="66">
        <f t="shared" si="0"/>
        <v>33</v>
      </c>
      <c r="F24" s="65">
        <f>VLOOKUP($A24,'Return Data'!$B$7:$R$2292,11,0)</f>
        <v>6.1660000000000004</v>
      </c>
      <c r="G24" s="66">
        <f t="shared" si="1"/>
        <v>30</v>
      </c>
      <c r="H24" s="65">
        <f>VLOOKUP($A24,'Return Data'!$B$7:$R$2292,12,0)</f>
        <v>13.4498</v>
      </c>
      <c r="I24" s="66">
        <f t="shared" si="2"/>
        <v>23</v>
      </c>
      <c r="J24" s="65">
        <f>VLOOKUP($A24,'Return Data'!$B$7:$R$2292,13,0)</f>
        <v>25.683599999999998</v>
      </c>
      <c r="K24" s="66">
        <f t="shared" si="3"/>
        <v>23</v>
      </c>
      <c r="L24" s="65">
        <f>VLOOKUP($A24,'Return Data'!$B$7:$R$2292,17,0)</f>
        <v>27.448599999999999</v>
      </c>
      <c r="M24" s="66">
        <f>RANK(L24,L$8:L$40,0)</f>
        <v>3</v>
      </c>
      <c r="N24" s="65">
        <f>VLOOKUP($A24,'Return Data'!$B$7:$R$2292,14,0)</f>
        <v>14.6485</v>
      </c>
      <c r="O24" s="66">
        <f>RANK(N24,N$8:N$40,0)</f>
        <v>21</v>
      </c>
      <c r="P24" s="65">
        <f>VLOOKUP($A24,'Return Data'!$B$7:$R$2292,15,0)</f>
        <v>12.773999999999999</v>
      </c>
      <c r="Q24" s="66">
        <f>RANK(P24,P$8:P$40,0)</f>
        <v>15</v>
      </c>
      <c r="R24" s="65">
        <f>VLOOKUP($A24,'Return Data'!$B$7:$R$2292,16,0)</f>
        <v>12.5776</v>
      </c>
      <c r="S24" s="67">
        <f t="shared" si="5"/>
        <v>25</v>
      </c>
    </row>
    <row r="25" spans="1:19" x14ac:dyDescent="0.3">
      <c r="A25" s="63" t="s">
        <v>1828</v>
      </c>
      <c r="B25" s="64">
        <f>VLOOKUP($A25,'Return Data'!$B$7:$R$2292,3,0)</f>
        <v>44536</v>
      </c>
      <c r="C25" s="65">
        <f>VLOOKUP($A25,'Return Data'!$B$7:$R$2292,4,0)</f>
        <v>43.625999999999998</v>
      </c>
      <c r="D25" s="65">
        <f>VLOOKUP($A25,'Return Data'!$B$7:$R$2292,10,0)</f>
        <v>1.2956000000000001</v>
      </c>
      <c r="E25" s="66">
        <f t="shared" si="0"/>
        <v>5</v>
      </c>
      <c r="F25" s="65">
        <f>VLOOKUP($A25,'Return Data'!$B$7:$R$2292,11,0)</f>
        <v>8.7929999999999993</v>
      </c>
      <c r="G25" s="66">
        <f t="shared" si="1"/>
        <v>17</v>
      </c>
      <c r="H25" s="65">
        <f>VLOOKUP($A25,'Return Data'!$B$7:$R$2292,12,0)</f>
        <v>15.743399999999999</v>
      </c>
      <c r="I25" s="66">
        <f t="shared" si="2"/>
        <v>13</v>
      </c>
      <c r="J25" s="65">
        <f>VLOOKUP($A25,'Return Data'!$B$7:$R$2292,13,0)</f>
        <v>31.900200000000002</v>
      </c>
      <c r="K25" s="66">
        <f t="shared" si="3"/>
        <v>6</v>
      </c>
      <c r="L25" s="65">
        <f>VLOOKUP($A25,'Return Data'!$B$7:$R$2292,17,0)</f>
        <v>23.788900000000002</v>
      </c>
      <c r="M25" s="66">
        <f>RANK(L25,L$8:L$40,0)</f>
        <v>5</v>
      </c>
      <c r="N25" s="65">
        <f>VLOOKUP($A25,'Return Data'!$B$7:$R$2292,14,0)</f>
        <v>21.039100000000001</v>
      </c>
      <c r="O25" s="66">
        <f>RANK(N25,N$8:N$40,0)</f>
        <v>3</v>
      </c>
      <c r="P25" s="65">
        <f>VLOOKUP($A25,'Return Data'!$B$7:$R$2292,15,0)</f>
        <v>15.432700000000001</v>
      </c>
      <c r="Q25" s="66">
        <f>RANK(P25,P$8:P$40,0)</f>
        <v>6</v>
      </c>
      <c r="R25" s="65">
        <f>VLOOKUP($A25,'Return Data'!$B$7:$R$2292,16,0)</f>
        <v>13.346299999999999</v>
      </c>
      <c r="S25" s="67">
        <f t="shared" si="5"/>
        <v>21</v>
      </c>
    </row>
    <row r="26" spans="1:19" x14ac:dyDescent="0.3">
      <c r="A26" s="63" t="s">
        <v>510</v>
      </c>
      <c r="B26" s="64">
        <f>VLOOKUP($A26,'Return Data'!$B$7:$R$2292,3,0)</f>
        <v>44536</v>
      </c>
      <c r="C26" s="65">
        <f>VLOOKUP($A26,'Return Data'!$B$7:$R$2292,4,0)</f>
        <v>40.082999999999998</v>
      </c>
      <c r="D26" s="65">
        <f>VLOOKUP($A26,'Return Data'!$B$7:$R$2292,10,0)</f>
        <v>-0.87790000000000001</v>
      </c>
      <c r="E26" s="66">
        <f t="shared" si="0"/>
        <v>19</v>
      </c>
      <c r="F26" s="65">
        <f>VLOOKUP($A26,'Return Data'!$B$7:$R$2292,11,0)</f>
        <v>7.9443999999999999</v>
      </c>
      <c r="G26" s="66">
        <f t="shared" si="1"/>
        <v>24</v>
      </c>
      <c r="H26" s="65">
        <f>VLOOKUP($A26,'Return Data'!$B$7:$R$2292,12,0)</f>
        <v>13.295999999999999</v>
      </c>
      <c r="I26" s="66">
        <f t="shared" si="2"/>
        <v>24</v>
      </c>
      <c r="J26" s="65">
        <f>VLOOKUP($A26,'Return Data'!$B$7:$R$2292,13,0)</f>
        <v>23.8889</v>
      </c>
      <c r="K26" s="66">
        <f t="shared" si="3"/>
        <v>26</v>
      </c>
      <c r="L26" s="65">
        <f>VLOOKUP($A26,'Return Data'!$B$7:$R$2292,17,0)</f>
        <v>17.9712</v>
      </c>
      <c r="M26" s="66">
        <f>RANK(L26,L$8:L$40,0)</f>
        <v>23</v>
      </c>
      <c r="N26" s="65">
        <f>VLOOKUP($A26,'Return Data'!$B$7:$R$2292,14,0)</f>
        <v>14.781499999999999</v>
      </c>
      <c r="O26" s="66">
        <f>RANK(N26,N$8:N$40,0)</f>
        <v>20</v>
      </c>
      <c r="P26" s="65">
        <f>VLOOKUP($A26,'Return Data'!$B$7:$R$2292,15,0)</f>
        <v>13.007400000000001</v>
      </c>
      <c r="Q26" s="66">
        <f>RANK(P26,P$8:P$40,0)</f>
        <v>14</v>
      </c>
      <c r="R26" s="65">
        <f>VLOOKUP($A26,'Return Data'!$B$7:$R$2292,16,0)</f>
        <v>14.9579</v>
      </c>
      <c r="S26" s="67">
        <f t="shared" si="5"/>
        <v>15</v>
      </c>
    </row>
    <row r="27" spans="1:19" x14ac:dyDescent="0.3">
      <c r="A27" s="63" t="s">
        <v>513</v>
      </c>
      <c r="B27" s="64">
        <f>VLOOKUP($A27,'Return Data'!$B$7:$R$2292,3,0)</f>
        <v>44536</v>
      </c>
      <c r="C27" s="65">
        <f>VLOOKUP($A27,'Return Data'!$B$7:$R$2292,4,0)</f>
        <v>148.64400000000001</v>
      </c>
      <c r="D27" s="65">
        <f>VLOOKUP($A27,'Return Data'!$B$7:$R$2292,10,0)</f>
        <v>-1.3997999999999999</v>
      </c>
      <c r="E27" s="66">
        <f t="shared" si="0"/>
        <v>23</v>
      </c>
      <c r="F27" s="65">
        <f>VLOOKUP($A27,'Return Data'!$B$7:$R$2292,11,0)</f>
        <v>7.6604999999999999</v>
      </c>
      <c r="G27" s="66">
        <f t="shared" si="1"/>
        <v>27</v>
      </c>
      <c r="H27" s="65">
        <f>VLOOKUP($A27,'Return Data'!$B$7:$R$2292,12,0)</f>
        <v>11.5717</v>
      </c>
      <c r="I27" s="66">
        <f t="shared" si="2"/>
        <v>31</v>
      </c>
      <c r="J27" s="65">
        <f>VLOOKUP($A27,'Return Data'!$B$7:$R$2292,13,0)</f>
        <v>18.834099999999999</v>
      </c>
      <c r="K27" s="66">
        <f t="shared" si="3"/>
        <v>31</v>
      </c>
      <c r="L27" s="65">
        <f>VLOOKUP($A27,'Return Data'!$B$7:$R$2292,17,0)</f>
        <v>13.385999999999999</v>
      </c>
      <c r="M27" s="66">
        <f>RANK(L27,L$8:L$40,0)</f>
        <v>28</v>
      </c>
      <c r="N27" s="65">
        <f>VLOOKUP($A27,'Return Data'!$B$7:$R$2292,14,0)</f>
        <v>13.966100000000001</v>
      </c>
      <c r="O27" s="66">
        <f>RANK(N27,N$8:N$40,0)</f>
        <v>23</v>
      </c>
      <c r="P27" s="65">
        <f>VLOOKUP($A27,'Return Data'!$B$7:$R$2292,15,0)</f>
        <v>11.2476</v>
      </c>
      <c r="Q27" s="66">
        <f>RANK(P27,P$8:P$40,0)</f>
        <v>21</v>
      </c>
      <c r="R27" s="65">
        <f>VLOOKUP($A27,'Return Data'!$B$7:$R$2292,16,0)</f>
        <v>10.7119</v>
      </c>
      <c r="S27" s="67">
        <f t="shared" si="5"/>
        <v>33</v>
      </c>
    </row>
    <row r="28" spans="1:19" x14ac:dyDescent="0.3">
      <c r="A28" s="63" t="s">
        <v>514</v>
      </c>
      <c r="B28" s="64">
        <f>VLOOKUP($A28,'Return Data'!$B$7:$R$2292,3,0)</f>
        <v>44536</v>
      </c>
      <c r="C28" s="65">
        <f>VLOOKUP($A28,'Return Data'!$B$7:$R$2292,4,0)</f>
        <v>17.101700000000001</v>
      </c>
      <c r="D28" s="65">
        <f>VLOOKUP($A28,'Return Data'!$B$7:$R$2292,10,0)</f>
        <v>-1.1005</v>
      </c>
      <c r="E28" s="66">
        <f t="shared" si="0"/>
        <v>20</v>
      </c>
      <c r="F28" s="65">
        <f>VLOOKUP($A28,'Return Data'!$B$7:$R$2292,11,0)</f>
        <v>10.657</v>
      </c>
      <c r="G28" s="66">
        <f t="shared" si="1"/>
        <v>9</v>
      </c>
      <c r="H28" s="65">
        <f>VLOOKUP($A28,'Return Data'!$B$7:$R$2292,12,0)</f>
        <v>17.781099999999999</v>
      </c>
      <c r="I28" s="66">
        <f t="shared" si="2"/>
        <v>7</v>
      </c>
      <c r="J28" s="65">
        <f>VLOOKUP($A28,'Return Data'!$B$7:$R$2292,13,0)</f>
        <v>35.759</v>
      </c>
      <c r="K28" s="66">
        <f t="shared" si="3"/>
        <v>4</v>
      </c>
      <c r="L28" s="65"/>
      <c r="M28" s="66"/>
      <c r="N28" s="65"/>
      <c r="O28" s="66"/>
      <c r="P28" s="65"/>
      <c r="Q28" s="66"/>
      <c r="R28" s="65">
        <f>VLOOKUP($A28,'Return Data'!$B$7:$R$2292,16,0)</f>
        <v>25.215199999999999</v>
      </c>
      <c r="S28" s="67">
        <f t="shared" si="5"/>
        <v>1</v>
      </c>
    </row>
    <row r="29" spans="1:19" x14ac:dyDescent="0.3">
      <c r="A29" s="63" t="s">
        <v>517</v>
      </c>
      <c r="B29" s="64">
        <f>VLOOKUP($A29,'Return Data'!$B$7:$R$2292,3,0)</f>
        <v>44536</v>
      </c>
      <c r="C29" s="65">
        <f>VLOOKUP($A29,'Return Data'!$B$7:$R$2292,4,0)</f>
        <v>24.085999999999999</v>
      </c>
      <c r="D29" s="65">
        <f>VLOOKUP($A29,'Return Data'!$B$7:$R$2292,10,0)</f>
        <v>-0.83989999999999998</v>
      </c>
      <c r="E29" s="66">
        <f t="shared" si="0"/>
        <v>17</v>
      </c>
      <c r="F29" s="65">
        <f>VLOOKUP($A29,'Return Data'!$B$7:$R$2292,11,0)</f>
        <v>8.8534000000000006</v>
      </c>
      <c r="G29" s="66">
        <f t="shared" si="1"/>
        <v>16</v>
      </c>
      <c r="H29" s="65">
        <f>VLOOKUP($A29,'Return Data'!$B$7:$R$2292,12,0)</f>
        <v>14.831899999999999</v>
      </c>
      <c r="I29" s="66">
        <f t="shared" si="2"/>
        <v>14</v>
      </c>
      <c r="J29" s="65">
        <f>VLOOKUP($A29,'Return Data'!$B$7:$R$2292,13,0)</f>
        <v>27.783999999999999</v>
      </c>
      <c r="K29" s="66">
        <f t="shared" si="3"/>
        <v>16</v>
      </c>
      <c r="L29" s="65">
        <f>VLOOKUP($A29,'Return Data'!$B$7:$R$2292,17,0)</f>
        <v>20.381900000000002</v>
      </c>
      <c r="M29" s="66">
        <f>RANK(L29,L$8:L$40,0)</f>
        <v>14</v>
      </c>
      <c r="N29" s="65">
        <f>VLOOKUP($A29,'Return Data'!$B$7:$R$2292,14,0)</f>
        <v>18.350300000000001</v>
      </c>
      <c r="O29" s="66">
        <f>RANK(N29,N$8:N$40,0)</f>
        <v>9</v>
      </c>
      <c r="P29" s="65">
        <f>VLOOKUP($A29,'Return Data'!$B$7:$R$2292,15,0)</f>
        <v>16.7927</v>
      </c>
      <c r="Q29" s="66">
        <f>RANK(P29,P$8:P$40,0)</f>
        <v>2</v>
      </c>
      <c r="R29" s="65">
        <f>VLOOKUP($A29,'Return Data'!$B$7:$R$2292,16,0)</f>
        <v>14.818099999999999</v>
      </c>
      <c r="S29" s="67">
        <f t="shared" si="5"/>
        <v>17</v>
      </c>
    </row>
    <row r="30" spans="1:19" x14ac:dyDescent="0.3">
      <c r="A30" s="63" t="s">
        <v>519</v>
      </c>
      <c r="B30" s="64">
        <f>VLOOKUP($A30,'Return Data'!$B$7:$R$2292,3,0)</f>
        <v>44536</v>
      </c>
      <c r="C30" s="65">
        <f>VLOOKUP($A30,'Return Data'!$B$7:$R$2292,4,0)</f>
        <v>15.750500000000001</v>
      </c>
      <c r="D30" s="65">
        <f>VLOOKUP($A30,'Return Data'!$B$7:$R$2292,10,0)</f>
        <v>-2.4447000000000001</v>
      </c>
      <c r="E30" s="66">
        <f t="shared" si="0"/>
        <v>31</v>
      </c>
      <c r="F30" s="65">
        <f>VLOOKUP($A30,'Return Data'!$B$7:$R$2292,11,0)</f>
        <v>5.6017000000000001</v>
      </c>
      <c r="G30" s="66">
        <f t="shared" si="1"/>
        <v>32</v>
      </c>
      <c r="H30" s="65">
        <f>VLOOKUP($A30,'Return Data'!$B$7:$R$2292,12,0)</f>
        <v>8.6676000000000002</v>
      </c>
      <c r="I30" s="66">
        <f t="shared" si="2"/>
        <v>33</v>
      </c>
      <c r="J30" s="65">
        <f>VLOOKUP($A30,'Return Data'!$B$7:$R$2292,13,0)</f>
        <v>17.991900000000001</v>
      </c>
      <c r="K30" s="66">
        <f t="shared" si="3"/>
        <v>33</v>
      </c>
      <c r="L30" s="65"/>
      <c r="M30" s="66"/>
      <c r="N30" s="65"/>
      <c r="O30" s="66"/>
      <c r="P30" s="65"/>
      <c r="Q30" s="66"/>
      <c r="R30" s="65">
        <f>VLOOKUP($A30,'Return Data'!$B$7:$R$2292,16,0)</f>
        <v>15.101000000000001</v>
      </c>
      <c r="S30" s="67">
        <f t="shared" si="5"/>
        <v>12</v>
      </c>
    </row>
    <row r="31" spans="1:19" x14ac:dyDescent="0.3">
      <c r="A31" s="63" t="s">
        <v>2001</v>
      </c>
      <c r="B31" s="64">
        <f>VLOOKUP($A31,'Return Data'!$B$7:$R$2292,3,0)</f>
        <v>44536</v>
      </c>
      <c r="C31" s="65">
        <f>VLOOKUP($A31,'Return Data'!$B$7:$R$2292,4,0)</f>
        <v>14.8208</v>
      </c>
      <c r="D31" s="65">
        <f>VLOOKUP($A31,'Return Data'!$B$7:$R$2292,10,0)</f>
        <v>-0.6169</v>
      </c>
      <c r="E31" s="66">
        <f t="shared" si="0"/>
        <v>16</v>
      </c>
      <c r="F31" s="65">
        <f>VLOOKUP($A31,'Return Data'!$B$7:$R$2292,11,0)</f>
        <v>9.7454999999999998</v>
      </c>
      <c r="G31" s="66">
        <f t="shared" si="1"/>
        <v>11</v>
      </c>
      <c r="H31" s="65">
        <f>VLOOKUP($A31,'Return Data'!$B$7:$R$2292,12,0)</f>
        <v>14.362399999999999</v>
      </c>
      <c r="I31" s="66">
        <f t="shared" si="2"/>
        <v>19</v>
      </c>
      <c r="J31" s="65">
        <f>VLOOKUP($A31,'Return Data'!$B$7:$R$2292,13,0)</f>
        <v>24.479700000000001</v>
      </c>
      <c r="K31" s="66">
        <f t="shared" si="3"/>
        <v>25</v>
      </c>
      <c r="L31" s="65">
        <f>VLOOKUP($A31,'Return Data'!$B$7:$R$2292,17,0)</f>
        <v>14.767300000000001</v>
      </c>
      <c r="M31" s="66">
        <f t="shared" ref="M31:M40" si="7">RANK(L31,L$8:L$40,0)</f>
        <v>27</v>
      </c>
      <c r="N31" s="65"/>
      <c r="O31" s="66"/>
      <c r="P31" s="65"/>
      <c r="Q31" s="66"/>
      <c r="R31" s="65">
        <f>VLOOKUP($A31,'Return Data'!$B$7:$R$2292,16,0)</f>
        <v>11.530099999999999</v>
      </c>
      <c r="S31" s="67">
        <f t="shared" si="5"/>
        <v>31</v>
      </c>
    </row>
    <row r="32" spans="1:19" x14ac:dyDescent="0.3">
      <c r="A32" s="63" t="s">
        <v>522</v>
      </c>
      <c r="B32" s="64">
        <f>VLOOKUP($A32,'Return Data'!$B$7:$R$2292,3,0)</f>
        <v>44536</v>
      </c>
      <c r="C32" s="65">
        <f>VLOOKUP($A32,'Return Data'!$B$7:$R$2292,4,0)</f>
        <v>71.001199999999997</v>
      </c>
      <c r="D32" s="65">
        <f>VLOOKUP($A32,'Return Data'!$B$7:$R$2292,10,0)</f>
        <v>0.26829999999999998</v>
      </c>
      <c r="E32" s="66">
        <f t="shared" si="0"/>
        <v>9</v>
      </c>
      <c r="F32" s="65">
        <f>VLOOKUP($A32,'Return Data'!$B$7:$R$2292,11,0)</f>
        <v>7.7561999999999998</v>
      </c>
      <c r="G32" s="66">
        <f t="shared" si="1"/>
        <v>25</v>
      </c>
      <c r="H32" s="65">
        <f>VLOOKUP($A32,'Return Data'!$B$7:$R$2292,12,0)</f>
        <v>14.5358</v>
      </c>
      <c r="I32" s="66">
        <f t="shared" si="2"/>
        <v>16</v>
      </c>
      <c r="J32" s="65">
        <f>VLOOKUP($A32,'Return Data'!$B$7:$R$2292,13,0)</f>
        <v>30.705300000000001</v>
      </c>
      <c r="K32" s="66">
        <f t="shared" si="3"/>
        <v>10</v>
      </c>
      <c r="L32" s="65">
        <f>VLOOKUP($A32,'Return Data'!$B$7:$R$2292,17,0)</f>
        <v>10.773400000000001</v>
      </c>
      <c r="M32" s="66">
        <f t="shared" si="7"/>
        <v>29</v>
      </c>
      <c r="N32" s="65">
        <f>VLOOKUP($A32,'Return Data'!$B$7:$R$2292,14,0)</f>
        <v>8.6968999999999994</v>
      </c>
      <c r="O32" s="66">
        <f t="shared" ref="O32:O40" si="8">RANK(N32,N$8:N$40,0)</f>
        <v>26</v>
      </c>
      <c r="P32" s="65">
        <f>VLOOKUP($A32,'Return Data'!$B$7:$R$2292,15,0)</f>
        <v>9.6585999999999999</v>
      </c>
      <c r="Q32" s="66">
        <f t="shared" ref="Q32:Q40" si="9">RANK(P32,P$8:P$40,0)</f>
        <v>22</v>
      </c>
      <c r="R32" s="65">
        <f>VLOOKUP($A32,'Return Data'!$B$7:$R$2292,16,0)</f>
        <v>12.004300000000001</v>
      </c>
      <c r="S32" s="67">
        <f t="shared" si="5"/>
        <v>29</v>
      </c>
    </row>
    <row r="33" spans="1:19" x14ac:dyDescent="0.3">
      <c r="A33" s="63" t="s">
        <v>528</v>
      </c>
      <c r="B33" s="64">
        <f>VLOOKUP($A33,'Return Data'!$B$7:$R$2292,3,0)</f>
        <v>44536</v>
      </c>
      <c r="C33" s="65">
        <f>VLOOKUP($A33,'Return Data'!$B$7:$R$2292,4,0)</f>
        <v>108.38</v>
      </c>
      <c r="D33" s="65">
        <f>VLOOKUP($A33,'Return Data'!$B$7:$R$2292,10,0)</f>
        <v>-0.8508</v>
      </c>
      <c r="E33" s="66">
        <f t="shared" si="0"/>
        <v>18</v>
      </c>
      <c r="F33" s="65">
        <f>VLOOKUP($A33,'Return Data'!$B$7:$R$2292,11,0)</f>
        <v>9.4194999999999993</v>
      </c>
      <c r="G33" s="66">
        <f t="shared" si="1"/>
        <v>13</v>
      </c>
      <c r="H33" s="65">
        <f>VLOOKUP($A33,'Return Data'!$B$7:$R$2292,12,0)</f>
        <v>16.001300000000001</v>
      </c>
      <c r="I33" s="66">
        <f t="shared" si="2"/>
        <v>12</v>
      </c>
      <c r="J33" s="65">
        <f>VLOOKUP($A33,'Return Data'!$B$7:$R$2292,13,0)</f>
        <v>27.746300000000002</v>
      </c>
      <c r="K33" s="66">
        <f t="shared" si="3"/>
        <v>17</v>
      </c>
      <c r="L33" s="65">
        <f>VLOOKUP($A33,'Return Data'!$B$7:$R$2292,17,0)</f>
        <v>18.665600000000001</v>
      </c>
      <c r="M33" s="66">
        <f t="shared" si="7"/>
        <v>21</v>
      </c>
      <c r="N33" s="65">
        <f>VLOOKUP($A33,'Return Data'!$B$7:$R$2292,14,0)</f>
        <v>16.4862</v>
      </c>
      <c r="O33" s="66">
        <f t="shared" si="8"/>
        <v>14</v>
      </c>
      <c r="P33" s="65">
        <f>VLOOKUP($A33,'Return Data'!$B$7:$R$2292,15,0)</f>
        <v>12.6027</v>
      </c>
      <c r="Q33" s="66">
        <f t="shared" si="9"/>
        <v>17</v>
      </c>
      <c r="R33" s="65">
        <f>VLOOKUP($A33,'Return Data'!$B$7:$R$2292,16,0)</f>
        <v>12.8271</v>
      </c>
      <c r="S33" s="67">
        <f t="shared" si="5"/>
        <v>23</v>
      </c>
    </row>
    <row r="34" spans="1:19" x14ac:dyDescent="0.3">
      <c r="A34" s="63" t="s">
        <v>530</v>
      </c>
      <c r="B34" s="64">
        <f>VLOOKUP($A34,'Return Data'!$B$7:$R$2292,3,0)</f>
        <v>44536</v>
      </c>
      <c r="C34" s="65">
        <f>VLOOKUP($A34,'Return Data'!$B$7:$R$2292,4,0)</f>
        <v>120.83</v>
      </c>
      <c r="D34" s="65">
        <f>VLOOKUP($A34,'Return Data'!$B$7:$R$2292,10,0)</f>
        <v>-7.4399999999999994E-2</v>
      </c>
      <c r="E34" s="66">
        <f t="shared" si="0"/>
        <v>13</v>
      </c>
      <c r="F34" s="65">
        <f>VLOOKUP($A34,'Return Data'!$B$7:$R$2292,11,0)</f>
        <v>11.364100000000001</v>
      </c>
      <c r="G34" s="66">
        <f t="shared" si="1"/>
        <v>7</v>
      </c>
      <c r="H34" s="65">
        <f>VLOOKUP($A34,'Return Data'!$B$7:$R$2292,12,0)</f>
        <v>16.574999999999999</v>
      </c>
      <c r="I34" s="66">
        <f t="shared" si="2"/>
        <v>11</v>
      </c>
      <c r="J34" s="65">
        <f>VLOOKUP($A34,'Return Data'!$B$7:$R$2292,13,0)</f>
        <v>29.701599999999999</v>
      </c>
      <c r="K34" s="66">
        <f t="shared" si="3"/>
        <v>12</v>
      </c>
      <c r="L34" s="65">
        <f>VLOOKUP($A34,'Return Data'!$B$7:$R$2292,17,0)</f>
        <v>21.549700000000001</v>
      </c>
      <c r="M34" s="66">
        <f t="shared" si="7"/>
        <v>9</v>
      </c>
      <c r="N34" s="65">
        <f>VLOOKUP($A34,'Return Data'!$B$7:$R$2292,14,0)</f>
        <v>15.6769</v>
      </c>
      <c r="O34" s="66">
        <f t="shared" si="8"/>
        <v>18</v>
      </c>
      <c r="P34" s="65">
        <f>VLOOKUP($A34,'Return Data'!$B$7:$R$2292,15,0)</f>
        <v>15.610900000000001</v>
      </c>
      <c r="Q34" s="66">
        <f t="shared" si="9"/>
        <v>5</v>
      </c>
      <c r="R34" s="65">
        <f>VLOOKUP($A34,'Return Data'!$B$7:$R$2292,16,0)</f>
        <v>15.087400000000001</v>
      </c>
      <c r="S34" s="67">
        <f t="shared" si="5"/>
        <v>13</v>
      </c>
    </row>
    <row r="35" spans="1:19" x14ac:dyDescent="0.3">
      <c r="A35" s="63" t="s">
        <v>532</v>
      </c>
      <c r="B35" s="64">
        <f>VLOOKUP($A35,'Return Data'!$B$7:$R$2292,3,0)</f>
        <v>44536</v>
      </c>
      <c r="C35" s="65">
        <f>VLOOKUP($A35,'Return Data'!$B$7:$R$2292,4,0)</f>
        <v>279.7371</v>
      </c>
      <c r="D35" s="65">
        <f>VLOOKUP($A35,'Return Data'!$B$7:$R$2292,10,0)</f>
        <v>0.84899999999999998</v>
      </c>
      <c r="E35" s="66">
        <f t="shared" si="0"/>
        <v>7</v>
      </c>
      <c r="F35" s="65">
        <f>VLOOKUP($A35,'Return Data'!$B$7:$R$2292,11,0)</f>
        <v>11.824299999999999</v>
      </c>
      <c r="G35" s="66">
        <f t="shared" si="1"/>
        <v>5</v>
      </c>
      <c r="H35" s="65">
        <f>VLOOKUP($A35,'Return Data'!$B$7:$R$2292,12,0)</f>
        <v>33.884900000000002</v>
      </c>
      <c r="I35" s="66">
        <f t="shared" si="2"/>
        <v>2</v>
      </c>
      <c r="J35" s="65">
        <f>VLOOKUP($A35,'Return Data'!$B$7:$R$2292,13,0)</f>
        <v>51.190399999999997</v>
      </c>
      <c r="K35" s="66">
        <f t="shared" si="3"/>
        <v>2</v>
      </c>
      <c r="L35" s="65">
        <f>VLOOKUP($A35,'Return Data'!$B$7:$R$2292,17,0)</f>
        <v>39.968200000000003</v>
      </c>
      <c r="M35" s="66">
        <f t="shared" si="7"/>
        <v>1</v>
      </c>
      <c r="N35" s="65">
        <f>VLOOKUP($A35,'Return Data'!$B$7:$R$2292,14,0)</f>
        <v>29.6754</v>
      </c>
      <c r="O35" s="66">
        <f t="shared" si="8"/>
        <v>1</v>
      </c>
      <c r="P35" s="65">
        <f>VLOOKUP($A35,'Return Data'!$B$7:$R$2292,15,0)</f>
        <v>20.688199999999998</v>
      </c>
      <c r="Q35" s="66">
        <f t="shared" si="9"/>
        <v>1</v>
      </c>
      <c r="R35" s="65">
        <f>VLOOKUP($A35,'Return Data'!$B$7:$R$2292,16,0)</f>
        <v>18.089700000000001</v>
      </c>
      <c r="S35" s="67">
        <f t="shared" si="5"/>
        <v>2</v>
      </c>
    </row>
    <row r="36" spans="1:19" x14ac:dyDescent="0.3">
      <c r="A36" s="63" t="s">
        <v>1832</v>
      </c>
      <c r="B36" s="64">
        <f>VLOOKUP($A36,'Return Data'!$B$7:$R$2292,3,0)</f>
        <v>44536</v>
      </c>
      <c r="C36" s="65">
        <f>VLOOKUP($A36,'Return Data'!$B$7:$R$2292,4,0)</f>
        <v>214.4119</v>
      </c>
      <c r="D36" s="65">
        <f>VLOOKUP($A36,'Return Data'!$B$7:$R$2292,10,0)</f>
        <v>-0.42520000000000002</v>
      </c>
      <c r="E36" s="66">
        <f t="shared" si="0"/>
        <v>14</v>
      </c>
      <c r="F36" s="65">
        <f>VLOOKUP($A36,'Return Data'!$B$7:$R$2292,11,0)</f>
        <v>9.0286000000000008</v>
      </c>
      <c r="G36" s="66">
        <f t="shared" si="1"/>
        <v>15</v>
      </c>
      <c r="H36" s="65">
        <f>VLOOKUP($A36,'Return Data'!$B$7:$R$2292,12,0)</f>
        <v>14.1151</v>
      </c>
      <c r="I36" s="66">
        <f t="shared" si="2"/>
        <v>20</v>
      </c>
      <c r="J36" s="65">
        <f>VLOOKUP($A36,'Return Data'!$B$7:$R$2292,13,0)</f>
        <v>26.007100000000001</v>
      </c>
      <c r="K36" s="66">
        <f t="shared" si="3"/>
        <v>22</v>
      </c>
      <c r="L36" s="65">
        <f>VLOOKUP($A36,'Return Data'!$B$7:$R$2292,17,0)</f>
        <v>18.680800000000001</v>
      </c>
      <c r="M36" s="66">
        <f t="shared" si="7"/>
        <v>20</v>
      </c>
      <c r="N36" s="65">
        <f>VLOOKUP($A36,'Return Data'!$B$7:$R$2292,14,0)</f>
        <v>17.659800000000001</v>
      </c>
      <c r="O36" s="66">
        <f t="shared" si="8"/>
        <v>10</v>
      </c>
      <c r="P36" s="65">
        <f>VLOOKUP($A36,'Return Data'!$B$7:$R$2292,15,0)</f>
        <v>15.0114</v>
      </c>
      <c r="Q36" s="66">
        <f t="shared" si="9"/>
        <v>9</v>
      </c>
      <c r="R36" s="65">
        <f>VLOOKUP($A36,'Return Data'!$B$7:$R$2292,16,0)</f>
        <v>16.0487</v>
      </c>
      <c r="S36" s="67">
        <f t="shared" si="5"/>
        <v>7</v>
      </c>
    </row>
    <row r="37" spans="1:19" x14ac:dyDescent="0.3">
      <c r="A37" s="63" t="s">
        <v>533</v>
      </c>
      <c r="B37" s="64">
        <f>VLOOKUP($A37,'Return Data'!$B$7:$R$2292,3,0)</f>
        <v>44536</v>
      </c>
      <c r="C37" s="65">
        <f>VLOOKUP($A37,'Return Data'!$B$7:$R$2292,4,0)</f>
        <v>24.160900000000002</v>
      </c>
      <c r="D37" s="65">
        <f>VLOOKUP($A37,'Return Data'!$B$7:$R$2292,10,0)</f>
        <v>-3.0005999999999999</v>
      </c>
      <c r="E37" s="66">
        <f t="shared" si="0"/>
        <v>32</v>
      </c>
      <c r="F37" s="65">
        <f>VLOOKUP($A37,'Return Data'!$B$7:$R$2292,11,0)</f>
        <v>6.2385999999999999</v>
      </c>
      <c r="G37" s="66">
        <f t="shared" si="1"/>
        <v>29</v>
      </c>
      <c r="H37" s="65">
        <f>VLOOKUP($A37,'Return Data'!$B$7:$R$2292,12,0)</f>
        <v>10.530200000000001</v>
      </c>
      <c r="I37" s="66">
        <f t="shared" si="2"/>
        <v>32</v>
      </c>
      <c r="J37" s="65">
        <f>VLOOKUP($A37,'Return Data'!$B$7:$R$2292,13,0)</f>
        <v>18.6889</v>
      </c>
      <c r="K37" s="66">
        <f t="shared" si="3"/>
        <v>32</v>
      </c>
      <c r="L37" s="65">
        <f>VLOOKUP($A37,'Return Data'!$B$7:$R$2292,17,0)</f>
        <v>14.9777</v>
      </c>
      <c r="M37" s="66">
        <f t="shared" si="7"/>
        <v>26</v>
      </c>
      <c r="N37" s="65">
        <f>VLOOKUP($A37,'Return Data'!$B$7:$R$2292,14,0)</f>
        <v>13.6601</v>
      </c>
      <c r="O37" s="66">
        <f t="shared" si="8"/>
        <v>24</v>
      </c>
      <c r="P37" s="65">
        <f>VLOOKUP($A37,'Return Data'!$B$7:$R$2292,15,0)</f>
        <v>12.313000000000001</v>
      </c>
      <c r="Q37" s="66">
        <f t="shared" si="9"/>
        <v>18</v>
      </c>
      <c r="R37" s="65">
        <f>VLOOKUP($A37,'Return Data'!$B$7:$R$2292,16,0)</f>
        <v>11.657299999999999</v>
      </c>
      <c r="S37" s="67">
        <f t="shared" si="5"/>
        <v>30</v>
      </c>
    </row>
    <row r="38" spans="1:19" x14ac:dyDescent="0.3">
      <c r="A38" s="63" t="s">
        <v>536</v>
      </c>
      <c r="B38" s="64">
        <f>VLOOKUP($A38,'Return Data'!$B$7:$R$2292,3,0)</f>
        <v>44536</v>
      </c>
      <c r="C38" s="65">
        <f>VLOOKUP($A38,'Return Data'!$B$7:$R$2292,4,0)</f>
        <v>143.47</v>
      </c>
      <c r="D38" s="65">
        <f>VLOOKUP($A38,'Return Data'!$B$7:$R$2292,10,0)</f>
        <v>-0.49890000000000001</v>
      </c>
      <c r="E38" s="66">
        <f t="shared" si="0"/>
        <v>15</v>
      </c>
      <c r="F38" s="65">
        <f>VLOOKUP($A38,'Return Data'!$B$7:$R$2292,11,0)</f>
        <v>11.128399999999999</v>
      </c>
      <c r="G38" s="66">
        <f t="shared" si="1"/>
        <v>8</v>
      </c>
      <c r="H38" s="65">
        <f>VLOOKUP($A38,'Return Data'!$B$7:$R$2292,12,0)</f>
        <v>17.662700000000001</v>
      </c>
      <c r="I38" s="66">
        <f t="shared" si="2"/>
        <v>9</v>
      </c>
      <c r="J38" s="65">
        <f>VLOOKUP($A38,'Return Data'!$B$7:$R$2292,13,0)</f>
        <v>31.057500000000001</v>
      </c>
      <c r="K38" s="66">
        <f t="shared" si="3"/>
        <v>9</v>
      </c>
      <c r="L38" s="65">
        <f>VLOOKUP($A38,'Return Data'!$B$7:$R$2292,17,0)</f>
        <v>19.3506</v>
      </c>
      <c r="M38" s="66">
        <f t="shared" si="7"/>
        <v>19</v>
      </c>
      <c r="N38" s="65">
        <f>VLOOKUP($A38,'Return Data'!$B$7:$R$2292,14,0)</f>
        <v>17.315100000000001</v>
      </c>
      <c r="O38" s="66">
        <f t="shared" si="8"/>
        <v>11</v>
      </c>
      <c r="P38" s="65">
        <f>VLOOKUP($A38,'Return Data'!$B$7:$R$2292,15,0)</f>
        <v>14.98</v>
      </c>
      <c r="Q38" s="66">
        <f t="shared" si="9"/>
        <v>10</v>
      </c>
      <c r="R38" s="65">
        <f>VLOOKUP($A38,'Return Data'!$B$7:$R$2292,16,0)</f>
        <v>12.455500000000001</v>
      </c>
      <c r="S38" s="67">
        <f t="shared" si="5"/>
        <v>27</v>
      </c>
    </row>
    <row r="39" spans="1:19" x14ac:dyDescent="0.3">
      <c r="A39" s="63" t="s">
        <v>537</v>
      </c>
      <c r="B39" s="64">
        <f>VLOOKUP($A39,'Return Data'!$B$7:$R$2292,3,0)</f>
        <v>44536</v>
      </c>
      <c r="C39" s="65">
        <f>VLOOKUP($A39,'Return Data'!$B$7:$R$2292,4,0)</f>
        <v>321.05380000000002</v>
      </c>
      <c r="D39" s="65">
        <f>VLOOKUP($A39,'Return Data'!$B$7:$R$2292,10,0)</f>
        <v>-1.9058999999999999</v>
      </c>
      <c r="E39" s="66">
        <f t="shared" si="0"/>
        <v>26</v>
      </c>
      <c r="F39" s="65">
        <f>VLOOKUP($A39,'Return Data'!$B$7:$R$2292,11,0)</f>
        <v>8.4542999999999999</v>
      </c>
      <c r="G39" s="66">
        <f t="shared" si="1"/>
        <v>19</v>
      </c>
      <c r="H39" s="65">
        <f>VLOOKUP($A39,'Return Data'!$B$7:$R$2292,12,0)</f>
        <v>12.6896</v>
      </c>
      <c r="I39" s="66">
        <f t="shared" si="2"/>
        <v>26</v>
      </c>
      <c r="J39" s="65">
        <f>VLOOKUP($A39,'Return Data'!$B$7:$R$2292,13,0)</f>
        <v>27.389800000000001</v>
      </c>
      <c r="K39" s="66">
        <f t="shared" si="3"/>
        <v>18</v>
      </c>
      <c r="L39" s="65">
        <f>VLOOKUP($A39,'Return Data'!$B$7:$R$2292,17,0)</f>
        <v>17.520099999999999</v>
      </c>
      <c r="M39" s="66">
        <f t="shared" si="7"/>
        <v>24</v>
      </c>
      <c r="N39" s="65">
        <f>VLOOKUP($A39,'Return Data'!$B$7:$R$2292,14,0)</f>
        <v>14.8786</v>
      </c>
      <c r="O39" s="66">
        <f t="shared" si="8"/>
        <v>19</v>
      </c>
      <c r="P39" s="65">
        <f>VLOOKUP($A39,'Return Data'!$B$7:$R$2292,15,0)</f>
        <v>12.035</v>
      </c>
      <c r="Q39" s="66">
        <f t="shared" si="9"/>
        <v>20</v>
      </c>
      <c r="R39" s="65">
        <f>VLOOKUP($A39,'Return Data'!$B$7:$R$2292,16,0)</f>
        <v>14.048299999999999</v>
      </c>
      <c r="S39" s="67">
        <f t="shared" si="5"/>
        <v>19</v>
      </c>
    </row>
    <row r="40" spans="1:19" x14ac:dyDescent="0.3">
      <c r="A40" s="63" t="s">
        <v>539</v>
      </c>
      <c r="B40" s="64">
        <f>VLOOKUP($A40,'Return Data'!$B$7:$R$2292,3,0)</f>
        <v>44536</v>
      </c>
      <c r="C40" s="65">
        <f>VLOOKUP($A40,'Return Data'!$B$7:$R$2292,4,0)</f>
        <v>257.01979999999998</v>
      </c>
      <c r="D40" s="65">
        <f>VLOOKUP($A40,'Return Data'!$B$7:$R$2292,10,0)</f>
        <v>0.2142</v>
      </c>
      <c r="E40" s="66">
        <f t="shared" si="0"/>
        <v>10</v>
      </c>
      <c r="F40" s="65">
        <f>VLOOKUP($A40,'Return Data'!$B$7:$R$2292,11,0)</f>
        <v>9.4699000000000009</v>
      </c>
      <c r="G40" s="66">
        <f t="shared" si="1"/>
        <v>12</v>
      </c>
      <c r="H40" s="65">
        <f>VLOOKUP($A40,'Return Data'!$B$7:$R$2292,12,0)</f>
        <v>17.6828</v>
      </c>
      <c r="I40" s="66">
        <f t="shared" si="2"/>
        <v>8</v>
      </c>
      <c r="J40" s="65">
        <f>VLOOKUP($A40,'Return Data'!$B$7:$R$2292,13,0)</f>
        <v>33.493200000000002</v>
      </c>
      <c r="K40" s="66">
        <f t="shared" si="3"/>
        <v>5</v>
      </c>
      <c r="L40" s="65">
        <f>VLOOKUP($A40,'Return Data'!$B$7:$R$2292,17,0)</f>
        <v>22.499500000000001</v>
      </c>
      <c r="M40" s="66">
        <f t="shared" si="7"/>
        <v>7</v>
      </c>
      <c r="N40" s="65">
        <f>VLOOKUP($A40,'Return Data'!$B$7:$R$2292,14,0)</f>
        <v>15.895099999999999</v>
      </c>
      <c r="O40" s="66">
        <f t="shared" si="8"/>
        <v>17</v>
      </c>
      <c r="P40" s="65">
        <f>VLOOKUP($A40,'Return Data'!$B$7:$R$2292,15,0)</f>
        <v>12.7471</v>
      </c>
      <c r="Q40" s="66">
        <f t="shared" si="9"/>
        <v>16</v>
      </c>
      <c r="R40" s="65">
        <f>VLOOKUP($A40,'Return Data'!$B$7:$R$2292,16,0)</f>
        <v>12.723100000000001</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-0.5984242424242423</v>
      </c>
      <c r="E42" s="74"/>
      <c r="F42" s="75">
        <f>AVERAGE(F8:F40)</f>
        <v>9.4323666666666686</v>
      </c>
      <c r="G42" s="74"/>
      <c r="H42" s="75">
        <f>AVERAGE(H8:H40)</f>
        <v>15.907493939393937</v>
      </c>
      <c r="I42" s="74"/>
      <c r="J42" s="75">
        <f>AVERAGE(J8:J40)</f>
        <v>28.88197878787879</v>
      </c>
      <c r="K42" s="74"/>
      <c r="L42" s="75">
        <f>AVERAGE(L8:L40)</f>
        <v>21.038937931034482</v>
      </c>
      <c r="M42" s="74"/>
      <c r="N42" s="75">
        <f>AVERAGE(N8:N40)</f>
        <v>17.247826923076929</v>
      </c>
      <c r="O42" s="74"/>
      <c r="P42" s="75">
        <f>AVERAGE(P8:P40)</f>
        <v>14.129536363636364</v>
      </c>
      <c r="Q42" s="74"/>
      <c r="R42" s="75">
        <f>AVERAGE(R8:R40)</f>
        <v>14.521787878787876</v>
      </c>
      <c r="S42" s="76"/>
    </row>
    <row r="43" spans="1:19" x14ac:dyDescent="0.3">
      <c r="A43" s="73" t="s">
        <v>28</v>
      </c>
      <c r="B43" s="74"/>
      <c r="C43" s="74"/>
      <c r="D43" s="75">
        <f>MIN(D8:D40)</f>
        <v>-3.8035999999999999</v>
      </c>
      <c r="E43" s="74"/>
      <c r="F43" s="75">
        <f>MIN(F8:F40)</f>
        <v>5.4279000000000002</v>
      </c>
      <c r="G43" s="74"/>
      <c r="H43" s="75">
        <f>MIN(H8:H40)</f>
        <v>8.6676000000000002</v>
      </c>
      <c r="I43" s="74"/>
      <c r="J43" s="75">
        <f>MIN(J8:J40)</f>
        <v>17.991900000000001</v>
      </c>
      <c r="K43" s="74"/>
      <c r="L43" s="75">
        <f>MIN(L8:L40)</f>
        <v>10.773400000000001</v>
      </c>
      <c r="M43" s="74"/>
      <c r="N43" s="75">
        <f>MIN(N8:N40)</f>
        <v>8.6968999999999994</v>
      </c>
      <c r="O43" s="74"/>
      <c r="P43" s="75">
        <f>MIN(P8:P40)</f>
        <v>9.6585999999999999</v>
      </c>
      <c r="Q43" s="74"/>
      <c r="R43" s="75">
        <f>MIN(R8:R40)</f>
        <v>10.7119</v>
      </c>
      <c r="S43" s="76"/>
    </row>
    <row r="44" spans="1:19" ht="15" thickBot="1" x14ac:dyDescent="0.35">
      <c r="A44" s="77" t="s">
        <v>29</v>
      </c>
      <c r="B44" s="78"/>
      <c r="C44" s="78"/>
      <c r="D44" s="79">
        <f>MAX(D8:D40)</f>
        <v>4.4122000000000003</v>
      </c>
      <c r="E44" s="78"/>
      <c r="F44" s="79">
        <f>MAX(F8:F40)</f>
        <v>19.6402</v>
      </c>
      <c r="G44" s="78"/>
      <c r="H44" s="79">
        <f>MAX(H8:H40)</f>
        <v>34.873199999999997</v>
      </c>
      <c r="I44" s="78"/>
      <c r="J44" s="79">
        <f>MAX(J8:J40)</f>
        <v>51.614899999999999</v>
      </c>
      <c r="K44" s="78"/>
      <c r="L44" s="79">
        <f>MAX(L8:L40)</f>
        <v>39.968200000000003</v>
      </c>
      <c r="M44" s="78"/>
      <c r="N44" s="79">
        <f>MAX(N8:N40)</f>
        <v>29.6754</v>
      </c>
      <c r="O44" s="78"/>
      <c r="P44" s="79">
        <f>MAX(P8:P40)</f>
        <v>20.688199999999998</v>
      </c>
      <c r="Q44" s="78"/>
      <c r="R44" s="79">
        <f>MAX(R8:R40)</f>
        <v>25.215199999999999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44536</v>
      </c>
      <c r="C8" s="65">
        <f>VLOOKUP($A8,'Return Data'!$B$7:$R$2292,4,0)</f>
        <v>1046.7</v>
      </c>
      <c r="D8" s="65">
        <f>VLOOKUP($A8,'Return Data'!$B$7:$R$2292,10,0)</f>
        <v>-2.5581999999999998</v>
      </c>
      <c r="E8" s="66">
        <f t="shared" ref="E8:E40" si="0">RANK(D8,D$8:D$40,0)</f>
        <v>27</v>
      </c>
      <c r="F8" s="65">
        <f>VLOOKUP($A8,'Return Data'!$B$7:$R$2292,11,0)</f>
        <v>8.3383000000000003</v>
      </c>
      <c r="G8" s="66">
        <f t="shared" ref="G8:G40" si="1">RANK(F8,F$8:F$40,0)</f>
        <v>16</v>
      </c>
      <c r="H8" s="65">
        <f>VLOOKUP($A8,'Return Data'!$B$7:$R$2292,12,0)</f>
        <v>13.7928</v>
      </c>
      <c r="I8" s="66">
        <f t="shared" ref="I8:I40" si="2">RANK(H8,H$8:H$40,0)</f>
        <v>16</v>
      </c>
      <c r="J8" s="65">
        <f>VLOOKUP($A8,'Return Data'!$B$7:$R$2292,13,0)</f>
        <v>26.9697</v>
      </c>
      <c r="K8" s="66">
        <f t="shared" ref="K8:K40" si="3">RANK(J8,J$8:J$40,0)</f>
        <v>14</v>
      </c>
      <c r="L8" s="65">
        <f>VLOOKUP($A8,'Return Data'!$B$7:$R$2292,17,0)</f>
        <v>17.364000000000001</v>
      </c>
      <c r="M8" s="66">
        <f t="shared" ref="M8:M17" si="4">RANK(L8,L$8:L$40,0)</f>
        <v>21</v>
      </c>
      <c r="N8" s="65">
        <f>VLOOKUP($A8,'Return Data'!$B$7:$R$2292,14,0)</f>
        <v>13.534000000000001</v>
      </c>
      <c r="O8" s="66">
        <f>RANK(N8,N$8:N$40,0)</f>
        <v>21</v>
      </c>
      <c r="P8" s="65">
        <f>VLOOKUP($A8,'Return Data'!$B$7:$R$2292,15,0)</f>
        <v>11.0755</v>
      </c>
      <c r="Q8" s="66">
        <f>RANK(P8,P$8:P$40,0)</f>
        <v>17</v>
      </c>
      <c r="R8" s="65">
        <f>VLOOKUP($A8,'Return Data'!$B$7:$R$2292,16,0)</f>
        <v>18.921099999999999</v>
      </c>
      <c r="S8" s="67">
        <f t="shared" ref="S8:S40" si="5">RANK(R8,R$8:R$40,0)</f>
        <v>2</v>
      </c>
    </row>
    <row r="9" spans="1:20" x14ac:dyDescent="0.3">
      <c r="A9" s="63" t="s">
        <v>481</v>
      </c>
      <c r="B9" s="64">
        <f>VLOOKUP($A9,'Return Data'!$B$7:$R$2292,3,0)</f>
        <v>44536</v>
      </c>
      <c r="C9" s="65">
        <f>VLOOKUP($A9,'Return Data'!$B$7:$R$2292,4,0)</f>
        <v>15.68</v>
      </c>
      <c r="D9" s="65">
        <f>VLOOKUP($A9,'Return Data'!$B$7:$R$2292,10,0)</f>
        <v>0.83599999999999997</v>
      </c>
      <c r="E9" s="66">
        <f t="shared" si="0"/>
        <v>6</v>
      </c>
      <c r="F9" s="65">
        <f>VLOOKUP($A9,'Return Data'!$B$7:$R$2292,11,0)</f>
        <v>13.3767</v>
      </c>
      <c r="G9" s="66">
        <f t="shared" si="1"/>
        <v>4</v>
      </c>
      <c r="H9" s="65">
        <f>VLOOKUP($A9,'Return Data'!$B$7:$R$2292,12,0)</f>
        <v>17.8062</v>
      </c>
      <c r="I9" s="66">
        <f t="shared" si="2"/>
        <v>4</v>
      </c>
      <c r="J9" s="65">
        <f>VLOOKUP($A9,'Return Data'!$B$7:$R$2292,13,0)</f>
        <v>26.451599999999999</v>
      </c>
      <c r="K9" s="66">
        <f t="shared" si="3"/>
        <v>15</v>
      </c>
      <c r="L9" s="65">
        <f>VLOOKUP($A9,'Return Data'!$B$7:$R$2292,17,0)</f>
        <v>18.986000000000001</v>
      </c>
      <c r="M9" s="66">
        <f t="shared" si="4"/>
        <v>14</v>
      </c>
      <c r="N9" s="65"/>
      <c r="O9" s="66"/>
      <c r="P9" s="65"/>
      <c r="Q9" s="66"/>
      <c r="R9" s="65">
        <f>VLOOKUP($A9,'Return Data'!$B$7:$R$2292,16,0)</f>
        <v>14.468</v>
      </c>
      <c r="S9" s="67">
        <f t="shared" si="5"/>
        <v>10</v>
      </c>
    </row>
    <row r="10" spans="1:20" x14ac:dyDescent="0.3">
      <c r="A10" s="63" t="s">
        <v>482</v>
      </c>
      <c r="B10" s="64">
        <f>VLOOKUP($A10,'Return Data'!$B$7:$R$2292,3,0)</f>
        <v>44536</v>
      </c>
      <c r="C10" s="65">
        <f>VLOOKUP($A10,'Return Data'!$B$7:$R$2292,4,0)</f>
        <v>81.89</v>
      </c>
      <c r="D10" s="65">
        <f>VLOOKUP($A10,'Return Data'!$B$7:$R$2292,10,0)</f>
        <v>0.47849999999999998</v>
      </c>
      <c r="E10" s="66">
        <f t="shared" si="0"/>
        <v>8</v>
      </c>
      <c r="F10" s="65">
        <f>VLOOKUP($A10,'Return Data'!$B$7:$R$2292,11,0)</f>
        <v>13.4053</v>
      </c>
      <c r="G10" s="66">
        <f t="shared" si="1"/>
        <v>3</v>
      </c>
      <c r="H10" s="65">
        <f>VLOOKUP($A10,'Return Data'!$B$7:$R$2292,12,0)</f>
        <v>17.388200000000001</v>
      </c>
      <c r="I10" s="66">
        <f t="shared" si="2"/>
        <v>5</v>
      </c>
      <c r="J10" s="65">
        <f>VLOOKUP($A10,'Return Data'!$B$7:$R$2292,13,0)</f>
        <v>31.003</v>
      </c>
      <c r="K10" s="66">
        <f t="shared" si="3"/>
        <v>6</v>
      </c>
      <c r="L10" s="65">
        <f>VLOOKUP($A10,'Return Data'!$B$7:$R$2292,17,0)</f>
        <v>22.243200000000002</v>
      </c>
      <c r="M10" s="66">
        <f t="shared" si="4"/>
        <v>5</v>
      </c>
      <c r="N10" s="65">
        <f>VLOOKUP($A10,'Return Data'!$B$7:$R$2292,14,0)</f>
        <v>16.156700000000001</v>
      </c>
      <c r="O10" s="66">
        <f t="shared" ref="O10:O17" si="6">RANK(N10,N$8:N$40,0)</f>
        <v>11</v>
      </c>
      <c r="P10" s="65">
        <f>VLOOKUP($A10,'Return Data'!$B$7:$R$2292,15,0)</f>
        <v>12.543799999999999</v>
      </c>
      <c r="Q10" s="66">
        <f>RANK(P10,P$8:P$40,0)</f>
        <v>11</v>
      </c>
      <c r="R10" s="65">
        <f>VLOOKUP($A10,'Return Data'!$B$7:$R$2292,16,0)</f>
        <v>12.214600000000001</v>
      </c>
      <c r="S10" s="67">
        <f t="shared" si="5"/>
        <v>21</v>
      </c>
    </row>
    <row r="11" spans="1:20" x14ac:dyDescent="0.3">
      <c r="A11" s="63" t="s">
        <v>1772</v>
      </c>
      <c r="B11" s="64">
        <f>VLOOKUP($A11,'Return Data'!$B$7:$R$2292,3,0)</f>
        <v>44536</v>
      </c>
      <c r="C11" s="65">
        <f>VLOOKUP($A11,'Return Data'!$B$7:$R$2292,4,0)</f>
        <v>17.9146</v>
      </c>
      <c r="D11" s="65">
        <f>VLOOKUP($A11,'Return Data'!$B$7:$R$2292,10,0)</f>
        <v>-2.6714000000000002</v>
      </c>
      <c r="E11" s="66">
        <f t="shared" si="0"/>
        <v>29</v>
      </c>
      <c r="F11" s="65">
        <f>VLOOKUP($A11,'Return Data'!$B$7:$R$2292,11,0)</f>
        <v>4.5052000000000003</v>
      </c>
      <c r="G11" s="66">
        <f t="shared" si="1"/>
        <v>33</v>
      </c>
      <c r="H11" s="65">
        <f>VLOOKUP($A11,'Return Data'!$B$7:$R$2292,12,0)</f>
        <v>10.452400000000001</v>
      </c>
      <c r="I11" s="66">
        <f t="shared" si="2"/>
        <v>30</v>
      </c>
      <c r="J11" s="65">
        <f>VLOOKUP($A11,'Return Data'!$B$7:$R$2292,13,0)</f>
        <v>24.535799999999998</v>
      </c>
      <c r="K11" s="66">
        <f t="shared" si="3"/>
        <v>23</v>
      </c>
      <c r="L11" s="65">
        <f>VLOOKUP($A11,'Return Data'!$B$7:$R$2292,17,0)</f>
        <v>18.364799999999999</v>
      </c>
      <c r="M11" s="66">
        <f t="shared" si="4"/>
        <v>18</v>
      </c>
      <c r="N11" s="65">
        <f>VLOOKUP($A11,'Return Data'!$B$7:$R$2292,14,0)</f>
        <v>18.142199999999999</v>
      </c>
      <c r="O11" s="66">
        <f t="shared" si="6"/>
        <v>6</v>
      </c>
      <c r="P11" s="65"/>
      <c r="Q11" s="66"/>
      <c r="R11" s="65">
        <f>VLOOKUP($A11,'Return Data'!$B$7:$R$2292,16,0)</f>
        <v>13.302</v>
      </c>
      <c r="S11" s="67">
        <f t="shared" si="5"/>
        <v>13</v>
      </c>
    </row>
    <row r="12" spans="1:20" x14ac:dyDescent="0.3">
      <c r="A12" s="63" t="s">
        <v>485</v>
      </c>
      <c r="B12" s="64">
        <f>VLOOKUP($A12,'Return Data'!$B$7:$R$2292,3,0)</f>
        <v>44536</v>
      </c>
      <c r="C12" s="65">
        <f>VLOOKUP($A12,'Return Data'!$B$7:$R$2292,4,0)</f>
        <v>22.86</v>
      </c>
      <c r="D12" s="65">
        <f>VLOOKUP($A12,'Return Data'!$B$7:$R$2292,10,0)</f>
        <v>1.1504000000000001</v>
      </c>
      <c r="E12" s="66">
        <f t="shared" si="0"/>
        <v>3</v>
      </c>
      <c r="F12" s="65">
        <f>VLOOKUP($A12,'Return Data'!$B$7:$R$2292,11,0)</f>
        <v>19.186699999999998</v>
      </c>
      <c r="G12" s="66">
        <f t="shared" si="1"/>
        <v>1</v>
      </c>
      <c r="H12" s="65">
        <f>VLOOKUP($A12,'Return Data'!$B$7:$R$2292,12,0)</f>
        <v>34.0762</v>
      </c>
      <c r="I12" s="66">
        <f t="shared" si="2"/>
        <v>1</v>
      </c>
      <c r="J12" s="65">
        <f>VLOOKUP($A12,'Return Data'!$B$7:$R$2292,13,0)</f>
        <v>50.3947</v>
      </c>
      <c r="K12" s="66">
        <f t="shared" si="3"/>
        <v>2</v>
      </c>
      <c r="L12" s="65">
        <f>VLOOKUP($A12,'Return Data'!$B$7:$R$2292,17,0)</f>
        <v>38.538600000000002</v>
      </c>
      <c r="M12" s="66">
        <f t="shared" si="4"/>
        <v>2</v>
      </c>
      <c r="N12" s="65">
        <f>VLOOKUP($A12,'Return Data'!$B$7:$R$2292,14,0)</f>
        <v>23.092300000000002</v>
      </c>
      <c r="O12" s="66">
        <f t="shared" si="6"/>
        <v>2</v>
      </c>
      <c r="P12" s="65"/>
      <c r="Q12" s="66"/>
      <c r="R12" s="65">
        <f>VLOOKUP($A12,'Return Data'!$B$7:$R$2292,16,0)</f>
        <v>16.600000000000001</v>
      </c>
      <c r="S12" s="67">
        <f t="shared" si="5"/>
        <v>4</v>
      </c>
    </row>
    <row r="13" spans="1:20" x14ac:dyDescent="0.3">
      <c r="A13" s="63" t="s">
        <v>487</v>
      </c>
      <c r="B13" s="64">
        <f>VLOOKUP($A13,'Return Data'!$B$7:$R$2292,3,0)</f>
        <v>44536</v>
      </c>
      <c r="C13" s="65">
        <f>VLOOKUP($A13,'Return Data'!$B$7:$R$2292,4,0)</f>
        <v>239.79</v>
      </c>
      <c r="D13" s="65">
        <f>VLOOKUP($A13,'Return Data'!$B$7:$R$2292,10,0)</f>
        <v>-2.7378999999999998</v>
      </c>
      <c r="E13" s="66">
        <f t="shared" si="0"/>
        <v>30</v>
      </c>
      <c r="F13" s="65">
        <f>VLOOKUP($A13,'Return Data'!$B$7:$R$2292,11,0)</f>
        <v>7.5243000000000002</v>
      </c>
      <c r="G13" s="66">
        <f t="shared" si="1"/>
        <v>21</v>
      </c>
      <c r="H13" s="65">
        <f>VLOOKUP($A13,'Return Data'!$B$7:$R$2292,12,0)</f>
        <v>12.8742</v>
      </c>
      <c r="I13" s="66">
        <f t="shared" si="2"/>
        <v>21</v>
      </c>
      <c r="J13" s="65">
        <f>VLOOKUP($A13,'Return Data'!$B$7:$R$2292,13,0)</f>
        <v>23.425000000000001</v>
      </c>
      <c r="K13" s="66">
        <f t="shared" si="3"/>
        <v>24</v>
      </c>
      <c r="L13" s="65">
        <f>VLOOKUP($A13,'Return Data'!$B$7:$R$2292,17,0)</f>
        <v>20.0929</v>
      </c>
      <c r="M13" s="66">
        <f t="shared" si="4"/>
        <v>9</v>
      </c>
      <c r="N13" s="65">
        <f>VLOOKUP($A13,'Return Data'!$B$7:$R$2292,14,0)</f>
        <v>17.526299999999999</v>
      </c>
      <c r="O13" s="66">
        <f t="shared" si="6"/>
        <v>7</v>
      </c>
      <c r="P13" s="65">
        <f>VLOOKUP($A13,'Return Data'!$B$7:$R$2292,15,0)</f>
        <v>14.7494</v>
      </c>
      <c r="Q13" s="66">
        <f>RANK(P13,P$8:P$40,0)</f>
        <v>4</v>
      </c>
      <c r="R13" s="65">
        <f>VLOOKUP($A13,'Return Data'!$B$7:$R$2292,16,0)</f>
        <v>11.6365</v>
      </c>
      <c r="S13" s="67">
        <f t="shared" si="5"/>
        <v>25</v>
      </c>
    </row>
    <row r="14" spans="1:20" x14ac:dyDescent="0.3">
      <c r="A14" s="63" t="s">
        <v>489</v>
      </c>
      <c r="B14" s="64">
        <f>VLOOKUP($A14,'Return Data'!$B$7:$R$2292,3,0)</f>
        <v>44536</v>
      </c>
      <c r="C14" s="65">
        <f>VLOOKUP($A14,'Return Data'!$B$7:$R$2292,4,0)</f>
        <v>233.09399999999999</v>
      </c>
      <c r="D14" s="65">
        <f>VLOOKUP($A14,'Return Data'!$B$7:$R$2292,10,0)</f>
        <v>-2.0085999999999999</v>
      </c>
      <c r="E14" s="66">
        <f t="shared" si="0"/>
        <v>24</v>
      </c>
      <c r="F14" s="65">
        <f>VLOOKUP($A14,'Return Data'!$B$7:$R$2292,11,0)</f>
        <v>7.8644999999999996</v>
      </c>
      <c r="G14" s="66">
        <f t="shared" si="1"/>
        <v>20</v>
      </c>
      <c r="H14" s="65">
        <f>VLOOKUP($A14,'Return Data'!$B$7:$R$2292,12,0)</f>
        <v>13.8855</v>
      </c>
      <c r="I14" s="66">
        <f t="shared" si="2"/>
        <v>14</v>
      </c>
      <c r="J14" s="65">
        <f>VLOOKUP($A14,'Return Data'!$B$7:$R$2292,13,0)</f>
        <v>25.9634</v>
      </c>
      <c r="K14" s="66">
        <f t="shared" si="3"/>
        <v>17</v>
      </c>
      <c r="L14" s="65">
        <f>VLOOKUP($A14,'Return Data'!$B$7:$R$2292,17,0)</f>
        <v>20.2895</v>
      </c>
      <c r="M14" s="66">
        <f t="shared" si="4"/>
        <v>8</v>
      </c>
      <c r="N14" s="65">
        <f>VLOOKUP($A14,'Return Data'!$B$7:$R$2292,14,0)</f>
        <v>18.541399999999999</v>
      </c>
      <c r="O14" s="66">
        <f t="shared" si="6"/>
        <v>5</v>
      </c>
      <c r="P14" s="65">
        <f>VLOOKUP($A14,'Return Data'!$B$7:$R$2292,15,0)</f>
        <v>14.0855</v>
      </c>
      <c r="Q14" s="66">
        <f>RANK(P14,P$8:P$40,0)</f>
        <v>6</v>
      </c>
      <c r="R14" s="65">
        <f>VLOOKUP($A14,'Return Data'!$B$7:$R$2292,16,0)</f>
        <v>14.9893</v>
      </c>
      <c r="S14" s="67">
        <f t="shared" si="5"/>
        <v>8</v>
      </c>
    </row>
    <row r="15" spans="1:20" x14ac:dyDescent="0.3">
      <c r="A15" s="63" t="s">
        <v>491</v>
      </c>
      <c r="B15" s="64">
        <f>VLOOKUP($A15,'Return Data'!$B$7:$R$2292,3,0)</f>
        <v>44536</v>
      </c>
      <c r="C15" s="65">
        <f>VLOOKUP($A15,'Return Data'!$B$7:$R$2292,4,0)</f>
        <v>37.79</v>
      </c>
      <c r="D15" s="65">
        <f>VLOOKUP($A15,'Return Data'!$B$7:$R$2292,10,0)</f>
        <v>0.90790000000000004</v>
      </c>
      <c r="E15" s="66">
        <f t="shared" si="0"/>
        <v>5</v>
      </c>
      <c r="F15" s="65">
        <f>VLOOKUP($A15,'Return Data'!$B$7:$R$2292,11,0)</f>
        <v>10.7562</v>
      </c>
      <c r="G15" s="66">
        <f t="shared" si="1"/>
        <v>6</v>
      </c>
      <c r="H15" s="65">
        <f>VLOOKUP($A15,'Return Data'!$B$7:$R$2292,12,0)</f>
        <v>16.420200000000001</v>
      </c>
      <c r="I15" s="66">
        <f t="shared" si="2"/>
        <v>8</v>
      </c>
      <c r="J15" s="65">
        <f>VLOOKUP($A15,'Return Data'!$B$7:$R$2292,13,0)</f>
        <v>29.1966</v>
      </c>
      <c r="K15" s="66">
        <f t="shared" si="3"/>
        <v>10</v>
      </c>
      <c r="L15" s="65">
        <f>VLOOKUP($A15,'Return Data'!$B$7:$R$2292,17,0)</f>
        <v>19.410299999999999</v>
      </c>
      <c r="M15" s="66">
        <f t="shared" si="4"/>
        <v>12</v>
      </c>
      <c r="N15" s="65">
        <f>VLOOKUP($A15,'Return Data'!$B$7:$R$2292,14,0)</f>
        <v>16.532599999999999</v>
      </c>
      <c r="O15" s="66">
        <f t="shared" si="6"/>
        <v>10</v>
      </c>
      <c r="P15" s="65">
        <f>VLOOKUP($A15,'Return Data'!$B$7:$R$2292,15,0)</f>
        <v>13.8726</v>
      </c>
      <c r="Q15" s="66">
        <f>RANK(P15,P$8:P$40,0)</f>
        <v>9</v>
      </c>
      <c r="R15" s="65">
        <f>VLOOKUP($A15,'Return Data'!$B$7:$R$2292,16,0)</f>
        <v>11.3863</v>
      </c>
      <c r="S15" s="67">
        <f t="shared" si="5"/>
        <v>27</v>
      </c>
    </row>
    <row r="16" spans="1:20" x14ac:dyDescent="0.3">
      <c r="A16" s="63" t="s">
        <v>492</v>
      </c>
      <c r="B16" s="64">
        <f>VLOOKUP($A16,'Return Data'!$B$7:$R$2292,3,0)</f>
        <v>44536</v>
      </c>
      <c r="C16" s="65">
        <f>VLOOKUP($A16,'Return Data'!$B$7:$R$2292,4,0)</f>
        <v>172.82239999999999</v>
      </c>
      <c r="D16" s="65">
        <f>VLOOKUP($A16,'Return Data'!$B$7:$R$2292,10,0)</f>
        <v>-1.6387</v>
      </c>
      <c r="E16" s="66">
        <f t="shared" si="0"/>
        <v>22</v>
      </c>
      <c r="F16" s="65">
        <f>VLOOKUP($A16,'Return Data'!$B$7:$R$2292,11,0)</f>
        <v>5.6059000000000001</v>
      </c>
      <c r="G16" s="66">
        <f t="shared" si="1"/>
        <v>30</v>
      </c>
      <c r="H16" s="65">
        <f>VLOOKUP($A16,'Return Data'!$B$7:$R$2292,12,0)</f>
        <v>11.9666</v>
      </c>
      <c r="I16" s="66">
        <f t="shared" si="2"/>
        <v>25</v>
      </c>
      <c r="J16" s="65">
        <f>VLOOKUP($A16,'Return Data'!$B$7:$R$2292,13,0)</f>
        <v>24.8063</v>
      </c>
      <c r="K16" s="66">
        <f t="shared" si="3"/>
        <v>21</v>
      </c>
      <c r="L16" s="65">
        <f>VLOOKUP($A16,'Return Data'!$B$7:$R$2292,17,0)</f>
        <v>18.7681</v>
      </c>
      <c r="M16" s="66">
        <f t="shared" si="4"/>
        <v>16</v>
      </c>
      <c r="N16" s="65">
        <f>VLOOKUP($A16,'Return Data'!$B$7:$R$2292,14,0)</f>
        <v>15.59</v>
      </c>
      <c r="O16" s="66">
        <f t="shared" si="6"/>
        <v>13</v>
      </c>
      <c r="P16" s="65">
        <f>VLOOKUP($A16,'Return Data'!$B$7:$R$2292,15,0)</f>
        <v>11.9062</v>
      </c>
      <c r="Q16" s="66">
        <f>RANK(P16,P$8:P$40,0)</f>
        <v>15</v>
      </c>
      <c r="R16" s="65">
        <f>VLOOKUP($A16,'Return Data'!$B$7:$R$2292,16,0)</f>
        <v>13.825799999999999</v>
      </c>
      <c r="S16" s="67">
        <f t="shared" si="5"/>
        <v>11</v>
      </c>
    </row>
    <row r="17" spans="1:19" x14ac:dyDescent="0.3">
      <c r="A17" s="63" t="s">
        <v>494</v>
      </c>
      <c r="B17" s="64">
        <f>VLOOKUP($A17,'Return Data'!$B$7:$R$2292,3,0)</f>
        <v>44536</v>
      </c>
      <c r="C17" s="65">
        <f>VLOOKUP($A17,'Return Data'!$B$7:$R$2292,4,0)</f>
        <v>77.424999999999997</v>
      </c>
      <c r="D17" s="65">
        <f>VLOOKUP($A17,'Return Data'!$B$7:$R$2292,10,0)</f>
        <v>-0.21909999999999999</v>
      </c>
      <c r="E17" s="66">
        <f t="shared" si="0"/>
        <v>11</v>
      </c>
      <c r="F17" s="65">
        <f>VLOOKUP($A17,'Return Data'!$B$7:$R$2292,11,0)</f>
        <v>7.1508000000000003</v>
      </c>
      <c r="G17" s="66">
        <f t="shared" si="1"/>
        <v>25</v>
      </c>
      <c r="H17" s="65">
        <f>VLOOKUP($A17,'Return Data'!$B$7:$R$2292,12,0)</f>
        <v>13.189500000000001</v>
      </c>
      <c r="I17" s="66">
        <f t="shared" si="2"/>
        <v>20</v>
      </c>
      <c r="J17" s="65">
        <f>VLOOKUP($A17,'Return Data'!$B$7:$R$2292,13,0)</f>
        <v>28.5959</v>
      </c>
      <c r="K17" s="66">
        <f t="shared" si="3"/>
        <v>12</v>
      </c>
      <c r="L17" s="65">
        <f>VLOOKUP($A17,'Return Data'!$B$7:$R$2292,17,0)</f>
        <v>19.3536</v>
      </c>
      <c r="M17" s="66">
        <f t="shared" si="4"/>
        <v>13</v>
      </c>
      <c r="N17" s="65">
        <f>VLOOKUP($A17,'Return Data'!$B$7:$R$2292,14,0)</f>
        <v>15.4343</v>
      </c>
      <c r="O17" s="66">
        <f t="shared" si="6"/>
        <v>14</v>
      </c>
      <c r="P17" s="65">
        <f>VLOOKUP($A17,'Return Data'!$B$7:$R$2292,15,0)</f>
        <v>12.222200000000001</v>
      </c>
      <c r="Q17" s="66">
        <f>RANK(P17,P$8:P$40,0)</f>
        <v>12</v>
      </c>
      <c r="R17" s="65">
        <f>VLOOKUP($A17,'Return Data'!$B$7:$R$2292,16,0)</f>
        <v>13.0556</v>
      </c>
      <c r="S17" s="67">
        <f t="shared" si="5"/>
        <v>15</v>
      </c>
    </row>
    <row r="18" spans="1:19" x14ac:dyDescent="0.3">
      <c r="A18" s="63" t="s">
        <v>497</v>
      </c>
      <c r="B18" s="64">
        <f>VLOOKUP($A18,'Return Data'!$B$7:$R$2292,3,0)</f>
        <v>44536</v>
      </c>
      <c r="C18" s="65">
        <f>VLOOKUP($A18,'Return Data'!$B$7:$R$2292,4,0)</f>
        <v>15.4887</v>
      </c>
      <c r="D18" s="65">
        <f>VLOOKUP($A18,'Return Data'!$B$7:$R$2292,10,0)</f>
        <v>-2.0341</v>
      </c>
      <c r="E18" s="66">
        <f t="shared" si="0"/>
        <v>25</v>
      </c>
      <c r="F18" s="65">
        <f>VLOOKUP($A18,'Return Data'!$B$7:$R$2292,11,0)</f>
        <v>6.8598999999999997</v>
      </c>
      <c r="G18" s="66">
        <f t="shared" si="1"/>
        <v>28</v>
      </c>
      <c r="H18" s="65">
        <f>VLOOKUP($A18,'Return Data'!$B$7:$R$2292,12,0)</f>
        <v>11.4095</v>
      </c>
      <c r="I18" s="66">
        <f t="shared" si="2"/>
        <v>27</v>
      </c>
      <c r="J18" s="65">
        <f>VLOOKUP($A18,'Return Data'!$B$7:$R$2292,13,0)</f>
        <v>21.48</v>
      </c>
      <c r="K18" s="66">
        <f t="shared" si="3"/>
        <v>28</v>
      </c>
      <c r="L18" s="65"/>
      <c r="M18" s="66"/>
      <c r="N18" s="65"/>
      <c r="O18" s="66"/>
      <c r="P18" s="65"/>
      <c r="Q18" s="66"/>
      <c r="R18" s="65">
        <f>VLOOKUP($A18,'Return Data'!$B$7:$R$2292,16,0)</f>
        <v>15.023</v>
      </c>
      <c r="S18" s="67">
        <f t="shared" si="5"/>
        <v>7</v>
      </c>
    </row>
    <row r="19" spans="1:19" x14ac:dyDescent="0.3">
      <c r="A19" s="63" t="s">
        <v>498</v>
      </c>
      <c r="B19" s="64">
        <f>VLOOKUP($A19,'Return Data'!$B$7:$R$2292,3,0)</f>
        <v>44536</v>
      </c>
      <c r="C19" s="65">
        <f>VLOOKUP($A19,'Return Data'!$B$7:$R$2292,4,0)</f>
        <v>211.7</v>
      </c>
      <c r="D19" s="65">
        <f>VLOOKUP($A19,'Return Data'!$B$7:$R$2292,10,0)</f>
        <v>4.2805999999999997</v>
      </c>
      <c r="E19" s="66">
        <f t="shared" si="0"/>
        <v>1</v>
      </c>
      <c r="F19" s="65">
        <f>VLOOKUP($A19,'Return Data'!$B$7:$R$2292,11,0)</f>
        <v>14.0871</v>
      </c>
      <c r="G19" s="66">
        <f t="shared" si="1"/>
        <v>2</v>
      </c>
      <c r="H19" s="65">
        <f>VLOOKUP($A19,'Return Data'!$B$7:$R$2292,12,0)</f>
        <v>21.8277</v>
      </c>
      <c r="I19" s="66">
        <f t="shared" si="2"/>
        <v>3</v>
      </c>
      <c r="J19" s="65">
        <f>VLOOKUP($A19,'Return Data'!$B$7:$R$2292,13,0)</f>
        <v>43.399000000000001</v>
      </c>
      <c r="K19" s="66">
        <f t="shared" si="3"/>
        <v>3</v>
      </c>
      <c r="L19" s="65">
        <f>VLOOKUP($A19,'Return Data'!$B$7:$R$2292,17,0)</f>
        <v>24.4392</v>
      </c>
      <c r="M19" s="66">
        <f>RANK(L19,L$8:L$40,0)</f>
        <v>4</v>
      </c>
      <c r="N19" s="65">
        <f>VLOOKUP($A19,'Return Data'!$B$7:$R$2292,14,0)</f>
        <v>19.443999999999999</v>
      </c>
      <c r="O19" s="66">
        <f>RANK(N19,N$8:N$40,0)</f>
        <v>4</v>
      </c>
      <c r="P19" s="65">
        <f>VLOOKUP($A19,'Return Data'!$B$7:$R$2292,15,0)</f>
        <v>15.0617</v>
      </c>
      <c r="Q19" s="66">
        <f>RANK(P19,P$8:P$40,0)</f>
        <v>2</v>
      </c>
      <c r="R19" s="65">
        <f>VLOOKUP($A19,'Return Data'!$B$7:$R$2292,16,0)</f>
        <v>14.8071</v>
      </c>
      <c r="S19" s="67">
        <f t="shared" si="5"/>
        <v>9</v>
      </c>
    </row>
    <row r="20" spans="1:19" x14ac:dyDescent="0.3">
      <c r="A20" s="63" t="s">
        <v>500</v>
      </c>
      <c r="B20" s="64">
        <f>VLOOKUP($A20,'Return Data'!$B$7:$R$2292,3,0)</f>
        <v>44536</v>
      </c>
      <c r="C20" s="65">
        <f>VLOOKUP($A20,'Return Data'!$B$7:$R$2292,4,0)</f>
        <v>15.847</v>
      </c>
      <c r="D20" s="65">
        <f>VLOOKUP($A20,'Return Data'!$B$7:$R$2292,10,0)</f>
        <v>1.6465000000000001</v>
      </c>
      <c r="E20" s="66">
        <f t="shared" si="0"/>
        <v>2</v>
      </c>
      <c r="F20" s="65">
        <f>VLOOKUP($A20,'Return Data'!$B$7:$R$2292,11,0)</f>
        <v>8.8550000000000004</v>
      </c>
      <c r="G20" s="66">
        <f t="shared" si="1"/>
        <v>12</v>
      </c>
      <c r="H20" s="65">
        <f>VLOOKUP($A20,'Return Data'!$B$7:$R$2292,12,0)</f>
        <v>13.764099999999999</v>
      </c>
      <c r="I20" s="66">
        <f t="shared" si="2"/>
        <v>17</v>
      </c>
      <c r="J20" s="65">
        <f>VLOOKUP($A20,'Return Data'!$B$7:$R$2292,13,0)</f>
        <v>22.634899999999998</v>
      </c>
      <c r="K20" s="66">
        <f t="shared" si="3"/>
        <v>26</v>
      </c>
      <c r="L20" s="65">
        <f>VLOOKUP($A20,'Return Data'!$B$7:$R$2292,17,0)</f>
        <v>18.8339</v>
      </c>
      <c r="M20" s="66">
        <f>RANK(L20,L$8:L$40,0)</f>
        <v>15</v>
      </c>
      <c r="N20" s="65">
        <f>VLOOKUP($A20,'Return Data'!$B$7:$R$2292,14,0)</f>
        <v>12.3337</v>
      </c>
      <c r="O20" s="66">
        <f>RANK(N20,N$8:N$40,0)</f>
        <v>24</v>
      </c>
      <c r="P20" s="65"/>
      <c r="Q20" s="66"/>
      <c r="R20" s="65">
        <f>VLOOKUP($A20,'Return Data'!$B$7:$R$2292,16,0)</f>
        <v>9.4077000000000002</v>
      </c>
      <c r="S20" s="67">
        <f t="shared" si="5"/>
        <v>32</v>
      </c>
    </row>
    <row r="21" spans="1:19" x14ac:dyDescent="0.3">
      <c r="A21" s="63" t="s">
        <v>503</v>
      </c>
      <c r="B21" s="64">
        <f>VLOOKUP($A21,'Return Data'!$B$7:$R$2292,3,0)</f>
        <v>44536</v>
      </c>
      <c r="C21" s="65">
        <f>VLOOKUP($A21,'Return Data'!$B$7:$R$2292,4,0)</f>
        <v>16.59</v>
      </c>
      <c r="D21" s="65">
        <f>VLOOKUP($A21,'Return Data'!$B$7:$R$2292,10,0)</f>
        <v>-2.5836999999999999</v>
      </c>
      <c r="E21" s="66">
        <f t="shared" si="0"/>
        <v>28</v>
      </c>
      <c r="F21" s="65">
        <f>VLOOKUP($A21,'Return Data'!$B$7:$R$2292,11,0)</f>
        <v>9.1447000000000003</v>
      </c>
      <c r="G21" s="66">
        <f t="shared" si="1"/>
        <v>10</v>
      </c>
      <c r="H21" s="65">
        <f>VLOOKUP($A21,'Return Data'!$B$7:$R$2292,12,0)</f>
        <v>15.4489</v>
      </c>
      <c r="I21" s="66">
        <f t="shared" si="2"/>
        <v>11</v>
      </c>
      <c r="J21" s="65">
        <f>VLOOKUP($A21,'Return Data'!$B$7:$R$2292,13,0)</f>
        <v>28.804300000000001</v>
      </c>
      <c r="K21" s="66">
        <f t="shared" si="3"/>
        <v>11</v>
      </c>
      <c r="L21" s="65">
        <f>VLOOKUP($A21,'Return Data'!$B$7:$R$2292,17,0)</f>
        <v>19.974399999999999</v>
      </c>
      <c r="M21" s="66">
        <f>RANK(L21,L$8:L$40,0)</f>
        <v>11</v>
      </c>
      <c r="N21" s="65">
        <f>VLOOKUP($A21,'Return Data'!$B$7:$R$2292,14,0)</f>
        <v>14.873900000000001</v>
      </c>
      <c r="O21" s="66">
        <f>RANK(N21,N$8:N$40,0)</f>
        <v>16</v>
      </c>
      <c r="P21" s="65"/>
      <c r="Q21" s="66"/>
      <c r="R21" s="65">
        <f>VLOOKUP($A21,'Return Data'!$B$7:$R$2292,16,0)</f>
        <v>10.797599999999999</v>
      </c>
      <c r="S21" s="67">
        <f t="shared" si="5"/>
        <v>28</v>
      </c>
    </row>
    <row r="22" spans="1:19" x14ac:dyDescent="0.3">
      <c r="A22" s="63" t="s">
        <v>505</v>
      </c>
      <c r="B22" s="64">
        <f>VLOOKUP($A22,'Return Data'!$B$7:$R$2292,3,0)</f>
        <v>44536</v>
      </c>
      <c r="C22" s="65">
        <f>VLOOKUP($A22,'Return Data'!$B$7:$R$2292,4,0)</f>
        <v>14.400499999999999</v>
      </c>
      <c r="D22" s="65">
        <f>VLOOKUP($A22,'Return Data'!$B$7:$R$2292,10,0)</f>
        <v>-0.41010000000000002</v>
      </c>
      <c r="E22" s="66">
        <f t="shared" si="0"/>
        <v>13</v>
      </c>
      <c r="F22" s="65">
        <f>VLOOKUP($A22,'Return Data'!$B$7:$R$2292,11,0)</f>
        <v>6.9340999999999999</v>
      </c>
      <c r="G22" s="66">
        <f t="shared" si="1"/>
        <v>27</v>
      </c>
      <c r="H22" s="65">
        <f>VLOOKUP($A22,'Return Data'!$B$7:$R$2292,12,0)</f>
        <v>9.9467999999999996</v>
      </c>
      <c r="I22" s="66">
        <f t="shared" si="2"/>
        <v>31</v>
      </c>
      <c r="J22" s="65">
        <f>VLOOKUP($A22,'Return Data'!$B$7:$R$2292,13,0)</f>
        <v>18.5871</v>
      </c>
      <c r="K22" s="66">
        <f t="shared" si="3"/>
        <v>30</v>
      </c>
      <c r="L22" s="65"/>
      <c r="M22" s="66"/>
      <c r="N22" s="65"/>
      <c r="O22" s="66"/>
      <c r="P22" s="65"/>
      <c r="Q22" s="66"/>
      <c r="R22" s="65">
        <f>VLOOKUP($A22,'Return Data'!$B$7:$R$2292,16,0)</f>
        <v>13.001300000000001</v>
      </c>
      <c r="S22" s="67">
        <f t="shared" si="5"/>
        <v>16</v>
      </c>
    </row>
    <row r="23" spans="1:19" x14ac:dyDescent="0.3">
      <c r="A23" s="63" t="s">
        <v>507</v>
      </c>
      <c r="B23" s="64">
        <f>VLOOKUP($A23,'Return Data'!$B$7:$R$2292,3,0)</f>
        <v>44536</v>
      </c>
      <c r="C23" s="65">
        <f>VLOOKUP($A23,'Return Data'!$B$7:$R$2292,4,0)</f>
        <v>14.1844</v>
      </c>
      <c r="D23" s="65">
        <f>VLOOKUP($A23,'Return Data'!$B$7:$R$2292,10,0)</f>
        <v>-1.6243000000000001</v>
      </c>
      <c r="E23" s="66">
        <f t="shared" si="0"/>
        <v>21</v>
      </c>
      <c r="F23" s="65">
        <f>VLOOKUP($A23,'Return Data'!$B$7:$R$2292,11,0)</f>
        <v>7.2220000000000004</v>
      </c>
      <c r="G23" s="66">
        <f t="shared" si="1"/>
        <v>24</v>
      </c>
      <c r="H23" s="65">
        <f>VLOOKUP($A23,'Return Data'!$B$7:$R$2292,12,0)</f>
        <v>10.9491</v>
      </c>
      <c r="I23" s="66">
        <f t="shared" si="2"/>
        <v>28</v>
      </c>
      <c r="J23" s="65">
        <f>VLOOKUP($A23,'Return Data'!$B$7:$R$2292,13,0)</f>
        <v>20.671099999999999</v>
      </c>
      <c r="K23" s="66">
        <f t="shared" si="3"/>
        <v>29</v>
      </c>
      <c r="L23" s="65">
        <f>VLOOKUP($A23,'Return Data'!$B$7:$R$2292,17,0)</f>
        <v>13.551500000000001</v>
      </c>
      <c r="M23" s="66">
        <f>RANK(L23,L$8:L$40,0)</f>
        <v>25</v>
      </c>
      <c r="N23" s="65"/>
      <c r="O23" s="66"/>
      <c r="P23" s="65"/>
      <c r="Q23" s="66"/>
      <c r="R23" s="65">
        <f>VLOOKUP($A23,'Return Data'!$B$7:$R$2292,16,0)</f>
        <v>10.7012</v>
      </c>
      <c r="S23" s="67">
        <f t="shared" si="5"/>
        <v>29</v>
      </c>
    </row>
    <row r="24" spans="1:19" x14ac:dyDescent="0.3">
      <c r="A24" s="63" t="s">
        <v>508</v>
      </c>
      <c r="B24" s="64">
        <f>VLOOKUP($A24,'Return Data'!$B$7:$R$2292,3,0)</f>
        <v>44536</v>
      </c>
      <c r="C24" s="65">
        <f>VLOOKUP($A24,'Return Data'!$B$7:$R$2292,4,0)</f>
        <v>197.228386029772</v>
      </c>
      <c r="D24" s="65">
        <f>VLOOKUP($A24,'Return Data'!$B$7:$R$2292,10,0)</f>
        <v>-3.9906000000000001</v>
      </c>
      <c r="E24" s="66">
        <f t="shared" si="0"/>
        <v>33</v>
      </c>
      <c r="F24" s="65">
        <f>VLOOKUP($A24,'Return Data'!$B$7:$R$2292,11,0)</f>
        <v>5.7470999999999997</v>
      </c>
      <c r="G24" s="66">
        <f t="shared" si="1"/>
        <v>29</v>
      </c>
      <c r="H24" s="65">
        <f>VLOOKUP($A24,'Return Data'!$B$7:$R$2292,12,0)</f>
        <v>12.782500000000001</v>
      </c>
      <c r="I24" s="66">
        <f t="shared" si="2"/>
        <v>22</v>
      </c>
      <c r="J24" s="65">
        <f>VLOOKUP($A24,'Return Data'!$B$7:$R$2292,13,0)</f>
        <v>24.702400000000001</v>
      </c>
      <c r="K24" s="66">
        <f t="shared" si="3"/>
        <v>22</v>
      </c>
      <c r="L24" s="65">
        <f>VLOOKUP($A24,'Return Data'!$B$7:$R$2292,17,0)</f>
        <v>26.459399999999999</v>
      </c>
      <c r="M24" s="66">
        <f>RANK(L24,L$8:L$40,0)</f>
        <v>3</v>
      </c>
      <c r="N24" s="65">
        <f>VLOOKUP($A24,'Return Data'!$B$7:$R$2292,14,0)</f>
        <v>13.531700000000001</v>
      </c>
      <c r="O24" s="66">
        <f>RANK(N24,N$8:N$40,0)</f>
        <v>22</v>
      </c>
      <c r="P24" s="65">
        <f>VLOOKUP($A24,'Return Data'!$B$7:$R$2292,15,0)</f>
        <v>11.9193</v>
      </c>
      <c r="Q24" s="66">
        <f>RANK(P24,P$8:P$40,0)</f>
        <v>14</v>
      </c>
      <c r="R24" s="65">
        <f>VLOOKUP($A24,'Return Data'!$B$7:$R$2292,16,0)</f>
        <v>11.814500000000001</v>
      </c>
      <c r="S24" s="67">
        <f t="shared" si="5"/>
        <v>23</v>
      </c>
    </row>
    <row r="25" spans="1:19" x14ac:dyDescent="0.3">
      <c r="A25" s="63" t="s">
        <v>1827</v>
      </c>
      <c r="B25" s="64">
        <f>VLOOKUP($A25,'Return Data'!$B$7:$R$2292,3,0)</f>
        <v>44536</v>
      </c>
      <c r="C25" s="65">
        <f>VLOOKUP($A25,'Return Data'!$B$7:$R$2292,4,0)</f>
        <v>39.024999999999999</v>
      </c>
      <c r="D25" s="65">
        <f>VLOOKUP($A25,'Return Data'!$B$7:$R$2292,10,0)</f>
        <v>0.93889999999999996</v>
      </c>
      <c r="E25" s="66">
        <f t="shared" si="0"/>
        <v>4</v>
      </c>
      <c r="F25" s="65">
        <f>VLOOKUP($A25,'Return Data'!$B$7:$R$2292,11,0)</f>
        <v>8.0216999999999992</v>
      </c>
      <c r="G25" s="66">
        <f t="shared" si="1"/>
        <v>18</v>
      </c>
      <c r="H25" s="65">
        <f>VLOOKUP($A25,'Return Data'!$B$7:$R$2292,12,0)</f>
        <v>14.5402</v>
      </c>
      <c r="I25" s="66">
        <f t="shared" si="2"/>
        <v>12</v>
      </c>
      <c r="J25" s="65">
        <f>VLOOKUP($A25,'Return Data'!$B$7:$R$2292,13,0)</f>
        <v>30.109400000000001</v>
      </c>
      <c r="K25" s="66">
        <f t="shared" si="3"/>
        <v>7</v>
      </c>
      <c r="L25" s="65">
        <f>VLOOKUP($A25,'Return Data'!$B$7:$R$2292,17,0)</f>
        <v>22.1541</v>
      </c>
      <c r="M25" s="66">
        <f>RANK(L25,L$8:L$40,0)</f>
        <v>6</v>
      </c>
      <c r="N25" s="65">
        <f>VLOOKUP($A25,'Return Data'!$B$7:$R$2292,14,0)</f>
        <v>19.485099999999999</v>
      </c>
      <c r="O25" s="66">
        <f>RANK(N25,N$8:N$40,0)</f>
        <v>3</v>
      </c>
      <c r="P25" s="65">
        <f>VLOOKUP($A25,'Return Data'!$B$7:$R$2292,15,0)</f>
        <v>13.898</v>
      </c>
      <c r="Q25" s="66">
        <f>RANK(P25,P$8:P$40,0)</f>
        <v>8</v>
      </c>
      <c r="R25" s="65">
        <f>VLOOKUP($A25,'Return Data'!$B$7:$R$2292,16,0)</f>
        <v>11.803599999999999</v>
      </c>
      <c r="S25" s="67">
        <f t="shared" si="5"/>
        <v>24</v>
      </c>
    </row>
    <row r="26" spans="1:19" x14ac:dyDescent="0.3">
      <c r="A26" s="63" t="s">
        <v>511</v>
      </c>
      <c r="B26" s="64">
        <f>VLOOKUP($A26,'Return Data'!$B$7:$R$2292,3,0)</f>
        <v>44536</v>
      </c>
      <c r="C26" s="65">
        <f>VLOOKUP($A26,'Return Data'!$B$7:$R$2292,4,0)</f>
        <v>36.619</v>
      </c>
      <c r="D26" s="65">
        <f>VLOOKUP($A26,'Return Data'!$B$7:$R$2292,10,0)</f>
        <v>-1.1233</v>
      </c>
      <c r="E26" s="66">
        <f t="shared" si="0"/>
        <v>17</v>
      </c>
      <c r="F26" s="65">
        <f>VLOOKUP($A26,'Return Data'!$B$7:$R$2292,11,0)</f>
        <v>7.3997000000000002</v>
      </c>
      <c r="G26" s="66">
        <f t="shared" si="1"/>
        <v>22</v>
      </c>
      <c r="H26" s="65">
        <f>VLOOKUP($A26,'Return Data'!$B$7:$R$2292,12,0)</f>
        <v>12.438599999999999</v>
      </c>
      <c r="I26" s="66">
        <f t="shared" si="2"/>
        <v>24</v>
      </c>
      <c r="J26" s="65">
        <f>VLOOKUP($A26,'Return Data'!$B$7:$R$2292,13,0)</f>
        <v>22.643799999999999</v>
      </c>
      <c r="K26" s="66">
        <f t="shared" si="3"/>
        <v>25</v>
      </c>
      <c r="L26" s="65">
        <f>VLOOKUP($A26,'Return Data'!$B$7:$R$2292,17,0)</f>
        <v>16.732600000000001</v>
      </c>
      <c r="M26" s="66">
        <f>RANK(L26,L$8:L$40,0)</f>
        <v>22</v>
      </c>
      <c r="N26" s="65">
        <f>VLOOKUP($A26,'Return Data'!$B$7:$R$2292,14,0)</f>
        <v>13.6031</v>
      </c>
      <c r="O26" s="66">
        <f>RANK(N26,N$8:N$40,0)</f>
        <v>20</v>
      </c>
      <c r="P26" s="65">
        <f>VLOOKUP($A26,'Return Data'!$B$7:$R$2292,15,0)</f>
        <v>11.836</v>
      </c>
      <c r="Q26" s="66">
        <f>RANK(P26,P$8:P$40,0)</f>
        <v>16</v>
      </c>
      <c r="R26" s="65">
        <f>VLOOKUP($A26,'Return Data'!$B$7:$R$2292,16,0)</f>
        <v>12.7258</v>
      </c>
      <c r="S26" s="67">
        <f t="shared" si="5"/>
        <v>19</v>
      </c>
    </row>
    <row r="27" spans="1:19" x14ac:dyDescent="0.3">
      <c r="A27" s="63" t="s">
        <v>512</v>
      </c>
      <c r="B27" s="64">
        <f>VLOOKUP($A27,'Return Data'!$B$7:$R$2292,3,0)</f>
        <v>44536</v>
      </c>
      <c r="C27" s="65">
        <f>VLOOKUP($A27,'Return Data'!$B$7:$R$2292,4,0)</f>
        <v>136.1772</v>
      </c>
      <c r="D27" s="65">
        <f>VLOOKUP($A27,'Return Data'!$B$7:$R$2292,10,0)</f>
        <v>-1.7003999999999999</v>
      </c>
      <c r="E27" s="66">
        <f t="shared" si="0"/>
        <v>23</v>
      </c>
      <c r="F27" s="65">
        <f>VLOOKUP($A27,'Return Data'!$B$7:$R$2292,11,0)</f>
        <v>6.9939</v>
      </c>
      <c r="G27" s="66">
        <f t="shared" si="1"/>
        <v>26</v>
      </c>
      <c r="H27" s="65">
        <f>VLOOKUP($A27,'Return Data'!$B$7:$R$2292,12,0)</f>
        <v>10.542999999999999</v>
      </c>
      <c r="I27" s="66">
        <f t="shared" si="2"/>
        <v>29</v>
      </c>
      <c r="J27" s="65">
        <f>VLOOKUP($A27,'Return Data'!$B$7:$R$2292,13,0)</f>
        <v>17.392499999999998</v>
      </c>
      <c r="K27" s="66">
        <f t="shared" si="3"/>
        <v>31</v>
      </c>
      <c r="L27" s="65">
        <f>VLOOKUP($A27,'Return Data'!$B$7:$R$2292,17,0)</f>
        <v>12.0382</v>
      </c>
      <c r="M27" s="66">
        <f>RANK(L27,L$8:L$40,0)</f>
        <v>28</v>
      </c>
      <c r="N27" s="65">
        <f>VLOOKUP($A27,'Return Data'!$B$7:$R$2292,14,0)</f>
        <v>12.736499999999999</v>
      </c>
      <c r="O27" s="66">
        <f>RANK(N27,N$8:N$40,0)</f>
        <v>23</v>
      </c>
      <c r="P27" s="65">
        <f>VLOOKUP($A27,'Return Data'!$B$7:$R$2292,15,0)</f>
        <v>9.8895999999999997</v>
      </c>
      <c r="Q27" s="66">
        <f>RANK(P27,P$8:P$40,0)</f>
        <v>21</v>
      </c>
      <c r="R27" s="65">
        <f>VLOOKUP($A27,'Return Data'!$B$7:$R$2292,16,0)</f>
        <v>8.8033999999999999</v>
      </c>
      <c r="S27" s="67">
        <f t="shared" si="5"/>
        <v>33</v>
      </c>
    </row>
    <row r="28" spans="1:19" x14ac:dyDescent="0.3">
      <c r="A28" s="63" t="s">
        <v>515</v>
      </c>
      <c r="B28" s="64">
        <f>VLOOKUP($A28,'Return Data'!$B$7:$R$2292,3,0)</f>
        <v>44536</v>
      </c>
      <c r="C28" s="65">
        <f>VLOOKUP($A28,'Return Data'!$B$7:$R$2292,4,0)</f>
        <v>16.357600000000001</v>
      </c>
      <c r="D28" s="65">
        <f>VLOOKUP($A28,'Return Data'!$B$7:$R$2292,10,0)</f>
        <v>-1.5741000000000001</v>
      </c>
      <c r="E28" s="66">
        <f t="shared" si="0"/>
        <v>20</v>
      </c>
      <c r="F28" s="65">
        <f>VLOOKUP($A28,'Return Data'!$B$7:$R$2292,11,0)</f>
        <v>9.5715000000000003</v>
      </c>
      <c r="G28" s="66">
        <f t="shared" si="1"/>
        <v>9</v>
      </c>
      <c r="H28" s="65">
        <f>VLOOKUP($A28,'Return Data'!$B$7:$R$2292,12,0)</f>
        <v>16.071400000000001</v>
      </c>
      <c r="I28" s="66">
        <f t="shared" si="2"/>
        <v>9</v>
      </c>
      <c r="J28" s="65">
        <f>VLOOKUP($A28,'Return Data'!$B$7:$R$2292,13,0)</f>
        <v>33.188899999999997</v>
      </c>
      <c r="K28" s="66">
        <f t="shared" si="3"/>
        <v>4</v>
      </c>
      <c r="L28" s="65"/>
      <c r="M28" s="66"/>
      <c r="N28" s="65"/>
      <c r="O28" s="66"/>
      <c r="P28" s="65"/>
      <c r="Q28" s="66"/>
      <c r="R28" s="65">
        <f>VLOOKUP($A28,'Return Data'!$B$7:$R$2292,16,0)</f>
        <v>22.9026</v>
      </c>
      <c r="S28" s="67">
        <f t="shared" si="5"/>
        <v>1</v>
      </c>
    </row>
    <row r="29" spans="1:19" x14ac:dyDescent="0.3">
      <c r="A29" s="63" t="s">
        <v>518</v>
      </c>
      <c r="B29" s="64">
        <f>VLOOKUP($A29,'Return Data'!$B$7:$R$2292,3,0)</f>
        <v>44536</v>
      </c>
      <c r="C29" s="65">
        <f>VLOOKUP($A29,'Return Data'!$B$7:$R$2292,4,0)</f>
        <v>21.681000000000001</v>
      </c>
      <c r="D29" s="65">
        <f>VLOOKUP($A29,'Return Data'!$B$7:$R$2292,10,0)</f>
        <v>-1.194</v>
      </c>
      <c r="E29" s="66">
        <f t="shared" si="0"/>
        <v>18</v>
      </c>
      <c r="F29" s="65">
        <f>VLOOKUP($A29,'Return Data'!$B$7:$R$2292,11,0)</f>
        <v>8.0646000000000004</v>
      </c>
      <c r="G29" s="66">
        <f t="shared" si="1"/>
        <v>17</v>
      </c>
      <c r="H29" s="65">
        <f>VLOOKUP($A29,'Return Data'!$B$7:$R$2292,12,0)</f>
        <v>13.6023</v>
      </c>
      <c r="I29" s="66">
        <f t="shared" si="2"/>
        <v>18</v>
      </c>
      <c r="J29" s="65">
        <f>VLOOKUP($A29,'Return Data'!$B$7:$R$2292,13,0)</f>
        <v>25.942499999999999</v>
      </c>
      <c r="K29" s="66">
        <f t="shared" si="3"/>
        <v>18</v>
      </c>
      <c r="L29" s="65">
        <f>VLOOKUP($A29,'Return Data'!$B$7:$R$2292,17,0)</f>
        <v>18.633099999999999</v>
      </c>
      <c r="M29" s="66">
        <f>RANK(L29,L$8:L$40,0)</f>
        <v>17</v>
      </c>
      <c r="N29" s="65">
        <f>VLOOKUP($A29,'Return Data'!$B$7:$R$2292,14,0)</f>
        <v>16.543299999999999</v>
      </c>
      <c r="O29" s="66">
        <f>RANK(N29,N$8:N$40,0)</f>
        <v>9</v>
      </c>
      <c r="P29" s="65">
        <f>VLOOKUP($A29,'Return Data'!$B$7:$R$2292,15,0)</f>
        <v>14.927899999999999</v>
      </c>
      <c r="Q29" s="66">
        <f>RANK(P29,P$8:P$40,0)</f>
        <v>3</v>
      </c>
      <c r="R29" s="65">
        <f>VLOOKUP($A29,'Return Data'!$B$7:$R$2292,16,0)</f>
        <v>12.9351</v>
      </c>
      <c r="S29" s="67">
        <f t="shared" si="5"/>
        <v>17</v>
      </c>
    </row>
    <row r="30" spans="1:19" x14ac:dyDescent="0.3">
      <c r="A30" s="63" t="s">
        <v>520</v>
      </c>
      <c r="B30" s="64">
        <f>VLOOKUP($A30,'Return Data'!$B$7:$R$2292,3,0)</f>
        <v>44536</v>
      </c>
      <c r="C30" s="65">
        <f>VLOOKUP($A30,'Return Data'!$B$7:$R$2292,4,0)</f>
        <v>14.9556</v>
      </c>
      <c r="D30" s="65">
        <f>VLOOKUP($A30,'Return Data'!$B$7:$R$2292,10,0)</f>
        <v>-2.8250999999999999</v>
      </c>
      <c r="E30" s="66">
        <f t="shared" si="0"/>
        <v>31</v>
      </c>
      <c r="F30" s="65">
        <f>VLOOKUP($A30,'Return Data'!$B$7:$R$2292,11,0)</f>
        <v>4.7618999999999998</v>
      </c>
      <c r="G30" s="66">
        <f t="shared" si="1"/>
        <v>32</v>
      </c>
      <c r="H30" s="65">
        <f>VLOOKUP($A30,'Return Data'!$B$7:$R$2292,12,0)</f>
        <v>7.3787000000000003</v>
      </c>
      <c r="I30" s="66">
        <f t="shared" si="2"/>
        <v>33</v>
      </c>
      <c r="J30" s="65">
        <f>VLOOKUP($A30,'Return Data'!$B$7:$R$2292,13,0)</f>
        <v>16.127500000000001</v>
      </c>
      <c r="K30" s="66">
        <f t="shared" si="3"/>
        <v>33</v>
      </c>
      <c r="L30" s="65"/>
      <c r="M30" s="66"/>
      <c r="N30" s="65"/>
      <c r="O30" s="66"/>
      <c r="P30" s="65"/>
      <c r="Q30" s="66"/>
      <c r="R30" s="65">
        <f>VLOOKUP($A30,'Return Data'!$B$7:$R$2292,16,0)</f>
        <v>13.2704</v>
      </c>
      <c r="S30" s="67">
        <f t="shared" si="5"/>
        <v>14</v>
      </c>
    </row>
    <row r="31" spans="1:19" x14ac:dyDescent="0.3">
      <c r="A31" s="63" t="s">
        <v>2002</v>
      </c>
      <c r="B31" s="64">
        <f>VLOOKUP($A31,'Return Data'!$B$7:$R$2292,3,0)</f>
        <v>44536</v>
      </c>
      <c r="C31" s="65">
        <f>VLOOKUP($A31,'Return Data'!$B$7:$R$2292,4,0)</f>
        <v>13.9138</v>
      </c>
      <c r="D31" s="65">
        <f>VLOOKUP($A31,'Return Data'!$B$7:$R$2292,10,0)</f>
        <v>-1.0638000000000001</v>
      </c>
      <c r="E31" s="66">
        <f t="shared" si="0"/>
        <v>16</v>
      </c>
      <c r="F31" s="65">
        <f>VLOOKUP($A31,'Return Data'!$B$7:$R$2292,11,0)</f>
        <v>8.7235999999999994</v>
      </c>
      <c r="G31" s="66">
        <f t="shared" si="1"/>
        <v>13</v>
      </c>
      <c r="H31" s="65">
        <f>VLOOKUP($A31,'Return Data'!$B$7:$R$2292,12,0)</f>
        <v>12.761900000000001</v>
      </c>
      <c r="I31" s="66">
        <f t="shared" si="2"/>
        <v>23</v>
      </c>
      <c r="J31" s="65">
        <f>VLOOKUP($A31,'Return Data'!$B$7:$R$2292,13,0)</f>
        <v>22.173100000000002</v>
      </c>
      <c r="K31" s="66">
        <f t="shared" si="3"/>
        <v>27</v>
      </c>
      <c r="L31" s="65">
        <f>VLOOKUP($A31,'Return Data'!$B$7:$R$2292,17,0)</f>
        <v>12.7326</v>
      </c>
      <c r="M31" s="66">
        <f t="shared" ref="M31:M40" si="7">RANK(L31,L$8:L$40,0)</f>
        <v>27</v>
      </c>
      <c r="N31" s="65"/>
      <c r="O31" s="66"/>
      <c r="P31" s="65"/>
      <c r="Q31" s="66"/>
      <c r="R31" s="65">
        <f>VLOOKUP($A31,'Return Data'!$B$7:$R$2292,16,0)</f>
        <v>9.5937000000000001</v>
      </c>
      <c r="S31" s="67">
        <f t="shared" si="5"/>
        <v>31</v>
      </c>
    </row>
    <row r="32" spans="1:19" x14ac:dyDescent="0.3">
      <c r="A32" s="63" t="s">
        <v>521</v>
      </c>
      <c r="B32" s="64">
        <f>VLOOKUP($A32,'Return Data'!$B$7:$R$2292,3,0)</f>
        <v>44536</v>
      </c>
      <c r="C32" s="65">
        <f>VLOOKUP($A32,'Return Data'!$B$7:$R$2292,4,0)</f>
        <v>64.832999999999998</v>
      </c>
      <c r="D32" s="65">
        <f>VLOOKUP($A32,'Return Data'!$B$7:$R$2292,10,0)</f>
        <v>8.3500000000000005E-2</v>
      </c>
      <c r="E32" s="66">
        <f t="shared" si="0"/>
        <v>9</v>
      </c>
      <c r="F32" s="65">
        <f>VLOOKUP($A32,'Return Data'!$B$7:$R$2292,11,0)</f>
        <v>7.3544999999999998</v>
      </c>
      <c r="G32" s="66">
        <f t="shared" si="1"/>
        <v>23</v>
      </c>
      <c r="H32" s="65">
        <f>VLOOKUP($A32,'Return Data'!$B$7:$R$2292,12,0)</f>
        <v>13.872400000000001</v>
      </c>
      <c r="I32" s="66">
        <f t="shared" si="2"/>
        <v>15</v>
      </c>
      <c r="J32" s="65">
        <f>VLOOKUP($A32,'Return Data'!$B$7:$R$2292,13,0)</f>
        <v>29.6829</v>
      </c>
      <c r="K32" s="66">
        <f t="shared" si="3"/>
        <v>8</v>
      </c>
      <c r="L32" s="65">
        <f>VLOOKUP($A32,'Return Data'!$B$7:$R$2292,17,0)</f>
        <v>9.9130000000000003</v>
      </c>
      <c r="M32" s="66">
        <f t="shared" si="7"/>
        <v>29</v>
      </c>
      <c r="N32" s="65">
        <f>VLOOKUP($A32,'Return Data'!$B$7:$R$2292,14,0)</f>
        <v>7.8465999999999996</v>
      </c>
      <c r="O32" s="66">
        <f t="shared" ref="O32:O40" si="8">RANK(N32,N$8:N$40,0)</f>
        <v>26</v>
      </c>
      <c r="P32" s="65">
        <f>VLOOKUP($A32,'Return Data'!$B$7:$R$2292,15,0)</f>
        <v>8.5154999999999994</v>
      </c>
      <c r="Q32" s="66">
        <f t="shared" ref="Q32:Q40" si="9">RANK(P32,P$8:P$40,0)</f>
        <v>22</v>
      </c>
      <c r="R32" s="65">
        <f>VLOOKUP($A32,'Return Data'!$B$7:$R$2292,16,0)</f>
        <v>11.994199999999999</v>
      </c>
      <c r="S32" s="67">
        <f t="shared" si="5"/>
        <v>22</v>
      </c>
    </row>
    <row r="33" spans="1:19" x14ac:dyDescent="0.3">
      <c r="A33" s="63" t="s">
        <v>527</v>
      </c>
      <c r="B33" s="64">
        <f>VLOOKUP($A33,'Return Data'!$B$7:$R$2292,3,0)</f>
        <v>44536</v>
      </c>
      <c r="C33" s="65">
        <f>VLOOKUP($A33,'Return Data'!$B$7:$R$2292,4,0)</f>
        <v>96.19</v>
      </c>
      <c r="D33" s="65">
        <f>VLOOKUP($A33,'Return Data'!$B$7:$R$2292,10,0)</f>
        <v>-1.2726999999999999</v>
      </c>
      <c r="E33" s="66">
        <f t="shared" si="0"/>
        <v>19</v>
      </c>
      <c r="F33" s="65">
        <f>VLOOKUP($A33,'Return Data'!$B$7:$R$2292,11,0)</f>
        <v>8.4687000000000001</v>
      </c>
      <c r="G33" s="66">
        <f t="shared" si="1"/>
        <v>15</v>
      </c>
      <c r="H33" s="65">
        <f>VLOOKUP($A33,'Return Data'!$B$7:$R$2292,12,0)</f>
        <v>14.525499999999999</v>
      </c>
      <c r="I33" s="66">
        <f t="shared" si="2"/>
        <v>13</v>
      </c>
      <c r="J33" s="65">
        <f>VLOOKUP($A33,'Return Data'!$B$7:$R$2292,13,0)</f>
        <v>25.590800000000002</v>
      </c>
      <c r="K33" s="66">
        <f t="shared" si="3"/>
        <v>19</v>
      </c>
      <c r="L33" s="65">
        <f>VLOOKUP($A33,'Return Data'!$B$7:$R$2292,17,0)</f>
        <v>16.724699999999999</v>
      </c>
      <c r="M33" s="66">
        <f t="shared" si="7"/>
        <v>23</v>
      </c>
      <c r="N33" s="65">
        <f>VLOOKUP($A33,'Return Data'!$B$7:$R$2292,14,0)</f>
        <v>14.6342</v>
      </c>
      <c r="O33" s="66">
        <f t="shared" si="8"/>
        <v>17</v>
      </c>
      <c r="P33" s="65">
        <f>VLOOKUP($A33,'Return Data'!$B$7:$R$2292,15,0)</f>
        <v>10.894500000000001</v>
      </c>
      <c r="Q33" s="66">
        <f t="shared" si="9"/>
        <v>19</v>
      </c>
      <c r="R33" s="65">
        <f>VLOOKUP($A33,'Return Data'!$B$7:$R$2292,16,0)</f>
        <v>13.523999999999999</v>
      </c>
      <c r="S33" s="67">
        <f t="shared" si="5"/>
        <v>12</v>
      </c>
    </row>
    <row r="34" spans="1:19" x14ac:dyDescent="0.3">
      <c r="A34" s="63" t="s">
        <v>529</v>
      </c>
      <c r="B34" s="64">
        <f>VLOOKUP($A34,'Return Data'!$B$7:$R$2292,3,0)</f>
        <v>44536</v>
      </c>
      <c r="C34" s="65">
        <f>VLOOKUP($A34,'Return Data'!$B$7:$R$2292,4,0)</f>
        <v>109.99</v>
      </c>
      <c r="D34" s="65">
        <f>VLOOKUP($A34,'Return Data'!$B$7:$R$2292,10,0)</f>
        <v>-0.38040000000000002</v>
      </c>
      <c r="E34" s="66">
        <f t="shared" si="0"/>
        <v>12</v>
      </c>
      <c r="F34" s="65">
        <f>VLOOKUP($A34,'Return Data'!$B$7:$R$2292,11,0)</f>
        <v>10.665100000000001</v>
      </c>
      <c r="G34" s="66">
        <f t="shared" si="1"/>
        <v>7</v>
      </c>
      <c r="H34" s="65">
        <f>VLOOKUP($A34,'Return Data'!$B$7:$R$2292,12,0)</f>
        <v>15.4872</v>
      </c>
      <c r="I34" s="66">
        <f t="shared" si="2"/>
        <v>10</v>
      </c>
      <c r="J34" s="65">
        <f>VLOOKUP($A34,'Return Data'!$B$7:$R$2292,13,0)</f>
        <v>28.088999999999999</v>
      </c>
      <c r="K34" s="66">
        <f t="shared" si="3"/>
        <v>13</v>
      </c>
      <c r="L34" s="65">
        <f>VLOOKUP($A34,'Return Data'!$B$7:$R$2292,17,0)</f>
        <v>20.0501</v>
      </c>
      <c r="M34" s="66">
        <f t="shared" si="7"/>
        <v>10</v>
      </c>
      <c r="N34" s="65">
        <f>VLOOKUP($A34,'Return Data'!$B$7:$R$2292,14,0)</f>
        <v>14.238099999999999</v>
      </c>
      <c r="O34" s="66">
        <f t="shared" si="8"/>
        <v>18</v>
      </c>
      <c r="P34" s="65">
        <f>VLOOKUP($A34,'Return Data'!$B$7:$R$2292,15,0)</f>
        <v>14.1904</v>
      </c>
      <c r="Q34" s="66">
        <f t="shared" si="9"/>
        <v>5</v>
      </c>
      <c r="R34" s="65">
        <f>VLOOKUP($A34,'Return Data'!$B$7:$R$2292,16,0)</f>
        <v>11.5654</v>
      </c>
      <c r="S34" s="67">
        <f t="shared" si="5"/>
        <v>26</v>
      </c>
    </row>
    <row r="35" spans="1:19" x14ac:dyDescent="0.3">
      <c r="A35" s="63" t="s">
        <v>531</v>
      </c>
      <c r="B35" s="64">
        <f>VLOOKUP($A35,'Return Data'!$B$7:$R$2292,3,0)</f>
        <v>44536</v>
      </c>
      <c r="C35" s="65">
        <f>VLOOKUP($A35,'Return Data'!$B$7:$R$2292,4,0)</f>
        <v>270.43509999999998</v>
      </c>
      <c r="D35" s="65">
        <f>VLOOKUP($A35,'Return Data'!$B$7:$R$2292,10,0)</f>
        <v>0.82440000000000002</v>
      </c>
      <c r="E35" s="66">
        <f t="shared" si="0"/>
        <v>7</v>
      </c>
      <c r="F35" s="65">
        <f>VLOOKUP($A35,'Return Data'!$B$7:$R$2292,11,0)</f>
        <v>11.782400000000001</v>
      </c>
      <c r="G35" s="66">
        <f t="shared" si="1"/>
        <v>5</v>
      </c>
      <c r="H35" s="65">
        <f>VLOOKUP($A35,'Return Data'!$B$7:$R$2292,12,0)</f>
        <v>33.8551</v>
      </c>
      <c r="I35" s="66">
        <f t="shared" si="2"/>
        <v>2</v>
      </c>
      <c r="J35" s="65">
        <f>VLOOKUP($A35,'Return Data'!$B$7:$R$2292,13,0)</f>
        <v>51.092799999999997</v>
      </c>
      <c r="K35" s="66">
        <f t="shared" si="3"/>
        <v>1</v>
      </c>
      <c r="L35" s="65">
        <f>VLOOKUP($A35,'Return Data'!$B$7:$R$2292,17,0)</f>
        <v>39.1235</v>
      </c>
      <c r="M35" s="66">
        <f t="shared" si="7"/>
        <v>1</v>
      </c>
      <c r="N35" s="65">
        <f>VLOOKUP($A35,'Return Data'!$B$7:$R$2292,14,0)</f>
        <v>28.669</v>
      </c>
      <c r="O35" s="66">
        <f t="shared" si="8"/>
        <v>1</v>
      </c>
      <c r="P35" s="65">
        <f>VLOOKUP($A35,'Return Data'!$B$7:$R$2292,15,0)</f>
        <v>19.971699999999998</v>
      </c>
      <c r="Q35" s="66">
        <f t="shared" si="9"/>
        <v>1</v>
      </c>
      <c r="R35" s="65">
        <f>VLOOKUP($A35,'Return Data'!$B$7:$R$2292,16,0)</f>
        <v>17.242699999999999</v>
      </c>
      <c r="S35" s="67">
        <f t="shared" si="5"/>
        <v>3</v>
      </c>
    </row>
    <row r="36" spans="1:19" x14ac:dyDescent="0.3">
      <c r="A36" s="63" t="s">
        <v>1833</v>
      </c>
      <c r="B36" s="64">
        <f>VLOOKUP($A36,'Return Data'!$B$7:$R$2292,3,0)</f>
        <v>44536</v>
      </c>
      <c r="C36" s="65">
        <f>VLOOKUP($A36,'Return Data'!$B$7:$R$2292,4,0)</f>
        <v>472.58461124340897</v>
      </c>
      <c r="D36" s="65">
        <f>VLOOKUP($A36,'Return Data'!$B$7:$R$2292,10,0)</f>
        <v>-0.60109999999999997</v>
      </c>
      <c r="E36" s="66">
        <f t="shared" si="0"/>
        <v>14</v>
      </c>
      <c r="F36" s="65">
        <f>VLOOKUP($A36,'Return Data'!$B$7:$R$2292,11,0)</f>
        <v>8.6372999999999998</v>
      </c>
      <c r="G36" s="66">
        <f t="shared" si="1"/>
        <v>14</v>
      </c>
      <c r="H36" s="65">
        <f>VLOOKUP($A36,'Return Data'!$B$7:$R$2292,12,0)</f>
        <v>13.502700000000001</v>
      </c>
      <c r="I36" s="66">
        <f t="shared" si="2"/>
        <v>19</v>
      </c>
      <c r="J36" s="65">
        <f>VLOOKUP($A36,'Return Data'!$B$7:$R$2292,13,0)</f>
        <v>25.111000000000001</v>
      </c>
      <c r="K36" s="66">
        <f t="shared" si="3"/>
        <v>20</v>
      </c>
      <c r="L36" s="65">
        <f>VLOOKUP($A36,'Return Data'!$B$7:$R$2292,17,0)</f>
        <v>17.871099999999998</v>
      </c>
      <c r="M36" s="66">
        <f t="shared" si="7"/>
        <v>20</v>
      </c>
      <c r="N36" s="65">
        <f>VLOOKUP($A36,'Return Data'!$B$7:$R$2292,14,0)</f>
        <v>16.8659</v>
      </c>
      <c r="O36" s="66">
        <f t="shared" si="8"/>
        <v>8</v>
      </c>
      <c r="P36" s="65">
        <f>VLOOKUP($A36,'Return Data'!$B$7:$R$2292,15,0)</f>
        <v>14.076700000000001</v>
      </c>
      <c r="Q36" s="66">
        <f t="shared" si="9"/>
        <v>7</v>
      </c>
      <c r="R36" s="65">
        <f>VLOOKUP($A36,'Return Data'!$B$7:$R$2292,16,0)</f>
        <v>16.000599999999999</v>
      </c>
      <c r="S36" s="67">
        <f t="shared" si="5"/>
        <v>5</v>
      </c>
    </row>
    <row r="37" spans="1:19" x14ac:dyDescent="0.3">
      <c r="A37" s="63" t="s">
        <v>534</v>
      </c>
      <c r="B37" s="64">
        <f>VLOOKUP($A37,'Return Data'!$B$7:$R$2292,3,0)</f>
        <v>44536</v>
      </c>
      <c r="C37" s="65">
        <f>VLOOKUP($A37,'Return Data'!$B$7:$R$2292,4,0)</f>
        <v>22.367000000000001</v>
      </c>
      <c r="D37" s="65">
        <f>VLOOKUP($A37,'Return Data'!$B$7:$R$2292,10,0)</f>
        <v>-3.3635000000000002</v>
      </c>
      <c r="E37" s="66">
        <f t="shared" si="0"/>
        <v>32</v>
      </c>
      <c r="F37" s="65">
        <f>VLOOKUP($A37,'Return Data'!$B$7:$R$2292,11,0)</f>
        <v>5.4286000000000003</v>
      </c>
      <c r="G37" s="66">
        <f t="shared" si="1"/>
        <v>31</v>
      </c>
      <c r="H37" s="65">
        <f>VLOOKUP($A37,'Return Data'!$B$7:$R$2292,12,0)</f>
        <v>9.2751999999999999</v>
      </c>
      <c r="I37" s="66">
        <f t="shared" si="2"/>
        <v>32</v>
      </c>
      <c r="J37" s="65">
        <f>VLOOKUP($A37,'Return Data'!$B$7:$R$2292,13,0)</f>
        <v>16.903300000000002</v>
      </c>
      <c r="K37" s="66">
        <f t="shared" si="3"/>
        <v>32</v>
      </c>
      <c r="L37" s="65">
        <f>VLOOKUP($A37,'Return Data'!$B$7:$R$2292,17,0)</f>
        <v>13.251799999999999</v>
      </c>
      <c r="M37" s="66">
        <f t="shared" si="7"/>
        <v>26</v>
      </c>
      <c r="N37" s="65">
        <f>VLOOKUP($A37,'Return Data'!$B$7:$R$2292,14,0)</f>
        <v>11.918200000000001</v>
      </c>
      <c r="O37" s="66">
        <f t="shared" si="8"/>
        <v>25</v>
      </c>
      <c r="P37" s="65">
        <f>VLOOKUP($A37,'Return Data'!$B$7:$R$2292,15,0)</f>
        <v>10.981299999999999</v>
      </c>
      <c r="Q37" s="66">
        <f t="shared" si="9"/>
        <v>18</v>
      </c>
      <c r="R37" s="65">
        <f>VLOOKUP($A37,'Return Data'!$B$7:$R$2292,16,0)</f>
        <v>10.587999999999999</v>
      </c>
      <c r="S37" s="67">
        <f t="shared" si="5"/>
        <v>30</v>
      </c>
    </row>
    <row r="38" spans="1:19" x14ac:dyDescent="0.3">
      <c r="A38" s="63" t="s">
        <v>535</v>
      </c>
      <c r="B38" s="64">
        <f>VLOOKUP($A38,'Return Data'!$B$7:$R$2292,3,0)</f>
        <v>44536</v>
      </c>
      <c r="C38" s="65">
        <f>VLOOKUP($A38,'Return Data'!$B$7:$R$2292,4,0)</f>
        <v>132.6027</v>
      </c>
      <c r="D38" s="65">
        <f>VLOOKUP($A38,'Return Data'!$B$7:$R$2292,10,0)</f>
        <v>-0.82609999999999995</v>
      </c>
      <c r="E38" s="66">
        <f t="shared" si="0"/>
        <v>15</v>
      </c>
      <c r="F38" s="65">
        <f>VLOOKUP($A38,'Return Data'!$B$7:$R$2292,11,0)</f>
        <v>10.389099999999999</v>
      </c>
      <c r="G38" s="66">
        <f t="shared" si="1"/>
        <v>8</v>
      </c>
      <c r="H38" s="65">
        <f>VLOOKUP($A38,'Return Data'!$B$7:$R$2292,12,0)</f>
        <v>16.507200000000001</v>
      </c>
      <c r="I38" s="66">
        <f t="shared" si="2"/>
        <v>7</v>
      </c>
      <c r="J38" s="65">
        <f>VLOOKUP($A38,'Return Data'!$B$7:$R$2292,13,0)</f>
        <v>29.378699999999998</v>
      </c>
      <c r="K38" s="66">
        <f t="shared" si="3"/>
        <v>9</v>
      </c>
      <c r="L38" s="65">
        <f>VLOOKUP($A38,'Return Data'!$B$7:$R$2292,17,0)</f>
        <v>17.9772</v>
      </c>
      <c r="M38" s="66">
        <f t="shared" si="7"/>
        <v>19</v>
      </c>
      <c r="N38" s="65">
        <f>VLOOKUP($A38,'Return Data'!$B$7:$R$2292,14,0)</f>
        <v>16.047699999999999</v>
      </c>
      <c r="O38" s="66">
        <f t="shared" si="8"/>
        <v>12</v>
      </c>
      <c r="P38" s="65">
        <f>VLOOKUP($A38,'Return Data'!$B$7:$R$2292,15,0)</f>
        <v>13.5969</v>
      </c>
      <c r="Q38" s="66">
        <f t="shared" si="9"/>
        <v>10</v>
      </c>
      <c r="R38" s="65">
        <f>VLOOKUP($A38,'Return Data'!$B$7:$R$2292,16,0)</f>
        <v>12.780799999999999</v>
      </c>
      <c r="S38" s="67">
        <f t="shared" si="5"/>
        <v>18</v>
      </c>
    </row>
    <row r="39" spans="1:19" x14ac:dyDescent="0.3">
      <c r="A39" s="63" t="s">
        <v>538</v>
      </c>
      <c r="B39" s="64">
        <f>VLOOKUP($A39,'Return Data'!$B$7:$R$2292,3,0)</f>
        <v>44536</v>
      </c>
      <c r="C39" s="65">
        <f>VLOOKUP($A39,'Return Data'!$B$7:$R$2292,4,0)</f>
        <v>403.26827158821499</v>
      </c>
      <c r="D39" s="65">
        <f>VLOOKUP($A39,'Return Data'!$B$7:$R$2292,10,0)</f>
        <v>-2.1356000000000002</v>
      </c>
      <c r="E39" s="66">
        <f t="shared" si="0"/>
        <v>26</v>
      </c>
      <c r="F39" s="65">
        <f>VLOOKUP($A39,'Return Data'!$B$7:$R$2292,11,0)</f>
        <v>7.9486999999999997</v>
      </c>
      <c r="G39" s="66">
        <f t="shared" si="1"/>
        <v>19</v>
      </c>
      <c r="H39" s="65">
        <f>VLOOKUP($A39,'Return Data'!$B$7:$R$2292,12,0)</f>
        <v>11.892300000000001</v>
      </c>
      <c r="I39" s="66">
        <f t="shared" si="2"/>
        <v>26</v>
      </c>
      <c r="J39" s="65">
        <f>VLOOKUP($A39,'Return Data'!$B$7:$R$2292,13,0)</f>
        <v>26.161799999999999</v>
      </c>
      <c r="K39" s="66">
        <f t="shared" si="3"/>
        <v>16</v>
      </c>
      <c r="L39" s="65">
        <f>VLOOKUP($A39,'Return Data'!$B$7:$R$2292,17,0)</f>
        <v>16.3428</v>
      </c>
      <c r="M39" s="66">
        <f t="shared" si="7"/>
        <v>24</v>
      </c>
      <c r="N39" s="65">
        <f>VLOOKUP($A39,'Return Data'!$B$7:$R$2292,14,0)</f>
        <v>13.6676</v>
      </c>
      <c r="O39" s="66">
        <f t="shared" si="8"/>
        <v>19</v>
      </c>
      <c r="P39" s="65">
        <f>VLOOKUP($A39,'Return Data'!$B$7:$R$2292,15,0)</f>
        <v>10.7051</v>
      </c>
      <c r="Q39" s="66">
        <f t="shared" si="9"/>
        <v>20</v>
      </c>
      <c r="R39" s="65">
        <f>VLOOKUP($A39,'Return Data'!$B$7:$R$2292,16,0)</f>
        <v>15.166700000000001</v>
      </c>
      <c r="S39" s="67">
        <f t="shared" si="5"/>
        <v>6</v>
      </c>
    </row>
    <row r="40" spans="1:19" x14ac:dyDescent="0.3">
      <c r="A40" s="63" t="s">
        <v>540</v>
      </c>
      <c r="B40" s="64">
        <f>VLOOKUP($A40,'Return Data'!$B$7:$R$2292,3,0)</f>
        <v>44536</v>
      </c>
      <c r="C40" s="65">
        <f>VLOOKUP($A40,'Return Data'!$B$7:$R$2292,4,0)</f>
        <v>250.66713297993101</v>
      </c>
      <c r="D40" s="65">
        <f>VLOOKUP($A40,'Return Data'!$B$7:$R$2292,10,0)</f>
        <v>6.0199999999999997E-2</v>
      </c>
      <c r="E40" s="66">
        <f t="shared" si="0"/>
        <v>10</v>
      </c>
      <c r="F40" s="65">
        <f>VLOOKUP($A40,'Return Data'!$B$7:$R$2292,11,0)</f>
        <v>9.1216000000000008</v>
      </c>
      <c r="G40" s="66">
        <f t="shared" si="1"/>
        <v>11</v>
      </c>
      <c r="H40" s="65">
        <f>VLOOKUP($A40,'Return Data'!$B$7:$R$2292,12,0)</f>
        <v>17.1143</v>
      </c>
      <c r="I40" s="66">
        <f t="shared" si="2"/>
        <v>6</v>
      </c>
      <c r="J40" s="65">
        <f>VLOOKUP($A40,'Return Data'!$B$7:$R$2292,13,0)</f>
        <v>32.627299999999998</v>
      </c>
      <c r="K40" s="66">
        <f t="shared" si="3"/>
        <v>5</v>
      </c>
      <c r="L40" s="65">
        <f>VLOOKUP($A40,'Return Data'!$B$7:$R$2292,17,0)</f>
        <v>21.6191</v>
      </c>
      <c r="M40" s="66">
        <f t="shared" si="7"/>
        <v>7</v>
      </c>
      <c r="N40" s="65">
        <f>VLOOKUP($A40,'Return Data'!$B$7:$R$2292,14,0)</f>
        <v>15.0989</v>
      </c>
      <c r="O40" s="66">
        <f t="shared" si="8"/>
        <v>15</v>
      </c>
      <c r="P40" s="65">
        <f>VLOOKUP($A40,'Return Data'!$B$7:$R$2292,15,0)</f>
        <v>11.948</v>
      </c>
      <c r="Q40" s="66">
        <f t="shared" si="9"/>
        <v>13</v>
      </c>
      <c r="R40" s="65">
        <f>VLOOKUP($A40,'Return Data'!$B$7:$R$2292,16,0)</f>
        <v>12.7</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-0.88878484848484862</v>
      </c>
      <c r="E42" s="74"/>
      <c r="F42" s="75">
        <f>AVERAGE(F8:F40)</f>
        <v>8.7847484848484836</v>
      </c>
      <c r="G42" s="74"/>
      <c r="H42" s="75">
        <f>AVERAGE(H8:H40)</f>
        <v>14.889345454545456</v>
      </c>
      <c r="I42" s="74"/>
      <c r="J42" s="75">
        <f>AVERAGE(J8:J40)</f>
        <v>27.388972727272726</v>
      </c>
      <c r="K42" s="74"/>
      <c r="L42" s="75">
        <f>AVERAGE(L8:L40)</f>
        <v>19.718389655172412</v>
      </c>
      <c r="M42" s="74"/>
      <c r="N42" s="75">
        <f>AVERAGE(N8:N40)</f>
        <v>16.003357692307691</v>
      </c>
      <c r="O42" s="74"/>
      <c r="P42" s="75">
        <f>AVERAGE(P8:P40)</f>
        <v>12.857627272727273</v>
      </c>
      <c r="Q42" s="74"/>
      <c r="R42" s="75">
        <f>AVERAGE(R8:R40)</f>
        <v>13.319654545454545</v>
      </c>
      <c r="S42" s="76"/>
    </row>
    <row r="43" spans="1:19" x14ac:dyDescent="0.3">
      <c r="A43" s="73" t="s">
        <v>28</v>
      </c>
      <c r="B43" s="74"/>
      <c r="C43" s="74"/>
      <c r="D43" s="75">
        <f>MIN(D8:D40)</f>
        <v>-3.9906000000000001</v>
      </c>
      <c r="E43" s="74"/>
      <c r="F43" s="75">
        <f>MIN(F8:F40)</f>
        <v>4.5052000000000003</v>
      </c>
      <c r="G43" s="74"/>
      <c r="H43" s="75">
        <f>MIN(H8:H40)</f>
        <v>7.3787000000000003</v>
      </c>
      <c r="I43" s="74"/>
      <c r="J43" s="75">
        <f>MIN(J8:J40)</f>
        <v>16.127500000000001</v>
      </c>
      <c r="K43" s="74"/>
      <c r="L43" s="75">
        <f>MIN(L8:L40)</f>
        <v>9.9130000000000003</v>
      </c>
      <c r="M43" s="74"/>
      <c r="N43" s="75">
        <f>MIN(N8:N40)</f>
        <v>7.8465999999999996</v>
      </c>
      <c r="O43" s="74"/>
      <c r="P43" s="75">
        <f>MIN(P8:P40)</f>
        <v>8.5154999999999994</v>
      </c>
      <c r="Q43" s="74"/>
      <c r="R43" s="75">
        <f>MIN(R8:R40)</f>
        <v>8.8033999999999999</v>
      </c>
      <c r="S43" s="76"/>
    </row>
    <row r="44" spans="1:19" ht="15" thickBot="1" x14ac:dyDescent="0.35">
      <c r="A44" s="77" t="s">
        <v>29</v>
      </c>
      <c r="B44" s="78"/>
      <c r="C44" s="78"/>
      <c r="D44" s="79">
        <f>MAX(D8:D40)</f>
        <v>4.2805999999999997</v>
      </c>
      <c r="E44" s="78"/>
      <c r="F44" s="79">
        <f>MAX(F8:F40)</f>
        <v>19.186699999999998</v>
      </c>
      <c r="G44" s="78"/>
      <c r="H44" s="79">
        <f>MAX(H8:H40)</f>
        <v>34.0762</v>
      </c>
      <c r="I44" s="78"/>
      <c r="J44" s="79">
        <f>MAX(J8:J40)</f>
        <v>51.092799999999997</v>
      </c>
      <c r="K44" s="78"/>
      <c r="L44" s="79">
        <f>MAX(L8:L40)</f>
        <v>39.1235</v>
      </c>
      <c r="M44" s="78"/>
      <c r="N44" s="79">
        <f>MAX(N8:N40)</f>
        <v>28.669</v>
      </c>
      <c r="O44" s="78"/>
      <c r="P44" s="79">
        <f>MAX(P8:P40)</f>
        <v>19.971699999999998</v>
      </c>
      <c r="Q44" s="78"/>
      <c r="R44" s="79">
        <f>MAX(R8:R40)</f>
        <v>22.9026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44536</v>
      </c>
      <c r="C8" s="65">
        <f>VLOOKUP($A8,'Return Data'!$B$7:$R$2292,4,0)</f>
        <v>53.859900000000003</v>
      </c>
      <c r="D8" s="65">
        <f>VLOOKUP($A8,'Return Data'!$B$7:$R$2292,10,0)</f>
        <v>4.5232000000000001</v>
      </c>
      <c r="E8" s="66">
        <f t="shared" ref="E8:E28" si="0">RANK(D8,D$8:D$28,0)</f>
        <v>10</v>
      </c>
      <c r="F8" s="65">
        <f>VLOOKUP($A8,'Return Data'!$B$7:$R$2292,11,0)</f>
        <v>11.731</v>
      </c>
      <c r="G8" s="66">
        <f t="shared" ref="G8:G28" si="1">RANK(F8,F$8:F$28,0)</f>
        <v>6</v>
      </c>
      <c r="H8" s="65">
        <f>VLOOKUP($A8,'Return Data'!$B$7:$R$2292,12,0)</f>
        <v>11.431900000000001</v>
      </c>
      <c r="I8" s="66">
        <f t="shared" ref="I8:I28" si="2">RANK(H8,H$8:H$28,0)</f>
        <v>7</v>
      </c>
      <c r="J8" s="65">
        <f>VLOOKUP($A8,'Return Data'!$B$7:$R$2292,13,0)</f>
        <v>16.0642</v>
      </c>
      <c r="K8" s="66">
        <f t="shared" ref="K8:K28" si="3">RANK(J8,J$8:J$28,0)</f>
        <v>1</v>
      </c>
      <c r="L8" s="65">
        <f>VLOOKUP($A8,'Return Data'!$B$7:$R$2292,17,0)</f>
        <v>12.293200000000001</v>
      </c>
      <c r="M8" s="66">
        <f t="shared" ref="M8:M26" si="4">RANK(L8,L$8:L$28,0)</f>
        <v>7</v>
      </c>
      <c r="N8" s="65">
        <f>VLOOKUP($A8,'Return Data'!$B$7:$R$2292,14,0)</f>
        <v>10.5153</v>
      </c>
      <c r="O8" s="66">
        <f t="shared" ref="O8:O26" si="5">RANK(N8,N$8:N$28,0)</f>
        <v>8</v>
      </c>
      <c r="P8" s="65">
        <f>VLOOKUP($A8,'Return Data'!$B$7:$R$2292,15,0)</f>
        <v>8.5472999999999999</v>
      </c>
      <c r="Q8" s="66">
        <f t="shared" ref="Q8:Q26" si="6">RANK(P8,P$8:P$28,0)</f>
        <v>9</v>
      </c>
      <c r="R8" s="65">
        <f>VLOOKUP($A8,'Return Data'!$B$7:$R$2292,16,0)</f>
        <v>11.1561</v>
      </c>
      <c r="S8" s="67">
        <f t="shared" ref="S8:S28" si="7">RANK(R8,R$8:R$28,0)</f>
        <v>2</v>
      </c>
    </row>
    <row r="9" spans="1:20" x14ac:dyDescent="0.3">
      <c r="A9" s="63" t="s">
        <v>1607</v>
      </c>
      <c r="B9" s="64">
        <f>VLOOKUP($A9,'Return Data'!$B$7:$R$2292,3,0)</f>
        <v>44536</v>
      </c>
      <c r="C9" s="65">
        <f>VLOOKUP($A9,'Return Data'!$B$7:$R$2292,4,0)</f>
        <v>27.183599999999998</v>
      </c>
      <c r="D9" s="65">
        <f>VLOOKUP($A9,'Return Data'!$B$7:$R$2292,10,0)</f>
        <v>4.8080999999999996</v>
      </c>
      <c r="E9" s="66">
        <f t="shared" si="0"/>
        <v>9</v>
      </c>
      <c r="F9" s="65">
        <f>VLOOKUP($A9,'Return Data'!$B$7:$R$2292,11,0)</f>
        <v>12.6854</v>
      </c>
      <c r="G9" s="66">
        <f t="shared" si="1"/>
        <v>5</v>
      </c>
      <c r="H9" s="65">
        <f>VLOOKUP($A9,'Return Data'!$B$7:$R$2292,12,0)</f>
        <v>13.1191</v>
      </c>
      <c r="I9" s="66">
        <f t="shared" si="2"/>
        <v>6</v>
      </c>
      <c r="J9" s="65">
        <f>VLOOKUP($A9,'Return Data'!$B$7:$R$2292,13,0)</f>
        <v>12.923</v>
      </c>
      <c r="K9" s="66">
        <f t="shared" si="3"/>
        <v>7</v>
      </c>
      <c r="L9" s="65">
        <f>VLOOKUP($A9,'Return Data'!$B$7:$R$2292,17,0)</f>
        <v>13.376300000000001</v>
      </c>
      <c r="M9" s="66">
        <f t="shared" si="4"/>
        <v>3</v>
      </c>
      <c r="N9" s="65">
        <f>VLOOKUP($A9,'Return Data'!$B$7:$R$2292,14,0)</f>
        <v>10.063800000000001</v>
      </c>
      <c r="O9" s="66">
        <f t="shared" si="5"/>
        <v>9</v>
      </c>
      <c r="P9" s="65">
        <f>VLOOKUP($A9,'Return Data'!$B$7:$R$2292,15,0)</f>
        <v>9.1921999999999997</v>
      </c>
      <c r="Q9" s="66">
        <f t="shared" si="6"/>
        <v>4</v>
      </c>
      <c r="R9" s="65">
        <f>VLOOKUP($A9,'Return Data'!$B$7:$R$2292,16,0)</f>
        <v>9.8297000000000008</v>
      </c>
      <c r="S9" s="67">
        <f t="shared" si="7"/>
        <v>9</v>
      </c>
    </row>
    <row r="10" spans="1:20" x14ac:dyDescent="0.3">
      <c r="A10" s="63" t="s">
        <v>1608</v>
      </c>
      <c r="B10" s="64">
        <f>VLOOKUP($A10,'Return Data'!$B$7:$R$2292,3,0)</f>
        <v>44536</v>
      </c>
      <c r="C10" s="65">
        <f>VLOOKUP($A10,'Return Data'!$B$7:$R$2292,4,0)</f>
        <v>32.933999999999997</v>
      </c>
      <c r="D10" s="65">
        <f>VLOOKUP($A10,'Return Data'!$B$7:$R$2292,10,0)</f>
        <v>0.56710000000000005</v>
      </c>
      <c r="E10" s="66">
        <f t="shared" si="0"/>
        <v>16</v>
      </c>
      <c r="F10" s="65">
        <f>VLOOKUP($A10,'Return Data'!$B$7:$R$2292,11,0)</f>
        <v>7.8122999999999996</v>
      </c>
      <c r="G10" s="66">
        <f t="shared" si="1"/>
        <v>16</v>
      </c>
      <c r="H10" s="65">
        <f>VLOOKUP($A10,'Return Data'!$B$7:$R$2292,12,0)</f>
        <v>6.9546000000000001</v>
      </c>
      <c r="I10" s="66">
        <f t="shared" si="2"/>
        <v>20</v>
      </c>
      <c r="J10" s="65">
        <f>VLOOKUP($A10,'Return Data'!$B$7:$R$2292,13,0)</f>
        <v>6.7770000000000001</v>
      </c>
      <c r="K10" s="66">
        <f t="shared" si="3"/>
        <v>20</v>
      </c>
      <c r="L10" s="65">
        <f>VLOOKUP($A10,'Return Data'!$B$7:$R$2292,17,0)</f>
        <v>10.7279</v>
      </c>
      <c r="M10" s="66">
        <f t="shared" si="4"/>
        <v>11</v>
      </c>
      <c r="N10" s="65">
        <f>VLOOKUP($A10,'Return Data'!$B$7:$R$2292,14,0)</f>
        <v>10.965299999999999</v>
      </c>
      <c r="O10" s="66">
        <f t="shared" si="5"/>
        <v>6</v>
      </c>
      <c r="P10" s="65">
        <f>VLOOKUP($A10,'Return Data'!$B$7:$R$2292,15,0)</f>
        <v>8.6295999999999999</v>
      </c>
      <c r="Q10" s="66">
        <f t="shared" si="6"/>
        <v>7</v>
      </c>
      <c r="R10" s="65">
        <f>VLOOKUP($A10,'Return Data'!$B$7:$R$2292,16,0)</f>
        <v>9.4382000000000001</v>
      </c>
      <c r="S10" s="67">
        <f t="shared" si="7"/>
        <v>10</v>
      </c>
    </row>
    <row r="11" spans="1:20" x14ac:dyDescent="0.3">
      <c r="A11" s="63" t="s">
        <v>1609</v>
      </c>
      <c r="B11" s="64">
        <f>VLOOKUP($A11,'Return Data'!$B$7:$R$2292,3,0)</f>
        <v>44536</v>
      </c>
      <c r="C11" s="65">
        <f>VLOOKUP($A11,'Return Data'!$B$7:$R$2292,4,0)</f>
        <v>39.9602</v>
      </c>
      <c r="D11" s="65">
        <f>VLOOKUP($A11,'Return Data'!$B$7:$R$2292,10,0)</f>
        <v>-0.41310000000000002</v>
      </c>
      <c r="E11" s="66">
        <f t="shared" si="0"/>
        <v>19</v>
      </c>
      <c r="F11" s="65">
        <f>VLOOKUP($A11,'Return Data'!$B$7:$R$2292,11,0)</f>
        <v>7.4387999999999996</v>
      </c>
      <c r="G11" s="66">
        <f t="shared" si="1"/>
        <v>17</v>
      </c>
      <c r="H11" s="65">
        <f>VLOOKUP($A11,'Return Data'!$B$7:$R$2292,12,0)</f>
        <v>8.2205999999999992</v>
      </c>
      <c r="I11" s="66">
        <f t="shared" si="2"/>
        <v>17</v>
      </c>
      <c r="J11" s="65">
        <f>VLOOKUP($A11,'Return Data'!$B$7:$R$2292,13,0)</f>
        <v>9.4658999999999995</v>
      </c>
      <c r="K11" s="66">
        <f t="shared" si="3"/>
        <v>14</v>
      </c>
      <c r="L11" s="65">
        <f>VLOOKUP($A11,'Return Data'!$B$7:$R$2292,17,0)</f>
        <v>9.5083000000000002</v>
      </c>
      <c r="M11" s="66">
        <f t="shared" si="4"/>
        <v>14</v>
      </c>
      <c r="N11" s="65">
        <f>VLOOKUP($A11,'Return Data'!$B$7:$R$2292,14,0)</f>
        <v>9.8934999999999995</v>
      </c>
      <c r="O11" s="66">
        <f t="shared" si="5"/>
        <v>10</v>
      </c>
      <c r="P11" s="65">
        <f>VLOOKUP($A11,'Return Data'!$B$7:$R$2292,15,0)</f>
        <v>8.7551000000000005</v>
      </c>
      <c r="Q11" s="66">
        <f t="shared" si="6"/>
        <v>6</v>
      </c>
      <c r="R11" s="65">
        <f>VLOOKUP($A11,'Return Data'!$B$7:$R$2292,16,0)</f>
        <v>9.9563000000000006</v>
      </c>
      <c r="S11" s="67">
        <f t="shared" si="7"/>
        <v>7</v>
      </c>
    </row>
    <row r="12" spans="1:20" x14ac:dyDescent="0.3">
      <c r="A12" s="63" t="s">
        <v>1610</v>
      </c>
      <c r="B12" s="64">
        <f>VLOOKUP($A12,'Return Data'!$B$7:$R$2292,3,0)</f>
        <v>44536</v>
      </c>
      <c r="C12" s="65">
        <f>VLOOKUP($A12,'Return Data'!$B$7:$R$2292,4,0)</f>
        <v>23.8933</v>
      </c>
      <c r="D12" s="65">
        <f>VLOOKUP($A12,'Return Data'!$B$7:$R$2292,10,0)</f>
        <v>-1.6999999999999999E-3</v>
      </c>
      <c r="E12" s="66">
        <f t="shared" si="0"/>
        <v>18</v>
      </c>
      <c r="F12" s="65">
        <f>VLOOKUP($A12,'Return Data'!$B$7:$R$2292,11,0)</f>
        <v>9.3501999999999992</v>
      </c>
      <c r="G12" s="66">
        <f t="shared" si="1"/>
        <v>15</v>
      </c>
      <c r="H12" s="65">
        <f>VLOOKUP($A12,'Return Data'!$B$7:$R$2292,12,0)</f>
        <v>10.652900000000001</v>
      </c>
      <c r="I12" s="66">
        <f t="shared" si="2"/>
        <v>13</v>
      </c>
      <c r="J12" s="65">
        <f>VLOOKUP($A12,'Return Data'!$B$7:$R$2292,13,0)</f>
        <v>9.4151000000000007</v>
      </c>
      <c r="K12" s="66">
        <f t="shared" si="3"/>
        <v>15</v>
      </c>
      <c r="L12" s="65">
        <f>VLOOKUP($A12,'Return Data'!$B$7:$R$2292,17,0)</f>
        <v>10.526999999999999</v>
      </c>
      <c r="M12" s="66">
        <f t="shared" si="4"/>
        <v>12</v>
      </c>
      <c r="N12" s="65">
        <f>VLOOKUP($A12,'Return Data'!$B$7:$R$2292,14,0)</f>
        <v>4.6485000000000003</v>
      </c>
      <c r="O12" s="66">
        <f t="shared" si="5"/>
        <v>19</v>
      </c>
      <c r="P12" s="65">
        <f>VLOOKUP($A12,'Return Data'!$B$7:$R$2292,15,0)</f>
        <v>4.8040000000000003</v>
      </c>
      <c r="Q12" s="66">
        <f t="shared" si="6"/>
        <v>19</v>
      </c>
      <c r="R12" s="65">
        <f>VLOOKUP($A12,'Return Data'!$B$7:$R$2292,16,0)</f>
        <v>7.032</v>
      </c>
      <c r="S12" s="67">
        <f t="shared" si="7"/>
        <v>20</v>
      </c>
    </row>
    <row r="13" spans="1:20" x14ac:dyDescent="0.3">
      <c r="A13" s="63" t="s">
        <v>1611</v>
      </c>
      <c r="B13" s="64">
        <f>VLOOKUP($A13,'Return Data'!$B$7:$R$2292,3,0)</f>
        <v>44536</v>
      </c>
      <c r="C13" s="65">
        <f>VLOOKUP($A13,'Return Data'!$B$7:$R$2292,4,0)</f>
        <v>82.336699999999993</v>
      </c>
      <c r="D13" s="65">
        <f>VLOOKUP($A13,'Return Data'!$B$7:$R$2292,10,0)</f>
        <v>1.0167999999999999</v>
      </c>
      <c r="E13" s="66">
        <f t="shared" si="0"/>
        <v>15</v>
      </c>
      <c r="F13" s="65">
        <f>VLOOKUP($A13,'Return Data'!$B$7:$R$2292,11,0)</f>
        <v>10.0436</v>
      </c>
      <c r="G13" s="66">
        <f t="shared" si="1"/>
        <v>13</v>
      </c>
      <c r="H13" s="65">
        <f>VLOOKUP($A13,'Return Data'!$B$7:$R$2292,12,0)</f>
        <v>11.146000000000001</v>
      </c>
      <c r="I13" s="66">
        <f t="shared" si="2"/>
        <v>10</v>
      </c>
      <c r="J13" s="65">
        <f>VLOOKUP($A13,'Return Data'!$B$7:$R$2292,13,0)</f>
        <v>12.0947</v>
      </c>
      <c r="K13" s="66">
        <f t="shared" si="3"/>
        <v>8</v>
      </c>
      <c r="L13" s="65">
        <f>VLOOKUP($A13,'Return Data'!$B$7:$R$2292,17,0)</f>
        <v>13.280099999999999</v>
      </c>
      <c r="M13" s="66">
        <f t="shared" si="4"/>
        <v>4</v>
      </c>
      <c r="N13" s="65">
        <f>VLOOKUP($A13,'Return Data'!$B$7:$R$2292,14,0)</f>
        <v>12.732699999999999</v>
      </c>
      <c r="O13" s="66">
        <f t="shared" si="5"/>
        <v>3</v>
      </c>
      <c r="P13" s="65">
        <f>VLOOKUP($A13,'Return Data'!$B$7:$R$2292,15,0)</f>
        <v>9.9091000000000005</v>
      </c>
      <c r="Q13" s="66">
        <f t="shared" si="6"/>
        <v>3</v>
      </c>
      <c r="R13" s="65">
        <f>VLOOKUP($A13,'Return Data'!$B$7:$R$2292,16,0)</f>
        <v>10.3873</v>
      </c>
      <c r="S13" s="67">
        <f t="shared" si="7"/>
        <v>4</v>
      </c>
    </row>
    <row r="14" spans="1:20" x14ac:dyDescent="0.3">
      <c r="A14" s="63" t="s">
        <v>1612</v>
      </c>
      <c r="B14" s="64">
        <f>VLOOKUP($A14,'Return Data'!$B$7:$R$2292,3,0)</f>
        <v>44536</v>
      </c>
      <c r="C14" s="65">
        <f>VLOOKUP($A14,'Return Data'!$B$7:$R$2292,4,0)</f>
        <v>47.5184</v>
      </c>
      <c r="D14" s="65">
        <f>VLOOKUP($A14,'Return Data'!$B$7:$R$2292,10,0)</f>
        <v>-5.0697000000000001</v>
      </c>
      <c r="E14" s="66">
        <f t="shared" si="0"/>
        <v>21</v>
      </c>
      <c r="F14" s="65">
        <f>VLOOKUP($A14,'Return Data'!$B$7:$R$2292,11,0)</f>
        <v>5.9866000000000001</v>
      </c>
      <c r="G14" s="66">
        <f t="shared" si="1"/>
        <v>21</v>
      </c>
      <c r="H14" s="65">
        <f>VLOOKUP($A14,'Return Data'!$B$7:$R$2292,12,0)</f>
        <v>8.9540000000000006</v>
      </c>
      <c r="I14" s="66">
        <f t="shared" si="2"/>
        <v>16</v>
      </c>
      <c r="J14" s="65">
        <f>VLOOKUP($A14,'Return Data'!$B$7:$R$2292,13,0)</f>
        <v>9.5311000000000003</v>
      </c>
      <c r="K14" s="66">
        <f t="shared" si="3"/>
        <v>13</v>
      </c>
      <c r="L14" s="65">
        <f>VLOOKUP($A14,'Return Data'!$B$7:$R$2292,17,0)</f>
        <v>10.2561</v>
      </c>
      <c r="M14" s="66">
        <f t="shared" si="4"/>
        <v>13</v>
      </c>
      <c r="N14" s="65">
        <f>VLOOKUP($A14,'Return Data'!$B$7:$R$2292,14,0)</f>
        <v>9.0188000000000006</v>
      </c>
      <c r="O14" s="66">
        <f t="shared" si="5"/>
        <v>14</v>
      </c>
      <c r="P14" s="65">
        <f>VLOOKUP($A14,'Return Data'!$B$7:$R$2292,15,0)</f>
        <v>6.6566000000000001</v>
      </c>
      <c r="Q14" s="66">
        <f t="shared" si="6"/>
        <v>18</v>
      </c>
      <c r="R14" s="65">
        <f>VLOOKUP($A14,'Return Data'!$B$7:$R$2292,16,0)</f>
        <v>8.6046999999999993</v>
      </c>
      <c r="S14" s="67">
        <f t="shared" si="7"/>
        <v>16</v>
      </c>
    </row>
    <row r="15" spans="1:20" x14ac:dyDescent="0.3">
      <c r="A15" s="63" t="s">
        <v>1613</v>
      </c>
      <c r="B15" s="64">
        <f>VLOOKUP($A15,'Return Data'!$B$7:$R$2292,3,0)</f>
        <v>44536</v>
      </c>
      <c r="C15" s="65">
        <f>VLOOKUP($A15,'Return Data'!$B$7:$R$2292,4,0)</f>
        <v>72.3262</v>
      </c>
      <c r="D15" s="65">
        <f>VLOOKUP($A15,'Return Data'!$B$7:$R$2292,10,0)</f>
        <v>9.6500000000000002E-2</v>
      </c>
      <c r="E15" s="66">
        <f t="shared" si="0"/>
        <v>17</v>
      </c>
      <c r="F15" s="65">
        <f>VLOOKUP($A15,'Return Data'!$B$7:$R$2292,11,0)</f>
        <v>6.1852999999999998</v>
      </c>
      <c r="G15" s="66">
        <f t="shared" si="1"/>
        <v>20</v>
      </c>
      <c r="H15" s="65">
        <f>VLOOKUP($A15,'Return Data'!$B$7:$R$2292,12,0)</f>
        <v>8.1167999999999996</v>
      </c>
      <c r="I15" s="66">
        <f t="shared" si="2"/>
        <v>18</v>
      </c>
      <c r="J15" s="65">
        <f>VLOOKUP($A15,'Return Data'!$B$7:$R$2292,13,0)</f>
        <v>9.1211000000000002</v>
      </c>
      <c r="K15" s="66">
        <f t="shared" si="3"/>
        <v>16</v>
      </c>
      <c r="L15" s="65">
        <f>VLOOKUP($A15,'Return Data'!$B$7:$R$2292,17,0)</f>
        <v>8.5670000000000002</v>
      </c>
      <c r="M15" s="66">
        <f t="shared" si="4"/>
        <v>17</v>
      </c>
      <c r="N15" s="65">
        <f>VLOOKUP($A15,'Return Data'!$B$7:$R$2292,14,0)</f>
        <v>8.9770000000000003</v>
      </c>
      <c r="O15" s="66">
        <f t="shared" si="5"/>
        <v>15</v>
      </c>
      <c r="P15" s="65">
        <f>VLOOKUP($A15,'Return Data'!$B$7:$R$2292,15,0)</f>
        <v>7.0437000000000003</v>
      </c>
      <c r="Q15" s="66">
        <f t="shared" si="6"/>
        <v>17</v>
      </c>
      <c r="R15" s="65">
        <f>VLOOKUP($A15,'Return Data'!$B$7:$R$2292,16,0)</f>
        <v>9.3818999999999999</v>
      </c>
      <c r="S15" s="67">
        <f t="shared" si="7"/>
        <v>11</v>
      </c>
    </row>
    <row r="16" spans="1:20" x14ac:dyDescent="0.3">
      <c r="A16" s="63" t="s">
        <v>1615</v>
      </c>
      <c r="B16" s="64">
        <f>VLOOKUP($A16,'Return Data'!$B$7:$R$2292,3,0)</f>
        <v>44536</v>
      </c>
      <c r="C16" s="65">
        <f>VLOOKUP($A16,'Return Data'!$B$7:$R$2292,4,0)</f>
        <v>61.695599999999999</v>
      </c>
      <c r="D16" s="65">
        <f>VLOOKUP($A16,'Return Data'!$B$7:$R$2292,10,0)</f>
        <v>5.9169999999999998</v>
      </c>
      <c r="E16" s="66">
        <f t="shared" si="0"/>
        <v>8</v>
      </c>
      <c r="F16" s="65">
        <f>VLOOKUP($A16,'Return Data'!$B$7:$R$2292,11,0)</f>
        <v>10.527699999999999</v>
      </c>
      <c r="G16" s="66">
        <f t="shared" si="1"/>
        <v>10</v>
      </c>
      <c r="H16" s="65">
        <f>VLOOKUP($A16,'Return Data'!$B$7:$R$2292,12,0)</f>
        <v>13.3729</v>
      </c>
      <c r="I16" s="66">
        <f t="shared" si="2"/>
        <v>5</v>
      </c>
      <c r="J16" s="65">
        <f>VLOOKUP($A16,'Return Data'!$B$7:$R$2292,13,0)</f>
        <v>15.3195</v>
      </c>
      <c r="K16" s="66">
        <f t="shared" si="3"/>
        <v>5</v>
      </c>
      <c r="L16" s="65">
        <f>VLOOKUP($A16,'Return Data'!$B$7:$R$2292,17,0)</f>
        <v>12.6335</v>
      </c>
      <c r="M16" s="66">
        <f t="shared" si="4"/>
        <v>5</v>
      </c>
      <c r="N16" s="65">
        <f>VLOOKUP($A16,'Return Data'!$B$7:$R$2292,14,0)</f>
        <v>10.957700000000001</v>
      </c>
      <c r="O16" s="66">
        <f t="shared" si="5"/>
        <v>7</v>
      </c>
      <c r="P16" s="65">
        <f>VLOOKUP($A16,'Return Data'!$B$7:$R$2292,15,0)</f>
        <v>8.1511999999999993</v>
      </c>
      <c r="Q16" s="66">
        <f t="shared" si="6"/>
        <v>10</v>
      </c>
      <c r="R16" s="65">
        <f>VLOOKUP($A16,'Return Data'!$B$7:$R$2292,16,0)</f>
        <v>9.9322999999999997</v>
      </c>
      <c r="S16" s="67">
        <f t="shared" si="7"/>
        <v>8</v>
      </c>
    </row>
    <row r="17" spans="1:19" x14ac:dyDescent="0.3">
      <c r="A17" s="63" t="s">
        <v>1616</v>
      </c>
      <c r="B17" s="64">
        <f>VLOOKUP($A17,'Return Data'!$B$7:$R$2292,3,0)</f>
        <v>44536</v>
      </c>
      <c r="C17" s="65">
        <f>VLOOKUP($A17,'Return Data'!$B$7:$R$2292,4,0)</f>
        <v>49.611899999999999</v>
      </c>
      <c r="D17" s="65">
        <f>VLOOKUP($A17,'Return Data'!$B$7:$R$2292,10,0)</f>
        <v>2.5122</v>
      </c>
      <c r="E17" s="66">
        <f t="shared" si="0"/>
        <v>12</v>
      </c>
      <c r="F17" s="65">
        <f>VLOOKUP($A17,'Return Data'!$B$7:$R$2292,11,0)</f>
        <v>10.5627</v>
      </c>
      <c r="G17" s="66">
        <f t="shared" si="1"/>
        <v>9</v>
      </c>
      <c r="H17" s="65">
        <f>VLOOKUP($A17,'Return Data'!$B$7:$R$2292,12,0)</f>
        <v>11.344099999999999</v>
      </c>
      <c r="I17" s="66">
        <f t="shared" si="2"/>
        <v>8</v>
      </c>
      <c r="J17" s="65">
        <f>VLOOKUP($A17,'Return Data'!$B$7:$R$2292,13,0)</f>
        <v>10.7783</v>
      </c>
      <c r="K17" s="66">
        <f t="shared" si="3"/>
        <v>11</v>
      </c>
      <c r="L17" s="65">
        <f>VLOOKUP($A17,'Return Data'!$B$7:$R$2292,17,0)</f>
        <v>11.351699999999999</v>
      </c>
      <c r="M17" s="66">
        <f t="shared" si="4"/>
        <v>10</v>
      </c>
      <c r="N17" s="65">
        <f>VLOOKUP($A17,'Return Data'!$B$7:$R$2292,14,0)</f>
        <v>11.019399999999999</v>
      </c>
      <c r="O17" s="66">
        <f t="shared" si="5"/>
        <v>5</v>
      </c>
      <c r="P17" s="65">
        <f>VLOOKUP($A17,'Return Data'!$B$7:$R$2292,15,0)</f>
        <v>8.1058000000000003</v>
      </c>
      <c r="Q17" s="66">
        <f t="shared" si="6"/>
        <v>11</v>
      </c>
      <c r="R17" s="65">
        <f>VLOOKUP($A17,'Return Data'!$B$7:$R$2292,16,0)</f>
        <v>9.1533999999999995</v>
      </c>
      <c r="S17" s="67">
        <f t="shared" si="7"/>
        <v>12</v>
      </c>
    </row>
    <row r="18" spans="1:19" x14ac:dyDescent="0.3">
      <c r="A18" s="63" t="s">
        <v>1617</v>
      </c>
      <c r="B18" s="64">
        <f>VLOOKUP($A18,'Return Data'!$B$7:$R$2292,3,0)</f>
        <v>44536</v>
      </c>
      <c r="C18" s="65">
        <f>VLOOKUP($A18,'Return Data'!$B$7:$R$2292,4,0)</f>
        <v>58.842100000000002</v>
      </c>
      <c r="D18" s="65">
        <f>VLOOKUP($A18,'Return Data'!$B$7:$R$2292,10,0)</f>
        <v>6.6172000000000004</v>
      </c>
      <c r="E18" s="66">
        <f t="shared" si="0"/>
        <v>6</v>
      </c>
      <c r="F18" s="65">
        <f>VLOOKUP($A18,'Return Data'!$B$7:$R$2292,11,0)</f>
        <v>11.082599999999999</v>
      </c>
      <c r="G18" s="66">
        <f t="shared" si="1"/>
        <v>7</v>
      </c>
      <c r="H18" s="65">
        <f>VLOOKUP($A18,'Return Data'!$B$7:$R$2292,12,0)</f>
        <v>10.762499999999999</v>
      </c>
      <c r="I18" s="66">
        <f t="shared" si="2"/>
        <v>12</v>
      </c>
      <c r="J18" s="65">
        <f>VLOOKUP($A18,'Return Data'!$B$7:$R$2292,13,0)</f>
        <v>11.268000000000001</v>
      </c>
      <c r="K18" s="66">
        <f t="shared" si="3"/>
        <v>10</v>
      </c>
      <c r="L18" s="65">
        <f>VLOOKUP($A18,'Return Data'!$B$7:$R$2292,17,0)</f>
        <v>11.504</v>
      </c>
      <c r="M18" s="66">
        <f t="shared" si="4"/>
        <v>9</v>
      </c>
      <c r="N18" s="65">
        <f>VLOOKUP($A18,'Return Data'!$B$7:$R$2292,14,0)</f>
        <v>11.160399999999999</v>
      </c>
      <c r="O18" s="66">
        <f t="shared" si="5"/>
        <v>4</v>
      </c>
      <c r="P18" s="65">
        <f>VLOOKUP($A18,'Return Data'!$B$7:$R$2292,15,0)</f>
        <v>10.1188</v>
      </c>
      <c r="Q18" s="66">
        <f t="shared" si="6"/>
        <v>2</v>
      </c>
      <c r="R18" s="65">
        <f>VLOOKUP($A18,'Return Data'!$B$7:$R$2292,16,0)</f>
        <v>11.0816</v>
      </c>
      <c r="S18" s="67">
        <f t="shared" si="7"/>
        <v>3</v>
      </c>
    </row>
    <row r="19" spans="1:19" x14ac:dyDescent="0.3">
      <c r="A19" s="63" t="s">
        <v>1618</v>
      </c>
      <c r="B19" s="64">
        <f>VLOOKUP($A19,'Return Data'!$B$7:$R$2292,3,0)</f>
        <v>44536</v>
      </c>
      <c r="C19" s="65">
        <f>VLOOKUP($A19,'Return Data'!$B$7:$R$2292,4,0)</f>
        <v>27.965399999999999</v>
      </c>
      <c r="D19" s="65">
        <f>VLOOKUP($A19,'Return Data'!$B$7:$R$2292,10,0)</f>
        <v>-1.5701000000000001</v>
      </c>
      <c r="E19" s="66">
        <f t="shared" si="0"/>
        <v>20</v>
      </c>
      <c r="F19" s="65">
        <f>VLOOKUP($A19,'Return Data'!$B$7:$R$2292,11,0)</f>
        <v>6.8375000000000004</v>
      </c>
      <c r="G19" s="66">
        <f t="shared" si="1"/>
        <v>19</v>
      </c>
      <c r="H19" s="65">
        <f>VLOOKUP($A19,'Return Data'!$B$7:$R$2292,12,0)</f>
        <v>7.3441000000000001</v>
      </c>
      <c r="I19" s="66">
        <f t="shared" si="2"/>
        <v>19</v>
      </c>
      <c r="J19" s="65">
        <f>VLOOKUP($A19,'Return Data'!$B$7:$R$2292,13,0)</f>
        <v>7.8220999999999998</v>
      </c>
      <c r="K19" s="66">
        <f t="shared" si="3"/>
        <v>19</v>
      </c>
      <c r="L19" s="65">
        <f>VLOOKUP($A19,'Return Data'!$B$7:$R$2292,17,0)</f>
        <v>8.1180000000000003</v>
      </c>
      <c r="M19" s="66">
        <f t="shared" si="4"/>
        <v>18</v>
      </c>
      <c r="N19" s="65">
        <f>VLOOKUP($A19,'Return Data'!$B$7:$R$2292,14,0)</f>
        <v>8.6386000000000003</v>
      </c>
      <c r="O19" s="66">
        <f t="shared" si="5"/>
        <v>17</v>
      </c>
      <c r="P19" s="65">
        <f>VLOOKUP($A19,'Return Data'!$B$7:$R$2292,15,0)</f>
        <v>7.3064</v>
      </c>
      <c r="Q19" s="66">
        <f t="shared" si="6"/>
        <v>14</v>
      </c>
      <c r="R19" s="65">
        <f>VLOOKUP($A19,'Return Data'!$B$7:$R$2292,16,0)</f>
        <v>9.0355000000000008</v>
      </c>
      <c r="S19" s="67">
        <f t="shared" si="7"/>
        <v>13</v>
      </c>
    </row>
    <row r="20" spans="1:19" x14ac:dyDescent="0.3">
      <c r="A20" s="63" t="s">
        <v>1620</v>
      </c>
      <c r="B20" s="64">
        <f>VLOOKUP($A20,'Return Data'!$B$7:$R$2292,3,0)</f>
        <v>44536</v>
      </c>
      <c r="C20" s="65">
        <f>VLOOKUP($A20,'Return Data'!$B$7:$R$2292,4,0)</f>
        <v>47</v>
      </c>
      <c r="D20" s="65">
        <f>VLOOKUP($A20,'Return Data'!$B$7:$R$2292,10,0)</f>
        <v>8.8140000000000001</v>
      </c>
      <c r="E20" s="66">
        <f t="shared" si="0"/>
        <v>5</v>
      </c>
      <c r="F20" s="65">
        <f>VLOOKUP($A20,'Return Data'!$B$7:$R$2292,11,0)</f>
        <v>13.775399999999999</v>
      </c>
      <c r="G20" s="66">
        <f t="shared" si="1"/>
        <v>4</v>
      </c>
      <c r="H20" s="65">
        <f>VLOOKUP($A20,'Return Data'!$B$7:$R$2292,12,0)</f>
        <v>15.5434</v>
      </c>
      <c r="I20" s="66">
        <f t="shared" si="2"/>
        <v>3</v>
      </c>
      <c r="J20" s="65">
        <f>VLOOKUP($A20,'Return Data'!$B$7:$R$2292,13,0)</f>
        <v>15.804500000000001</v>
      </c>
      <c r="K20" s="66">
        <f t="shared" si="3"/>
        <v>2</v>
      </c>
      <c r="L20" s="65">
        <f>VLOOKUP($A20,'Return Data'!$B$7:$R$2292,17,0)</f>
        <v>15.4361</v>
      </c>
      <c r="M20" s="66">
        <f t="shared" si="4"/>
        <v>1</v>
      </c>
      <c r="N20" s="65">
        <f>VLOOKUP($A20,'Return Data'!$B$7:$R$2292,14,0)</f>
        <v>14.444100000000001</v>
      </c>
      <c r="O20" s="66">
        <f t="shared" si="5"/>
        <v>1</v>
      </c>
      <c r="P20" s="65">
        <f>VLOOKUP($A20,'Return Data'!$B$7:$R$2292,15,0)</f>
        <v>10.611499999999999</v>
      </c>
      <c r="Q20" s="66">
        <f t="shared" si="6"/>
        <v>1</v>
      </c>
      <c r="R20" s="65">
        <f>VLOOKUP($A20,'Return Data'!$B$7:$R$2292,16,0)</f>
        <v>11.198700000000001</v>
      </c>
      <c r="S20" s="67">
        <f t="shared" si="7"/>
        <v>1</v>
      </c>
    </row>
    <row r="21" spans="1:19" x14ac:dyDescent="0.3">
      <c r="A21" s="63" t="s">
        <v>1621</v>
      </c>
      <c r="B21" s="64">
        <f>VLOOKUP($A21,'Return Data'!$B$7:$R$2292,3,0)</f>
        <v>44536</v>
      </c>
      <c r="C21" s="65">
        <f>VLOOKUP($A21,'Return Data'!$B$7:$R$2292,4,0)</f>
        <v>45.809699999999999</v>
      </c>
      <c r="D21" s="65">
        <f>VLOOKUP($A21,'Return Data'!$B$7:$R$2292,10,0)</f>
        <v>4.1837999999999997</v>
      </c>
      <c r="E21" s="66">
        <f t="shared" si="0"/>
        <v>11</v>
      </c>
      <c r="F21" s="65">
        <f>VLOOKUP($A21,'Return Data'!$B$7:$R$2292,11,0)</f>
        <v>10.2601</v>
      </c>
      <c r="G21" s="66">
        <f t="shared" si="1"/>
        <v>12</v>
      </c>
      <c r="H21" s="65">
        <f>VLOOKUP($A21,'Return Data'!$B$7:$R$2292,12,0)</f>
        <v>10.562200000000001</v>
      </c>
      <c r="I21" s="66">
        <f t="shared" si="2"/>
        <v>14</v>
      </c>
      <c r="J21" s="65">
        <f>VLOOKUP($A21,'Return Data'!$B$7:$R$2292,13,0)</f>
        <v>10.286199999999999</v>
      </c>
      <c r="K21" s="66">
        <f t="shared" si="3"/>
        <v>12</v>
      </c>
      <c r="L21" s="65">
        <f>VLOOKUP($A21,'Return Data'!$B$7:$R$2292,17,0)</f>
        <v>9.4884000000000004</v>
      </c>
      <c r="M21" s="66">
        <f t="shared" si="4"/>
        <v>15</v>
      </c>
      <c r="N21" s="65">
        <f>VLOOKUP($A21,'Return Data'!$B$7:$R$2292,14,0)</f>
        <v>9.3786000000000005</v>
      </c>
      <c r="O21" s="66">
        <f t="shared" si="5"/>
        <v>13</v>
      </c>
      <c r="P21" s="65">
        <f>VLOOKUP($A21,'Return Data'!$B$7:$R$2292,15,0)</f>
        <v>7.4352999999999998</v>
      </c>
      <c r="Q21" s="66">
        <f t="shared" si="6"/>
        <v>12</v>
      </c>
      <c r="R21" s="65">
        <f>VLOOKUP($A21,'Return Data'!$B$7:$R$2292,16,0)</f>
        <v>8.3256999999999994</v>
      </c>
      <c r="S21" s="67">
        <f t="shared" si="7"/>
        <v>17</v>
      </c>
    </row>
    <row r="22" spans="1:19" x14ac:dyDescent="0.3">
      <c r="A22" s="63" t="s">
        <v>1622</v>
      </c>
      <c r="B22" s="64">
        <f>VLOOKUP($A22,'Return Data'!$B$7:$R$2292,3,0)</f>
        <v>44536</v>
      </c>
      <c r="C22" s="65">
        <f>VLOOKUP($A22,'Return Data'!$B$7:$R$2292,4,0)</f>
        <v>71.942800000000005</v>
      </c>
      <c r="D22" s="65">
        <f>VLOOKUP($A22,'Return Data'!$B$7:$R$2292,10,0)</f>
        <v>1.1692</v>
      </c>
      <c r="E22" s="66">
        <f t="shared" si="0"/>
        <v>14</v>
      </c>
      <c r="F22" s="65">
        <f>VLOOKUP($A22,'Return Data'!$B$7:$R$2292,11,0)</f>
        <v>10.3238</v>
      </c>
      <c r="G22" s="66">
        <f t="shared" si="1"/>
        <v>11</v>
      </c>
      <c r="H22" s="65">
        <f>VLOOKUP($A22,'Return Data'!$B$7:$R$2292,12,0)</f>
        <v>9.1384000000000007</v>
      </c>
      <c r="I22" s="66">
        <f t="shared" si="2"/>
        <v>15</v>
      </c>
      <c r="J22" s="65">
        <f>VLOOKUP($A22,'Return Data'!$B$7:$R$2292,13,0)</f>
        <v>8.6731999999999996</v>
      </c>
      <c r="K22" s="66">
        <f t="shared" si="3"/>
        <v>17</v>
      </c>
      <c r="L22" s="65">
        <f>VLOOKUP($A22,'Return Data'!$B$7:$R$2292,17,0)</f>
        <v>9.4109999999999996</v>
      </c>
      <c r="M22" s="66">
        <f t="shared" si="4"/>
        <v>16</v>
      </c>
      <c r="N22" s="65">
        <f>VLOOKUP($A22,'Return Data'!$B$7:$R$2292,14,0)</f>
        <v>9.6030999999999995</v>
      </c>
      <c r="O22" s="66">
        <f t="shared" si="5"/>
        <v>11</v>
      </c>
      <c r="P22" s="65">
        <f>VLOOKUP($A22,'Return Data'!$B$7:$R$2292,15,0)</f>
        <v>7.3273999999999999</v>
      </c>
      <c r="Q22" s="66">
        <f t="shared" si="6"/>
        <v>13</v>
      </c>
      <c r="R22" s="65">
        <f>VLOOKUP($A22,'Return Data'!$B$7:$R$2292,16,0)</f>
        <v>8.2975999999999992</v>
      </c>
      <c r="S22" s="67">
        <f t="shared" si="7"/>
        <v>18</v>
      </c>
    </row>
    <row r="23" spans="1:19" x14ac:dyDescent="0.3">
      <c r="A23" s="63" t="s">
        <v>2005</v>
      </c>
      <c r="B23" s="64">
        <f>VLOOKUP($A23,'Return Data'!$B$7:$R$2292,3,0)</f>
        <v>44536</v>
      </c>
      <c r="C23" s="65">
        <f>VLOOKUP($A23,'Return Data'!$B$7:$R$2292,4,0)</f>
        <v>25.230699999999999</v>
      </c>
      <c r="D23" s="65">
        <f>VLOOKUP($A23,'Return Data'!$B$7:$R$2292,10,0)</f>
        <v>1.2726</v>
      </c>
      <c r="E23" s="66">
        <f t="shared" si="0"/>
        <v>13</v>
      </c>
      <c r="F23" s="65">
        <f>VLOOKUP($A23,'Return Data'!$B$7:$R$2292,11,0)</f>
        <v>7.1106999999999996</v>
      </c>
      <c r="G23" s="66">
        <f t="shared" si="1"/>
        <v>18</v>
      </c>
      <c r="H23" s="65">
        <f>VLOOKUP($A23,'Return Data'!$B$7:$R$2292,12,0)</f>
        <v>6.4635999999999996</v>
      </c>
      <c r="I23" s="66">
        <f t="shared" si="2"/>
        <v>21</v>
      </c>
      <c r="J23" s="65">
        <f>VLOOKUP($A23,'Return Data'!$B$7:$R$2292,13,0)</f>
        <v>8.4769000000000005</v>
      </c>
      <c r="K23" s="66">
        <f t="shared" si="3"/>
        <v>18</v>
      </c>
      <c r="L23" s="65">
        <f>VLOOKUP($A23,'Return Data'!$B$7:$R$2292,17,0)</f>
        <v>7.3798000000000004</v>
      </c>
      <c r="M23" s="66">
        <f t="shared" si="4"/>
        <v>19</v>
      </c>
      <c r="N23" s="65">
        <f>VLOOKUP($A23,'Return Data'!$B$7:$R$2292,14,0)</f>
        <v>7.8738999999999999</v>
      </c>
      <c r="O23" s="66">
        <f t="shared" si="5"/>
        <v>18</v>
      </c>
      <c r="P23" s="65">
        <f>VLOOKUP($A23,'Return Data'!$B$7:$R$2292,15,0)</f>
        <v>7.1794000000000002</v>
      </c>
      <c r="Q23" s="66">
        <f t="shared" si="6"/>
        <v>16</v>
      </c>
      <c r="R23" s="65">
        <f>VLOOKUP($A23,'Return Data'!$B$7:$R$2292,16,0)</f>
        <v>8.7416</v>
      </c>
      <c r="S23" s="67">
        <f t="shared" si="7"/>
        <v>14</v>
      </c>
    </row>
    <row r="24" spans="1:19" x14ac:dyDescent="0.3">
      <c r="A24" s="63" t="s">
        <v>1623</v>
      </c>
      <c r="B24" s="64">
        <f>VLOOKUP($A24,'Return Data'!$B$7:$R$2292,3,0)</f>
        <v>44536</v>
      </c>
      <c r="C24" s="65">
        <f>VLOOKUP($A24,'Return Data'!$B$7:$R$2292,4,0)</f>
        <v>47.1265</v>
      </c>
      <c r="D24" s="65">
        <f>VLOOKUP($A24,'Return Data'!$B$7:$R$2292,10,0)</f>
        <v>6.1826999999999996</v>
      </c>
      <c r="E24" s="66">
        <f t="shared" si="0"/>
        <v>7</v>
      </c>
      <c r="F24" s="65">
        <f>VLOOKUP($A24,'Return Data'!$B$7:$R$2292,11,0)</f>
        <v>9.7424999999999997</v>
      </c>
      <c r="G24" s="66">
        <f t="shared" si="1"/>
        <v>14</v>
      </c>
      <c r="H24" s="65">
        <f>VLOOKUP($A24,'Return Data'!$B$7:$R$2292,12,0)</f>
        <v>10.901</v>
      </c>
      <c r="I24" s="66">
        <f t="shared" si="2"/>
        <v>11</v>
      </c>
      <c r="J24" s="65">
        <f>VLOOKUP($A24,'Return Data'!$B$7:$R$2292,13,0)</f>
        <v>11.299799999999999</v>
      </c>
      <c r="K24" s="66">
        <f t="shared" si="3"/>
        <v>9</v>
      </c>
      <c r="L24" s="65">
        <f>VLOOKUP($A24,'Return Data'!$B$7:$R$2292,17,0)</f>
        <v>1.0288999999999999</v>
      </c>
      <c r="M24" s="66">
        <f t="shared" si="4"/>
        <v>20</v>
      </c>
      <c r="N24" s="65">
        <f>VLOOKUP($A24,'Return Data'!$B$7:$R$2292,14,0)</f>
        <v>1.9507000000000001</v>
      </c>
      <c r="O24" s="66">
        <f t="shared" si="5"/>
        <v>20</v>
      </c>
      <c r="P24" s="65">
        <f>VLOOKUP($A24,'Return Data'!$B$7:$R$2292,15,0)</f>
        <v>3.6815000000000002</v>
      </c>
      <c r="Q24" s="66">
        <f t="shared" si="6"/>
        <v>20</v>
      </c>
      <c r="R24" s="65">
        <f>VLOOKUP($A24,'Return Data'!$B$7:$R$2292,16,0)</f>
        <v>7.1562999999999999</v>
      </c>
      <c r="S24" s="67">
        <f t="shared" si="7"/>
        <v>19</v>
      </c>
    </row>
    <row r="25" spans="1:19" x14ac:dyDescent="0.3">
      <c r="A25" s="63" t="s">
        <v>1625</v>
      </c>
      <c r="B25" s="64">
        <f>VLOOKUP($A25,'Return Data'!$B$7:$R$2292,3,0)</f>
        <v>44536</v>
      </c>
      <c r="C25" s="65">
        <f>VLOOKUP($A25,'Return Data'!$B$7:$R$2292,4,0)</f>
        <v>57.0045</v>
      </c>
      <c r="D25" s="65">
        <f>VLOOKUP($A25,'Return Data'!$B$7:$R$2292,10,0)</f>
        <v>11.3293</v>
      </c>
      <c r="E25" s="66">
        <f t="shared" si="0"/>
        <v>3</v>
      </c>
      <c r="F25" s="65">
        <f>VLOOKUP($A25,'Return Data'!$B$7:$R$2292,11,0)</f>
        <v>13.980700000000001</v>
      </c>
      <c r="G25" s="66">
        <f t="shared" si="1"/>
        <v>3</v>
      </c>
      <c r="H25" s="65">
        <f>VLOOKUP($A25,'Return Data'!$B$7:$R$2292,12,0)</f>
        <v>14.972799999999999</v>
      </c>
      <c r="I25" s="66">
        <f t="shared" si="2"/>
        <v>4</v>
      </c>
      <c r="J25" s="65">
        <f>VLOOKUP($A25,'Return Data'!$B$7:$R$2292,13,0)</f>
        <v>15.533099999999999</v>
      </c>
      <c r="K25" s="66">
        <f t="shared" si="3"/>
        <v>4</v>
      </c>
      <c r="L25" s="65">
        <f>VLOOKUP($A25,'Return Data'!$B$7:$R$2292,17,0)</f>
        <v>14.7004</v>
      </c>
      <c r="M25" s="66">
        <f t="shared" si="4"/>
        <v>2</v>
      </c>
      <c r="N25" s="65">
        <f>VLOOKUP($A25,'Return Data'!$B$7:$R$2292,14,0)</f>
        <v>12.8523</v>
      </c>
      <c r="O25" s="66">
        <f t="shared" si="5"/>
        <v>2</v>
      </c>
      <c r="P25" s="65">
        <f>VLOOKUP($A25,'Return Data'!$B$7:$R$2292,15,0)</f>
        <v>9.0319000000000003</v>
      </c>
      <c r="Q25" s="66">
        <f t="shared" si="6"/>
        <v>5</v>
      </c>
      <c r="R25" s="65">
        <f>VLOOKUP($A25,'Return Data'!$B$7:$R$2292,16,0)</f>
        <v>10.263199999999999</v>
      </c>
      <c r="S25" s="67">
        <f t="shared" si="7"/>
        <v>5</v>
      </c>
    </row>
    <row r="26" spans="1:19" x14ac:dyDescent="0.3">
      <c r="A26" s="63" t="s">
        <v>1626</v>
      </c>
      <c r="B26" s="64">
        <f>VLOOKUP($A26,'Return Data'!$B$7:$R$2292,3,0)</f>
        <v>44536</v>
      </c>
      <c r="C26" s="65">
        <f>VLOOKUP($A26,'Return Data'!$B$7:$R$2292,4,0)</f>
        <v>25.101299999999998</v>
      </c>
      <c r="D26" s="65">
        <f>VLOOKUP($A26,'Return Data'!$B$7:$R$2292,10,0)</f>
        <v>25.790600000000001</v>
      </c>
      <c r="E26" s="66">
        <f t="shared" si="0"/>
        <v>1</v>
      </c>
      <c r="F26" s="65">
        <f>VLOOKUP($A26,'Return Data'!$B$7:$R$2292,11,0)</f>
        <v>19.597300000000001</v>
      </c>
      <c r="G26" s="66">
        <f t="shared" si="1"/>
        <v>1</v>
      </c>
      <c r="H26" s="65">
        <f>VLOOKUP($A26,'Return Data'!$B$7:$R$2292,12,0)</f>
        <v>16.3767</v>
      </c>
      <c r="I26" s="66">
        <f t="shared" si="2"/>
        <v>1</v>
      </c>
      <c r="J26" s="65">
        <f>VLOOKUP($A26,'Return Data'!$B$7:$R$2292,13,0)</f>
        <v>15.799099999999999</v>
      </c>
      <c r="K26" s="66">
        <f t="shared" si="3"/>
        <v>3</v>
      </c>
      <c r="L26" s="65">
        <f>VLOOKUP($A26,'Return Data'!$B$7:$R$2292,17,0)</f>
        <v>11.657400000000001</v>
      </c>
      <c r="M26" s="66">
        <f t="shared" si="4"/>
        <v>8</v>
      </c>
      <c r="N26" s="65">
        <f>VLOOKUP($A26,'Return Data'!$B$7:$R$2292,14,0)</f>
        <v>8.6928999999999998</v>
      </c>
      <c r="O26" s="66">
        <f t="shared" si="5"/>
        <v>16</v>
      </c>
      <c r="P26" s="65">
        <f>VLOOKUP($A26,'Return Data'!$B$7:$R$2292,15,0)</f>
        <v>7.3041999999999998</v>
      </c>
      <c r="Q26" s="66">
        <f t="shared" si="6"/>
        <v>15</v>
      </c>
      <c r="R26" s="65">
        <f>VLOOKUP($A26,'Return Data'!$B$7:$R$2292,16,0)</f>
        <v>8.6433999999999997</v>
      </c>
      <c r="S26" s="67">
        <f t="shared" si="7"/>
        <v>15</v>
      </c>
    </row>
    <row r="27" spans="1:19" x14ac:dyDescent="0.3">
      <c r="A27" s="63" t="s">
        <v>1627</v>
      </c>
      <c r="B27" s="64">
        <f>VLOOKUP($A27,'Return Data'!$B$7:$R$2292,3,0)</f>
        <v>44536</v>
      </c>
      <c r="C27" s="65">
        <f>VLOOKUP($A27,'Return Data'!$B$7:$R$2292,4,0)</f>
        <v>1.0208999999999999</v>
      </c>
      <c r="D27" s="65">
        <f>VLOOKUP($A27,'Return Data'!$B$7:$R$2292,10,0)</f>
        <v>10.689</v>
      </c>
      <c r="E27" s="66">
        <f t="shared" si="0"/>
        <v>4</v>
      </c>
      <c r="F27" s="65">
        <f>VLOOKUP($A27,'Return Data'!$B$7:$R$2292,11,0)</f>
        <v>11.018800000000001</v>
      </c>
      <c r="G27" s="66">
        <f t="shared" si="1"/>
        <v>8</v>
      </c>
      <c r="H27" s="65">
        <f>VLOOKUP($A27,'Return Data'!$B$7:$R$2292,12,0)</f>
        <v>11.320499999999999</v>
      </c>
      <c r="I27" s="66">
        <f t="shared" si="2"/>
        <v>9</v>
      </c>
      <c r="J27" s="65">
        <f>VLOOKUP($A27,'Return Data'!$B$7:$R$2292,13,0)</f>
        <v>-15.5776</v>
      </c>
      <c r="K27" s="66">
        <f t="shared" si="3"/>
        <v>21</v>
      </c>
      <c r="L27" s="65"/>
      <c r="M27" s="66"/>
      <c r="N27" s="65"/>
      <c r="O27" s="66"/>
      <c r="P27" s="65"/>
      <c r="Q27" s="66"/>
      <c r="R27" s="65">
        <f>VLOOKUP($A27,'Return Data'!$B$7:$R$2292,16,0)</f>
        <v>-5.4996999999999998</v>
      </c>
      <c r="S27" s="67">
        <f t="shared" si="7"/>
        <v>21</v>
      </c>
    </row>
    <row r="28" spans="1:19" x14ac:dyDescent="0.3">
      <c r="A28" s="63" t="s">
        <v>1628</v>
      </c>
      <c r="B28" s="64">
        <f>VLOOKUP($A28,'Return Data'!$B$7:$R$2292,3,0)</f>
        <v>44536</v>
      </c>
      <c r="C28" s="65">
        <f>VLOOKUP($A28,'Return Data'!$B$7:$R$2292,4,0)</f>
        <v>54.583500000000001</v>
      </c>
      <c r="D28" s="65">
        <f>VLOOKUP($A28,'Return Data'!$B$7:$R$2292,10,0)</f>
        <v>12.860900000000001</v>
      </c>
      <c r="E28" s="66">
        <f t="shared" si="0"/>
        <v>2</v>
      </c>
      <c r="F28" s="65">
        <f>VLOOKUP($A28,'Return Data'!$B$7:$R$2292,11,0)</f>
        <v>17.562000000000001</v>
      </c>
      <c r="G28" s="66">
        <f t="shared" si="1"/>
        <v>2</v>
      </c>
      <c r="H28" s="65">
        <f>VLOOKUP($A28,'Return Data'!$B$7:$R$2292,12,0)</f>
        <v>16.135899999999999</v>
      </c>
      <c r="I28" s="66">
        <f t="shared" si="2"/>
        <v>2</v>
      </c>
      <c r="J28" s="65">
        <f>VLOOKUP($A28,'Return Data'!$B$7:$R$2292,13,0)</f>
        <v>15.286</v>
      </c>
      <c r="K28" s="66">
        <f t="shared" si="3"/>
        <v>6</v>
      </c>
      <c r="L28" s="65">
        <f>VLOOKUP($A28,'Return Data'!$B$7:$R$2292,17,0)</f>
        <v>12.5154</v>
      </c>
      <c r="M28" s="66">
        <f>RANK(L28,L$8:L$28,0)</f>
        <v>6</v>
      </c>
      <c r="N28" s="65">
        <f>VLOOKUP($A28,'Return Data'!$B$7:$R$2292,14,0)</f>
        <v>9.5683000000000007</v>
      </c>
      <c r="O28" s="66">
        <f>RANK(N28,N$8:N$28,0)</f>
        <v>12</v>
      </c>
      <c r="P28" s="65">
        <f>VLOOKUP($A28,'Return Data'!$B$7:$R$2292,15,0)</f>
        <v>8.5972000000000008</v>
      </c>
      <c r="Q28" s="66">
        <f>RANK(P28,P$8:P$28,0)</f>
        <v>8</v>
      </c>
      <c r="R28" s="65">
        <f>VLOOKUP($A28,'Return Data'!$B$7:$R$2292,16,0)</f>
        <v>10.085599999999999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4.8235999999999999</v>
      </c>
      <c r="E30" s="74"/>
      <c r="F30" s="75">
        <f>AVERAGE(F8:F28)</f>
        <v>10.648333333333335</v>
      </c>
      <c r="G30" s="74"/>
      <c r="H30" s="75">
        <f>AVERAGE(H8:H28)</f>
        <v>11.087333333333333</v>
      </c>
      <c r="I30" s="74"/>
      <c r="J30" s="75">
        <f>AVERAGE(J8:J28)</f>
        <v>10.293390476190478</v>
      </c>
      <c r="K30" s="74"/>
      <c r="L30" s="75">
        <f>AVERAGE(L8:L28)</f>
        <v>10.688025</v>
      </c>
      <c r="M30" s="74"/>
      <c r="N30" s="75">
        <f>AVERAGE(N8:N28)</f>
        <v>9.6477450000000022</v>
      </c>
      <c r="O30" s="74"/>
      <c r="P30" s="75">
        <f>AVERAGE(P8:P28)</f>
        <v>7.9194099999999992</v>
      </c>
      <c r="Q30" s="74"/>
      <c r="R30" s="75">
        <f>AVERAGE(R8:R28)</f>
        <v>8.6762571428571427</v>
      </c>
      <c r="S30" s="76"/>
    </row>
    <row r="31" spans="1:19" x14ac:dyDescent="0.3">
      <c r="A31" s="73" t="s">
        <v>28</v>
      </c>
      <c r="B31" s="74"/>
      <c r="C31" s="74"/>
      <c r="D31" s="75">
        <f>MIN(D8:D28)</f>
        <v>-5.0697000000000001</v>
      </c>
      <c r="E31" s="74"/>
      <c r="F31" s="75">
        <f>MIN(F8:F28)</f>
        <v>5.9866000000000001</v>
      </c>
      <c r="G31" s="74"/>
      <c r="H31" s="75">
        <f>MIN(H8:H28)</f>
        <v>6.4635999999999996</v>
      </c>
      <c r="I31" s="74"/>
      <c r="J31" s="75">
        <f>MIN(J8:J28)</f>
        <v>-15.5776</v>
      </c>
      <c r="K31" s="74"/>
      <c r="L31" s="75">
        <f>MIN(L8:L28)</f>
        <v>1.0288999999999999</v>
      </c>
      <c r="M31" s="74"/>
      <c r="N31" s="75">
        <f>MIN(N8:N28)</f>
        <v>1.9507000000000001</v>
      </c>
      <c r="O31" s="74"/>
      <c r="P31" s="75">
        <f>MIN(P8:P28)</f>
        <v>3.6815000000000002</v>
      </c>
      <c r="Q31" s="74"/>
      <c r="R31" s="75">
        <f>MIN(R8:R28)</f>
        <v>-5.4996999999999998</v>
      </c>
      <c r="S31" s="76"/>
    </row>
    <row r="32" spans="1:19" ht="15" thickBot="1" x14ac:dyDescent="0.35">
      <c r="A32" s="77" t="s">
        <v>29</v>
      </c>
      <c r="B32" s="78"/>
      <c r="C32" s="78"/>
      <c r="D32" s="79">
        <f>MAX(D8:D28)</f>
        <v>25.790600000000001</v>
      </c>
      <c r="E32" s="78"/>
      <c r="F32" s="79">
        <f>MAX(F8:F28)</f>
        <v>19.597300000000001</v>
      </c>
      <c r="G32" s="78"/>
      <c r="H32" s="79">
        <f>MAX(H8:H28)</f>
        <v>16.3767</v>
      </c>
      <c r="I32" s="78"/>
      <c r="J32" s="79">
        <f>MAX(J8:J28)</f>
        <v>16.0642</v>
      </c>
      <c r="K32" s="78"/>
      <c r="L32" s="79">
        <f>MAX(L8:L28)</f>
        <v>15.4361</v>
      </c>
      <c r="M32" s="78"/>
      <c r="N32" s="79">
        <f>MAX(N8:N28)</f>
        <v>14.444100000000001</v>
      </c>
      <c r="O32" s="78"/>
      <c r="P32" s="79">
        <f>MAX(P8:P28)</f>
        <v>10.611499999999999</v>
      </c>
      <c r="Q32" s="78"/>
      <c r="R32" s="79">
        <f>MAX(R8:R28)</f>
        <v>11.198700000000001</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1629</v>
      </c>
      <c r="B8" s="64">
        <f>VLOOKUP($A8,'Return Data'!$B$7:$R$2292,3,0)</f>
        <v>44536</v>
      </c>
      <c r="C8" s="65">
        <f>VLOOKUP($A8,'Return Data'!$B$7:$R$2292,4,0)</f>
        <v>49.841900000000003</v>
      </c>
      <c r="D8" s="65">
        <f>VLOOKUP($A8,'Return Data'!$B$7:$R$2292,10,0)</f>
        <v>3.7050999999999998</v>
      </c>
      <c r="E8" s="66">
        <f t="shared" ref="E8:E28" si="0">RANK(D8,D$8:D$28,0)</f>
        <v>9</v>
      </c>
      <c r="F8" s="65">
        <f>VLOOKUP($A8,'Return Data'!$B$7:$R$2292,11,0)</f>
        <v>10.8681</v>
      </c>
      <c r="G8" s="66">
        <f t="shared" ref="G8:G28" si="1">RANK(F8,F$8:F$28,0)</f>
        <v>7</v>
      </c>
      <c r="H8" s="65">
        <f>VLOOKUP($A8,'Return Data'!$B$7:$R$2292,12,0)</f>
        <v>10.545999999999999</v>
      </c>
      <c r="I8" s="66">
        <f t="shared" ref="I8:I28" si="2">RANK(H8,H$8:H$28,0)</f>
        <v>8</v>
      </c>
      <c r="J8" s="65">
        <f>VLOOKUP($A8,'Return Data'!$B$7:$R$2292,13,0)</f>
        <v>15.110900000000001</v>
      </c>
      <c r="K8" s="66">
        <f t="shared" ref="K8:K28" si="3">RANK(J8,J$8:J$28,0)</f>
        <v>1</v>
      </c>
      <c r="L8" s="65">
        <f>VLOOKUP($A8,'Return Data'!$B$7:$R$2292,17,0)</f>
        <v>11.3841</v>
      </c>
      <c r="M8" s="66">
        <f t="shared" ref="M8:M26" si="4">RANK(L8,L$8:L$28,0)</f>
        <v>7</v>
      </c>
      <c r="N8" s="65">
        <f>VLOOKUP($A8,'Return Data'!$B$7:$R$2292,14,0)</f>
        <v>9.6709999999999994</v>
      </c>
      <c r="O8" s="66">
        <f t="shared" ref="O8:O26" si="5">RANK(N8,N$8:N$28,0)</f>
        <v>7</v>
      </c>
      <c r="P8" s="65">
        <f>VLOOKUP($A8,'Return Data'!$B$7:$R$2292,15,0)</f>
        <v>7.5246000000000004</v>
      </c>
      <c r="Q8" s="66">
        <f t="shared" ref="Q8:Q26" si="6">RANK(P8,P$8:P$28,0)</f>
        <v>9</v>
      </c>
      <c r="R8" s="65">
        <f>VLOOKUP($A8,'Return Data'!$B$7:$R$2292,16,0)</f>
        <v>9.5824999999999996</v>
      </c>
      <c r="S8" s="67">
        <f t="shared" ref="S8:S28" si="7">RANK(R8,R$8:R$28,0)</f>
        <v>3</v>
      </c>
    </row>
    <row r="9" spans="1:20" x14ac:dyDescent="0.3">
      <c r="A9" s="63" t="s">
        <v>1630</v>
      </c>
      <c r="B9" s="64">
        <f>VLOOKUP($A9,'Return Data'!$B$7:$R$2292,3,0)</f>
        <v>44536</v>
      </c>
      <c r="C9" s="65">
        <f>VLOOKUP($A9,'Return Data'!$B$7:$R$2292,4,0)</f>
        <v>24.3795</v>
      </c>
      <c r="D9" s="65">
        <f>VLOOKUP($A9,'Return Data'!$B$7:$R$2292,10,0)</f>
        <v>3.5017</v>
      </c>
      <c r="E9" s="66">
        <f t="shared" si="0"/>
        <v>11</v>
      </c>
      <c r="F9" s="65">
        <f>VLOOKUP($A9,'Return Data'!$B$7:$R$2292,11,0)</f>
        <v>11.398899999999999</v>
      </c>
      <c r="G9" s="66">
        <f t="shared" si="1"/>
        <v>5</v>
      </c>
      <c r="H9" s="65">
        <f>VLOOKUP($A9,'Return Data'!$B$7:$R$2292,12,0)</f>
        <v>11.827500000000001</v>
      </c>
      <c r="I9" s="66">
        <f t="shared" si="2"/>
        <v>6</v>
      </c>
      <c r="J9" s="65">
        <f>VLOOKUP($A9,'Return Data'!$B$7:$R$2292,13,0)</f>
        <v>11.6096</v>
      </c>
      <c r="K9" s="66">
        <f t="shared" si="3"/>
        <v>7</v>
      </c>
      <c r="L9" s="65">
        <f>VLOOKUP($A9,'Return Data'!$B$7:$R$2292,17,0)</f>
        <v>12.1799</v>
      </c>
      <c r="M9" s="66">
        <f t="shared" si="4"/>
        <v>3</v>
      </c>
      <c r="N9" s="65">
        <f>VLOOKUP($A9,'Return Data'!$B$7:$R$2292,14,0)</f>
        <v>8.9593000000000007</v>
      </c>
      <c r="O9" s="66">
        <f t="shared" si="5"/>
        <v>9</v>
      </c>
      <c r="P9" s="65">
        <f>VLOOKUP($A9,'Return Data'!$B$7:$R$2292,15,0)</f>
        <v>8.0025999999999993</v>
      </c>
      <c r="Q9" s="66">
        <f t="shared" si="6"/>
        <v>5</v>
      </c>
      <c r="R9" s="65">
        <f>VLOOKUP($A9,'Return Data'!$B$7:$R$2292,16,0)</f>
        <v>8.1308000000000007</v>
      </c>
      <c r="S9" s="67">
        <f t="shared" si="7"/>
        <v>14</v>
      </c>
    </row>
    <row r="10" spans="1:20" x14ac:dyDescent="0.3">
      <c r="A10" s="63" t="s">
        <v>1631</v>
      </c>
      <c r="B10" s="64">
        <f>VLOOKUP($A10,'Return Data'!$B$7:$R$2292,3,0)</f>
        <v>44536</v>
      </c>
      <c r="C10" s="65">
        <f>VLOOKUP($A10,'Return Data'!$B$7:$R$2292,4,0)</f>
        <v>30.528700000000001</v>
      </c>
      <c r="D10" s="65">
        <f>VLOOKUP($A10,'Return Data'!$B$7:$R$2292,10,0)</f>
        <v>-0.37280000000000002</v>
      </c>
      <c r="E10" s="66">
        <f t="shared" si="0"/>
        <v>16</v>
      </c>
      <c r="F10" s="65">
        <f>VLOOKUP($A10,'Return Data'!$B$7:$R$2292,11,0)</f>
        <v>6.8897000000000004</v>
      </c>
      <c r="G10" s="66">
        <f t="shared" si="1"/>
        <v>16</v>
      </c>
      <c r="H10" s="65">
        <f>VLOOKUP($A10,'Return Data'!$B$7:$R$2292,12,0)</f>
        <v>6.0289999999999999</v>
      </c>
      <c r="I10" s="66">
        <f t="shared" si="2"/>
        <v>20</v>
      </c>
      <c r="J10" s="65">
        <f>VLOOKUP($A10,'Return Data'!$B$7:$R$2292,13,0)</f>
        <v>5.8362999999999996</v>
      </c>
      <c r="K10" s="66">
        <f t="shared" si="3"/>
        <v>20</v>
      </c>
      <c r="L10" s="65">
        <f>VLOOKUP($A10,'Return Data'!$B$7:$R$2292,17,0)</f>
        <v>9.7889999999999997</v>
      </c>
      <c r="M10" s="66">
        <f t="shared" si="4"/>
        <v>11</v>
      </c>
      <c r="N10" s="65">
        <f>VLOOKUP($A10,'Return Data'!$B$7:$R$2292,14,0)</f>
        <v>10.0337</v>
      </c>
      <c r="O10" s="66">
        <f t="shared" si="5"/>
        <v>6</v>
      </c>
      <c r="P10" s="65">
        <f>VLOOKUP($A10,'Return Data'!$B$7:$R$2292,15,0)</f>
        <v>7.6890999999999998</v>
      </c>
      <c r="Q10" s="66">
        <f t="shared" si="6"/>
        <v>7</v>
      </c>
      <c r="R10" s="65">
        <f>VLOOKUP($A10,'Return Data'!$B$7:$R$2292,16,0)</f>
        <v>6.6820000000000004</v>
      </c>
      <c r="S10" s="67">
        <f t="shared" si="7"/>
        <v>19</v>
      </c>
    </row>
    <row r="11" spans="1:20" x14ac:dyDescent="0.3">
      <c r="A11" s="63" t="s">
        <v>1632</v>
      </c>
      <c r="B11" s="64">
        <f>VLOOKUP($A11,'Return Data'!$B$7:$R$2292,3,0)</f>
        <v>44536</v>
      </c>
      <c r="C11" s="65">
        <f>VLOOKUP($A11,'Return Data'!$B$7:$R$2292,4,0)</f>
        <v>34.627200000000002</v>
      </c>
      <c r="D11" s="65">
        <f>VLOOKUP($A11,'Return Data'!$B$7:$R$2292,10,0)</f>
        <v>-2.2048999999999999</v>
      </c>
      <c r="E11" s="66">
        <f t="shared" si="0"/>
        <v>19</v>
      </c>
      <c r="F11" s="65">
        <f>VLOOKUP($A11,'Return Data'!$B$7:$R$2292,11,0)</f>
        <v>5.5125999999999999</v>
      </c>
      <c r="G11" s="66">
        <f t="shared" si="1"/>
        <v>18</v>
      </c>
      <c r="H11" s="65">
        <f>VLOOKUP($A11,'Return Data'!$B$7:$R$2292,12,0)</f>
        <v>6.3281999999999998</v>
      </c>
      <c r="I11" s="66">
        <f t="shared" si="2"/>
        <v>19</v>
      </c>
      <c r="J11" s="65">
        <f>VLOOKUP($A11,'Return Data'!$B$7:$R$2292,13,0)</f>
        <v>7.5918999999999999</v>
      </c>
      <c r="K11" s="66">
        <f t="shared" si="3"/>
        <v>17</v>
      </c>
      <c r="L11" s="65">
        <f>VLOOKUP($A11,'Return Data'!$B$7:$R$2292,17,0)</f>
        <v>7.7686999999999999</v>
      </c>
      <c r="M11" s="66">
        <f t="shared" si="4"/>
        <v>16</v>
      </c>
      <c r="N11" s="65">
        <f>VLOOKUP($A11,'Return Data'!$B$7:$R$2292,14,0)</f>
        <v>8.1365999999999996</v>
      </c>
      <c r="O11" s="66">
        <f t="shared" si="5"/>
        <v>14</v>
      </c>
      <c r="P11" s="65">
        <f>VLOOKUP($A11,'Return Data'!$B$7:$R$2292,15,0)</f>
        <v>6.7648000000000001</v>
      </c>
      <c r="Q11" s="66">
        <f t="shared" si="6"/>
        <v>11</v>
      </c>
      <c r="R11" s="65">
        <f>VLOOKUP($A11,'Return Data'!$B$7:$R$2292,16,0)</f>
        <v>7.4821999999999997</v>
      </c>
      <c r="S11" s="67">
        <f t="shared" si="7"/>
        <v>16</v>
      </c>
    </row>
    <row r="12" spans="1:20" x14ac:dyDescent="0.3">
      <c r="A12" s="63" t="s">
        <v>1633</v>
      </c>
      <c r="B12" s="64">
        <f>VLOOKUP($A12,'Return Data'!$B$7:$R$2292,3,0)</f>
        <v>44536</v>
      </c>
      <c r="C12" s="65">
        <f>VLOOKUP($A12,'Return Data'!$B$7:$R$2292,4,0)</f>
        <v>22.8748</v>
      </c>
      <c r="D12" s="65">
        <f>VLOOKUP($A12,'Return Data'!$B$7:$R$2292,10,0)</f>
        <v>-0.44490000000000002</v>
      </c>
      <c r="E12" s="66">
        <f t="shared" si="0"/>
        <v>17</v>
      </c>
      <c r="F12" s="65">
        <f>VLOOKUP($A12,'Return Data'!$B$7:$R$2292,11,0)</f>
        <v>8.9289000000000005</v>
      </c>
      <c r="G12" s="66">
        <f t="shared" si="1"/>
        <v>14</v>
      </c>
      <c r="H12" s="65">
        <f>VLOOKUP($A12,'Return Data'!$B$7:$R$2292,12,0)</f>
        <v>10.157299999999999</v>
      </c>
      <c r="I12" s="66">
        <f t="shared" si="2"/>
        <v>10</v>
      </c>
      <c r="J12" s="65">
        <f>VLOOKUP($A12,'Return Data'!$B$7:$R$2292,13,0)</f>
        <v>8.8515999999999995</v>
      </c>
      <c r="K12" s="66">
        <f t="shared" si="3"/>
        <v>13</v>
      </c>
      <c r="L12" s="65">
        <f>VLOOKUP($A12,'Return Data'!$B$7:$R$2292,17,0)</f>
        <v>9.9055999999999997</v>
      </c>
      <c r="M12" s="66">
        <f t="shared" si="4"/>
        <v>10</v>
      </c>
      <c r="N12" s="65">
        <f>VLOOKUP($A12,'Return Data'!$B$7:$R$2292,14,0)</f>
        <v>4.0594000000000001</v>
      </c>
      <c r="O12" s="66">
        <f t="shared" si="5"/>
        <v>19</v>
      </c>
      <c r="P12" s="65">
        <f>VLOOKUP($A12,'Return Data'!$B$7:$R$2292,15,0)</f>
        <v>4.1912000000000003</v>
      </c>
      <c r="Q12" s="66">
        <f t="shared" si="6"/>
        <v>19</v>
      </c>
      <c r="R12" s="65">
        <f>VLOOKUP($A12,'Return Data'!$B$7:$R$2292,16,0)</f>
        <v>6.7165999999999997</v>
      </c>
      <c r="S12" s="67">
        <f t="shared" si="7"/>
        <v>18</v>
      </c>
    </row>
    <row r="13" spans="1:20" x14ac:dyDescent="0.3">
      <c r="A13" s="63" t="s">
        <v>1634</v>
      </c>
      <c r="B13" s="64">
        <f>VLOOKUP($A13,'Return Data'!$B$7:$R$2292,3,0)</f>
        <v>44536</v>
      </c>
      <c r="C13" s="65">
        <f>VLOOKUP($A13,'Return Data'!$B$7:$R$2292,4,0)</f>
        <v>86.366598470217596</v>
      </c>
      <c r="D13" s="65">
        <f>VLOOKUP($A13,'Return Data'!$B$7:$R$2292,10,0)</f>
        <v>-0.25850000000000001</v>
      </c>
      <c r="E13" s="66">
        <f t="shared" si="0"/>
        <v>14</v>
      </c>
      <c r="F13" s="65">
        <f>VLOOKUP($A13,'Return Data'!$B$7:$R$2292,11,0)</f>
        <v>8.7065000000000001</v>
      </c>
      <c r="G13" s="66">
        <f t="shared" si="1"/>
        <v>15</v>
      </c>
      <c r="H13" s="65">
        <f>VLOOKUP($A13,'Return Data'!$B$7:$R$2292,12,0)</f>
        <v>9.7635000000000005</v>
      </c>
      <c r="I13" s="66">
        <f t="shared" si="2"/>
        <v>13</v>
      </c>
      <c r="J13" s="65">
        <f>VLOOKUP($A13,'Return Data'!$B$7:$R$2292,13,0)</f>
        <v>10.658799999999999</v>
      </c>
      <c r="K13" s="66">
        <f t="shared" si="3"/>
        <v>8</v>
      </c>
      <c r="L13" s="65">
        <f>VLOOKUP($A13,'Return Data'!$B$7:$R$2292,17,0)</f>
        <v>11.9511</v>
      </c>
      <c r="M13" s="66">
        <f t="shared" si="4"/>
        <v>5</v>
      </c>
      <c r="N13" s="65">
        <f>VLOOKUP($A13,'Return Data'!$B$7:$R$2292,14,0)</f>
        <v>11.474299999999999</v>
      </c>
      <c r="O13" s="66">
        <f t="shared" si="5"/>
        <v>3</v>
      </c>
      <c r="P13" s="65">
        <f>VLOOKUP($A13,'Return Data'!$B$7:$R$2292,15,0)</f>
        <v>8.6990999999999996</v>
      </c>
      <c r="Q13" s="66">
        <f t="shared" si="6"/>
        <v>3</v>
      </c>
      <c r="R13" s="65">
        <f>VLOOKUP($A13,'Return Data'!$B$7:$R$2292,16,0)</f>
        <v>8.5649999999999995</v>
      </c>
      <c r="S13" s="67">
        <f t="shared" si="7"/>
        <v>9</v>
      </c>
    </row>
    <row r="14" spans="1:20" x14ac:dyDescent="0.3">
      <c r="A14" s="63" t="s">
        <v>1635</v>
      </c>
      <c r="B14" s="64">
        <f>VLOOKUP($A14,'Return Data'!$B$7:$R$2292,3,0)</f>
        <v>44536</v>
      </c>
      <c r="C14" s="65">
        <f>VLOOKUP($A14,'Return Data'!$B$7:$R$2292,4,0)</f>
        <v>43.199300000000001</v>
      </c>
      <c r="D14" s="65">
        <f>VLOOKUP($A14,'Return Data'!$B$7:$R$2292,10,0)</f>
        <v>-6.6167999999999996</v>
      </c>
      <c r="E14" s="66">
        <f t="shared" si="0"/>
        <v>21</v>
      </c>
      <c r="F14" s="65">
        <f>VLOOKUP($A14,'Return Data'!$B$7:$R$2292,11,0)</f>
        <v>4.3433000000000002</v>
      </c>
      <c r="G14" s="66">
        <f t="shared" si="1"/>
        <v>21</v>
      </c>
      <c r="H14" s="65">
        <f>VLOOKUP($A14,'Return Data'!$B$7:$R$2292,12,0)</f>
        <v>7.2232000000000003</v>
      </c>
      <c r="I14" s="66">
        <f t="shared" si="2"/>
        <v>17</v>
      </c>
      <c r="J14" s="65">
        <f>VLOOKUP($A14,'Return Data'!$B$7:$R$2292,13,0)</f>
        <v>7.7293000000000003</v>
      </c>
      <c r="K14" s="66">
        <f t="shared" si="3"/>
        <v>16</v>
      </c>
      <c r="L14" s="65">
        <f>VLOOKUP($A14,'Return Data'!$B$7:$R$2292,17,0)</f>
        <v>8.4596999999999998</v>
      </c>
      <c r="M14" s="66">
        <f t="shared" si="4"/>
        <v>14</v>
      </c>
      <c r="N14" s="65">
        <f>VLOOKUP($A14,'Return Data'!$B$7:$R$2292,14,0)</f>
        <v>7.2220000000000004</v>
      </c>
      <c r="O14" s="66">
        <f t="shared" si="5"/>
        <v>17</v>
      </c>
      <c r="P14" s="65">
        <f>VLOOKUP($A14,'Return Data'!$B$7:$R$2292,15,0)</f>
        <v>5.1830999999999996</v>
      </c>
      <c r="Q14" s="66">
        <f t="shared" si="6"/>
        <v>18</v>
      </c>
      <c r="R14" s="65">
        <f>VLOOKUP($A14,'Return Data'!$B$7:$R$2292,16,0)</f>
        <v>8.7216000000000005</v>
      </c>
      <c r="S14" s="67">
        <f t="shared" si="7"/>
        <v>7</v>
      </c>
    </row>
    <row r="15" spans="1:20" x14ac:dyDescent="0.3">
      <c r="A15" s="63" t="s">
        <v>1636</v>
      </c>
      <c r="B15" s="64">
        <f>VLOOKUP($A15,'Return Data'!$B$7:$R$2292,3,0)</f>
        <v>44536</v>
      </c>
      <c r="C15" s="65">
        <f>VLOOKUP($A15,'Return Data'!$B$7:$R$2292,4,0)</f>
        <v>67.637</v>
      </c>
      <c r="D15" s="65">
        <f>VLOOKUP($A15,'Return Data'!$B$7:$R$2292,10,0)</f>
        <v>-0.6714</v>
      </c>
      <c r="E15" s="66">
        <f t="shared" si="0"/>
        <v>18</v>
      </c>
      <c r="F15" s="65">
        <f>VLOOKUP($A15,'Return Data'!$B$7:$R$2292,11,0)</f>
        <v>5.4085999999999999</v>
      </c>
      <c r="G15" s="66">
        <f t="shared" si="1"/>
        <v>19</v>
      </c>
      <c r="H15" s="65">
        <f>VLOOKUP($A15,'Return Data'!$B$7:$R$2292,12,0)</f>
        <v>7.3445</v>
      </c>
      <c r="I15" s="66">
        <f t="shared" si="2"/>
        <v>16</v>
      </c>
      <c r="J15" s="65">
        <f>VLOOKUP($A15,'Return Data'!$B$7:$R$2292,13,0)</f>
        <v>8.3254999999999999</v>
      </c>
      <c r="K15" s="66">
        <f t="shared" si="3"/>
        <v>14</v>
      </c>
      <c r="L15" s="65">
        <f>VLOOKUP($A15,'Return Data'!$B$7:$R$2292,17,0)</f>
        <v>7.7098000000000004</v>
      </c>
      <c r="M15" s="66">
        <f t="shared" si="4"/>
        <v>17</v>
      </c>
      <c r="N15" s="65">
        <f>VLOOKUP($A15,'Return Data'!$B$7:$R$2292,14,0)</f>
        <v>8.1515000000000004</v>
      </c>
      <c r="O15" s="66">
        <f t="shared" si="5"/>
        <v>13</v>
      </c>
      <c r="P15" s="65">
        <f>VLOOKUP($A15,'Return Data'!$B$7:$R$2292,15,0)</f>
        <v>6.2514000000000003</v>
      </c>
      <c r="Q15" s="66">
        <f t="shared" si="6"/>
        <v>16</v>
      </c>
      <c r="R15" s="65">
        <f>VLOOKUP($A15,'Return Data'!$B$7:$R$2292,16,0)</f>
        <v>9.4345999999999997</v>
      </c>
      <c r="S15" s="67">
        <f t="shared" si="7"/>
        <v>5</v>
      </c>
    </row>
    <row r="16" spans="1:20" x14ac:dyDescent="0.3">
      <c r="A16" s="63" t="s">
        <v>1638</v>
      </c>
      <c r="B16" s="64">
        <f>VLOOKUP($A16,'Return Data'!$B$7:$R$2292,3,0)</f>
        <v>44536</v>
      </c>
      <c r="C16" s="65">
        <f>VLOOKUP($A16,'Return Data'!$B$7:$R$2292,4,0)</f>
        <v>59.069899999999997</v>
      </c>
      <c r="D16" s="65">
        <f>VLOOKUP($A16,'Return Data'!$B$7:$R$2292,10,0)</f>
        <v>5.4425999999999997</v>
      </c>
      <c r="E16" s="66">
        <f t="shared" si="0"/>
        <v>8</v>
      </c>
      <c r="F16" s="65">
        <f>VLOOKUP($A16,'Return Data'!$B$7:$R$2292,11,0)</f>
        <v>10.0648</v>
      </c>
      <c r="G16" s="66">
        <f t="shared" si="1"/>
        <v>9</v>
      </c>
      <c r="H16" s="65">
        <f>VLOOKUP($A16,'Return Data'!$B$7:$R$2292,12,0)</f>
        <v>12.9087</v>
      </c>
      <c r="I16" s="66">
        <f t="shared" si="2"/>
        <v>5</v>
      </c>
      <c r="J16" s="65">
        <f>VLOOKUP($A16,'Return Data'!$B$7:$R$2292,13,0)</f>
        <v>14.834</v>
      </c>
      <c r="K16" s="66">
        <f t="shared" si="3"/>
        <v>4</v>
      </c>
      <c r="L16" s="65">
        <f>VLOOKUP($A16,'Return Data'!$B$7:$R$2292,17,0)</f>
        <v>12.1675</v>
      </c>
      <c r="M16" s="66">
        <f t="shared" si="4"/>
        <v>4</v>
      </c>
      <c r="N16" s="65">
        <f>VLOOKUP($A16,'Return Data'!$B$7:$R$2292,14,0)</f>
        <v>10.491199999999999</v>
      </c>
      <c r="O16" s="66">
        <f t="shared" si="5"/>
        <v>4</v>
      </c>
      <c r="P16" s="65">
        <f>VLOOKUP($A16,'Return Data'!$B$7:$R$2292,15,0)</f>
        <v>7.6123000000000003</v>
      </c>
      <c r="Q16" s="66">
        <f t="shared" si="6"/>
        <v>8</v>
      </c>
      <c r="R16" s="65">
        <f>VLOOKUP($A16,'Return Data'!$B$7:$R$2292,16,0)</f>
        <v>10.3956</v>
      </c>
      <c r="S16" s="67">
        <f t="shared" si="7"/>
        <v>1</v>
      </c>
    </row>
    <row r="17" spans="1:19" x14ac:dyDescent="0.3">
      <c r="A17" s="63" t="s">
        <v>1639</v>
      </c>
      <c r="B17" s="64">
        <f>VLOOKUP($A17,'Return Data'!$B$7:$R$2292,3,0)</f>
        <v>44536</v>
      </c>
      <c r="C17" s="65">
        <f>VLOOKUP($A17,'Return Data'!$B$7:$R$2292,4,0)</f>
        <v>45.932099999999998</v>
      </c>
      <c r="D17" s="65">
        <f>VLOOKUP($A17,'Return Data'!$B$7:$R$2292,10,0)</f>
        <v>0.99970000000000003</v>
      </c>
      <c r="E17" s="66">
        <f t="shared" si="0"/>
        <v>12</v>
      </c>
      <c r="F17" s="65">
        <f>VLOOKUP($A17,'Return Data'!$B$7:$R$2292,11,0)</f>
        <v>8.9594000000000005</v>
      </c>
      <c r="G17" s="66">
        <f t="shared" si="1"/>
        <v>13</v>
      </c>
      <c r="H17" s="65">
        <f>VLOOKUP($A17,'Return Data'!$B$7:$R$2292,12,0)</f>
        <v>9.6692</v>
      </c>
      <c r="I17" s="66">
        <f t="shared" si="2"/>
        <v>14</v>
      </c>
      <c r="J17" s="65">
        <f>VLOOKUP($A17,'Return Data'!$B$7:$R$2292,13,0)</f>
        <v>9.0488999999999997</v>
      </c>
      <c r="K17" s="66">
        <f t="shared" si="3"/>
        <v>12</v>
      </c>
      <c r="L17" s="65">
        <f>VLOOKUP($A17,'Return Data'!$B$7:$R$2292,17,0)</f>
        <v>9.4824999999999999</v>
      </c>
      <c r="M17" s="66">
        <f t="shared" si="4"/>
        <v>12</v>
      </c>
      <c r="N17" s="65">
        <f>VLOOKUP($A17,'Return Data'!$B$7:$R$2292,14,0)</f>
        <v>9.3462999999999994</v>
      </c>
      <c r="O17" s="66">
        <f t="shared" si="5"/>
        <v>8</v>
      </c>
      <c r="P17" s="65">
        <f>VLOOKUP($A17,'Return Data'!$B$7:$R$2292,15,0)</f>
        <v>6.9038000000000004</v>
      </c>
      <c r="Q17" s="66">
        <f t="shared" si="6"/>
        <v>10</v>
      </c>
      <c r="R17" s="65">
        <f>VLOOKUP($A17,'Return Data'!$B$7:$R$2292,16,0)</f>
        <v>8.9453999999999994</v>
      </c>
      <c r="S17" s="67">
        <f t="shared" si="7"/>
        <v>6</v>
      </c>
    </row>
    <row r="18" spans="1:19" x14ac:dyDescent="0.3">
      <c r="A18" s="63" t="s">
        <v>1640</v>
      </c>
      <c r="B18" s="64">
        <f>VLOOKUP($A18,'Return Data'!$B$7:$R$2292,3,0)</f>
        <v>44536</v>
      </c>
      <c r="C18" s="65">
        <f>VLOOKUP($A18,'Return Data'!$B$7:$R$2292,4,0)</f>
        <v>54.9679</v>
      </c>
      <c r="D18" s="65">
        <f>VLOOKUP($A18,'Return Data'!$B$7:$R$2292,10,0)</f>
        <v>5.7157999999999998</v>
      </c>
      <c r="E18" s="66">
        <f t="shared" si="0"/>
        <v>6</v>
      </c>
      <c r="F18" s="65">
        <f>VLOOKUP($A18,'Return Data'!$B$7:$R$2292,11,0)</f>
        <v>10.101699999999999</v>
      </c>
      <c r="G18" s="66">
        <f t="shared" si="1"/>
        <v>8</v>
      </c>
      <c r="H18" s="65">
        <f>VLOOKUP($A18,'Return Data'!$B$7:$R$2292,12,0)</f>
        <v>9.7660999999999998</v>
      </c>
      <c r="I18" s="66">
        <f t="shared" si="2"/>
        <v>12</v>
      </c>
      <c r="J18" s="65">
        <f>VLOOKUP($A18,'Return Data'!$B$7:$R$2292,13,0)</f>
        <v>10.248699999999999</v>
      </c>
      <c r="K18" s="66">
        <f t="shared" si="3"/>
        <v>10</v>
      </c>
      <c r="L18" s="65">
        <f>VLOOKUP($A18,'Return Data'!$B$7:$R$2292,17,0)</f>
        <v>10.599500000000001</v>
      </c>
      <c r="M18" s="66">
        <f t="shared" si="4"/>
        <v>9</v>
      </c>
      <c r="N18" s="65">
        <f>VLOOKUP($A18,'Return Data'!$B$7:$R$2292,14,0)</f>
        <v>10.3384</v>
      </c>
      <c r="O18" s="66">
        <f t="shared" si="5"/>
        <v>5</v>
      </c>
      <c r="P18" s="65">
        <f>VLOOKUP($A18,'Return Data'!$B$7:$R$2292,15,0)</f>
        <v>9.2661999999999995</v>
      </c>
      <c r="Q18" s="66">
        <f t="shared" si="6"/>
        <v>1</v>
      </c>
      <c r="R18" s="65">
        <f>VLOOKUP($A18,'Return Data'!$B$7:$R$2292,16,0)</f>
        <v>10.1076</v>
      </c>
      <c r="S18" s="67">
        <f t="shared" si="7"/>
        <v>2</v>
      </c>
    </row>
    <row r="19" spans="1:19" x14ac:dyDescent="0.3">
      <c r="A19" s="63" t="s">
        <v>1641</v>
      </c>
      <c r="B19" s="64">
        <f>VLOOKUP($A19,'Return Data'!$B$7:$R$2292,3,0)</f>
        <v>44536</v>
      </c>
      <c r="C19" s="65">
        <f>VLOOKUP($A19,'Return Data'!$B$7:$R$2292,4,0)</f>
        <v>25.8475</v>
      </c>
      <c r="D19" s="65">
        <f>VLOOKUP($A19,'Return Data'!$B$7:$R$2292,10,0)</f>
        <v>-2.5013000000000001</v>
      </c>
      <c r="E19" s="66">
        <f t="shared" si="0"/>
        <v>20</v>
      </c>
      <c r="F19" s="65">
        <f>VLOOKUP($A19,'Return Data'!$B$7:$R$2292,11,0)</f>
        <v>5.8715999999999999</v>
      </c>
      <c r="G19" s="66">
        <f t="shared" si="1"/>
        <v>17</v>
      </c>
      <c r="H19" s="65">
        <f>VLOOKUP($A19,'Return Data'!$B$7:$R$2292,12,0)</f>
        <v>6.3638000000000003</v>
      </c>
      <c r="I19" s="66">
        <f t="shared" si="2"/>
        <v>18</v>
      </c>
      <c r="J19" s="65">
        <f>VLOOKUP($A19,'Return Data'!$B$7:$R$2292,13,0)</f>
        <v>6.8261000000000003</v>
      </c>
      <c r="K19" s="66">
        <f t="shared" si="3"/>
        <v>18</v>
      </c>
      <c r="L19" s="65">
        <f>VLOOKUP($A19,'Return Data'!$B$7:$R$2292,17,0)</f>
        <v>7.1185999999999998</v>
      </c>
      <c r="M19" s="66">
        <f t="shared" si="4"/>
        <v>18</v>
      </c>
      <c r="N19" s="65">
        <f>VLOOKUP($A19,'Return Data'!$B$7:$R$2292,14,0)</f>
        <v>7.6745999999999999</v>
      </c>
      <c r="O19" s="66">
        <f t="shared" si="5"/>
        <v>16</v>
      </c>
      <c r="P19" s="65">
        <f>VLOOKUP($A19,'Return Data'!$B$7:$R$2292,15,0)</f>
        <v>6.3582999999999998</v>
      </c>
      <c r="Q19" s="66">
        <f t="shared" si="6"/>
        <v>14</v>
      </c>
      <c r="R19" s="65">
        <f>VLOOKUP($A19,'Return Data'!$B$7:$R$2292,16,0)</f>
        <v>8.3904999999999994</v>
      </c>
      <c r="S19" s="67">
        <f t="shared" si="7"/>
        <v>11</v>
      </c>
    </row>
    <row r="20" spans="1:19" x14ac:dyDescent="0.3">
      <c r="A20" s="63" t="s">
        <v>1643</v>
      </c>
      <c r="B20" s="64">
        <f>VLOOKUP($A20,'Return Data'!$B$7:$R$2292,3,0)</f>
        <v>44536</v>
      </c>
      <c r="C20" s="65">
        <f>VLOOKUP($A20,'Return Data'!$B$7:$R$2292,4,0)</f>
        <v>42.6524</v>
      </c>
      <c r="D20" s="65">
        <f>VLOOKUP($A20,'Return Data'!$B$7:$R$2292,10,0)</f>
        <v>7.3654000000000002</v>
      </c>
      <c r="E20" s="66">
        <f t="shared" si="0"/>
        <v>5</v>
      </c>
      <c r="F20" s="65">
        <f>VLOOKUP($A20,'Return Data'!$B$7:$R$2292,11,0)</f>
        <v>12.2796</v>
      </c>
      <c r="G20" s="66">
        <f t="shared" si="1"/>
        <v>4</v>
      </c>
      <c r="H20" s="65">
        <f>VLOOKUP($A20,'Return Data'!$B$7:$R$2292,12,0)</f>
        <v>14.0616</v>
      </c>
      <c r="I20" s="66">
        <f t="shared" si="2"/>
        <v>4</v>
      </c>
      <c r="J20" s="65">
        <f>VLOOKUP($A20,'Return Data'!$B$7:$R$2292,13,0)</f>
        <v>14.312900000000001</v>
      </c>
      <c r="K20" s="66">
        <f t="shared" si="3"/>
        <v>6</v>
      </c>
      <c r="L20" s="65">
        <f>VLOOKUP($A20,'Return Data'!$B$7:$R$2292,17,0)</f>
        <v>14.0319</v>
      </c>
      <c r="M20" s="66">
        <f t="shared" si="4"/>
        <v>1</v>
      </c>
      <c r="N20" s="65">
        <f>VLOOKUP($A20,'Return Data'!$B$7:$R$2292,14,0)</f>
        <v>13.0837</v>
      </c>
      <c r="O20" s="66">
        <f t="shared" si="5"/>
        <v>1</v>
      </c>
      <c r="P20" s="65">
        <f>VLOOKUP($A20,'Return Data'!$B$7:$R$2292,15,0)</f>
        <v>9.2555999999999994</v>
      </c>
      <c r="Q20" s="66">
        <f t="shared" si="6"/>
        <v>2</v>
      </c>
      <c r="R20" s="65">
        <f>VLOOKUP($A20,'Return Data'!$B$7:$R$2292,16,0)</f>
        <v>8.3800000000000008</v>
      </c>
      <c r="S20" s="67">
        <f t="shared" si="7"/>
        <v>12</v>
      </c>
    </row>
    <row r="21" spans="1:19" x14ac:dyDescent="0.3">
      <c r="A21" s="63" t="s">
        <v>1644</v>
      </c>
      <c r="B21" s="64">
        <f>VLOOKUP($A21,'Return Data'!$B$7:$R$2292,3,0)</f>
        <v>44536</v>
      </c>
      <c r="C21" s="65">
        <f>VLOOKUP($A21,'Return Data'!$B$7:$R$2292,4,0)</f>
        <v>43.1751</v>
      </c>
      <c r="D21" s="65">
        <f>VLOOKUP($A21,'Return Data'!$B$7:$R$2292,10,0)</f>
        <v>3.5228000000000002</v>
      </c>
      <c r="E21" s="66">
        <f t="shared" si="0"/>
        <v>10</v>
      </c>
      <c r="F21" s="65">
        <f>VLOOKUP($A21,'Return Data'!$B$7:$R$2292,11,0)</f>
        <v>9.6013999999999999</v>
      </c>
      <c r="G21" s="66">
        <f t="shared" si="1"/>
        <v>10</v>
      </c>
      <c r="H21" s="65">
        <f>VLOOKUP($A21,'Return Data'!$B$7:$R$2292,12,0)</f>
        <v>9.8981999999999992</v>
      </c>
      <c r="I21" s="66">
        <f t="shared" si="2"/>
        <v>11</v>
      </c>
      <c r="J21" s="65">
        <f>VLOOKUP($A21,'Return Data'!$B$7:$R$2292,13,0)</f>
        <v>9.6181000000000001</v>
      </c>
      <c r="K21" s="66">
        <f t="shared" si="3"/>
        <v>11</v>
      </c>
      <c r="L21" s="65">
        <f>VLOOKUP($A21,'Return Data'!$B$7:$R$2292,17,0)</f>
        <v>8.8742999999999999</v>
      </c>
      <c r="M21" s="66">
        <f t="shared" si="4"/>
        <v>13</v>
      </c>
      <c r="N21" s="65">
        <f>VLOOKUP($A21,'Return Data'!$B$7:$R$2292,14,0)</f>
        <v>8.7324000000000002</v>
      </c>
      <c r="O21" s="66">
        <f t="shared" si="5"/>
        <v>11</v>
      </c>
      <c r="P21" s="65">
        <f>VLOOKUP($A21,'Return Data'!$B$7:$R$2292,15,0)</f>
        <v>6.7447999999999997</v>
      </c>
      <c r="Q21" s="66">
        <f t="shared" si="6"/>
        <v>12</v>
      </c>
      <c r="R21" s="65">
        <f>VLOOKUP($A21,'Return Data'!$B$7:$R$2292,16,0)</f>
        <v>6.0862999999999996</v>
      </c>
      <c r="S21" s="67">
        <f t="shared" si="7"/>
        <v>20</v>
      </c>
    </row>
    <row r="22" spans="1:19" x14ac:dyDescent="0.3">
      <c r="A22" s="63" t="s">
        <v>1645</v>
      </c>
      <c r="B22" s="64">
        <f>VLOOKUP($A22,'Return Data'!$B$7:$R$2292,3,0)</f>
        <v>44536</v>
      </c>
      <c r="C22" s="65">
        <f>VLOOKUP($A22,'Return Data'!$B$7:$R$2292,4,0)</f>
        <v>67.147000000000006</v>
      </c>
      <c r="D22" s="65">
        <f>VLOOKUP($A22,'Return Data'!$B$7:$R$2292,10,0)</f>
        <v>0.31090000000000001</v>
      </c>
      <c r="E22" s="66">
        <f t="shared" si="0"/>
        <v>13</v>
      </c>
      <c r="F22" s="65">
        <f>VLOOKUP($A22,'Return Data'!$B$7:$R$2292,11,0)</f>
        <v>9.4640000000000004</v>
      </c>
      <c r="G22" s="66">
        <f t="shared" si="1"/>
        <v>11</v>
      </c>
      <c r="H22" s="65">
        <f>VLOOKUP($A22,'Return Data'!$B$7:$R$2292,12,0)</f>
        <v>8.2784999999999993</v>
      </c>
      <c r="I22" s="66">
        <f t="shared" si="2"/>
        <v>15</v>
      </c>
      <c r="J22" s="65">
        <f>VLOOKUP($A22,'Return Data'!$B$7:$R$2292,13,0)</f>
        <v>7.8113999999999999</v>
      </c>
      <c r="K22" s="66">
        <f t="shared" si="3"/>
        <v>15</v>
      </c>
      <c r="L22" s="65">
        <f>VLOOKUP($A22,'Return Data'!$B$7:$R$2292,17,0)</f>
        <v>8.4207000000000001</v>
      </c>
      <c r="M22" s="66">
        <f t="shared" si="4"/>
        <v>15</v>
      </c>
      <c r="N22" s="65">
        <f>VLOOKUP($A22,'Return Data'!$B$7:$R$2292,14,0)</f>
        <v>8.6709999999999994</v>
      </c>
      <c r="O22" s="66">
        <f t="shared" si="5"/>
        <v>12</v>
      </c>
      <c r="P22" s="65">
        <f>VLOOKUP($A22,'Return Data'!$B$7:$R$2292,15,0)</f>
        <v>6.4107000000000003</v>
      </c>
      <c r="Q22" s="66">
        <f t="shared" si="6"/>
        <v>13</v>
      </c>
      <c r="R22" s="65">
        <f>VLOOKUP($A22,'Return Data'!$B$7:$R$2292,16,0)</f>
        <v>8.3672000000000004</v>
      </c>
      <c r="S22" s="67">
        <f t="shared" si="7"/>
        <v>13</v>
      </c>
    </row>
    <row r="23" spans="1:19" x14ac:dyDescent="0.3">
      <c r="A23" s="63" t="s">
        <v>2006</v>
      </c>
      <c r="B23" s="64">
        <f>VLOOKUP($A23,'Return Data'!$B$7:$R$2292,3,0)</f>
        <v>44536</v>
      </c>
      <c r="C23" s="65">
        <f>VLOOKUP($A23,'Return Data'!$B$7:$R$2292,4,0)</f>
        <v>22.0181</v>
      </c>
      <c r="D23" s="65">
        <f>VLOOKUP($A23,'Return Data'!$B$7:$R$2292,10,0)</f>
        <v>-0.2858</v>
      </c>
      <c r="E23" s="66">
        <f t="shared" si="0"/>
        <v>15</v>
      </c>
      <c r="F23" s="65">
        <f>VLOOKUP($A23,'Return Data'!$B$7:$R$2292,11,0)</f>
        <v>5.3151000000000002</v>
      </c>
      <c r="G23" s="66">
        <f t="shared" si="1"/>
        <v>20</v>
      </c>
      <c r="H23" s="65">
        <f>VLOOKUP($A23,'Return Data'!$B$7:$R$2292,12,0)</f>
        <v>4.6063000000000001</v>
      </c>
      <c r="I23" s="66">
        <f t="shared" si="2"/>
        <v>21</v>
      </c>
      <c r="J23" s="65">
        <f>VLOOKUP($A23,'Return Data'!$B$7:$R$2292,13,0)</f>
        <v>6.5711000000000004</v>
      </c>
      <c r="K23" s="66">
        <f t="shared" si="3"/>
        <v>19</v>
      </c>
      <c r="L23" s="65">
        <f>VLOOKUP($A23,'Return Data'!$B$7:$R$2292,17,0)</f>
        <v>5.5957999999999997</v>
      </c>
      <c r="M23" s="66">
        <f t="shared" si="4"/>
        <v>19</v>
      </c>
      <c r="N23" s="65">
        <f>VLOOKUP($A23,'Return Data'!$B$7:$R$2292,14,0)</f>
        <v>6.1691000000000003</v>
      </c>
      <c r="O23" s="66">
        <f t="shared" si="5"/>
        <v>18</v>
      </c>
      <c r="P23" s="65">
        <f>VLOOKUP($A23,'Return Data'!$B$7:$R$2292,15,0)</f>
        <v>5.4363000000000001</v>
      </c>
      <c r="Q23" s="66">
        <f t="shared" si="6"/>
        <v>17</v>
      </c>
      <c r="R23" s="65">
        <f>VLOOKUP($A23,'Return Data'!$B$7:$R$2292,16,0)</f>
        <v>7.1920999999999999</v>
      </c>
      <c r="S23" s="67">
        <f t="shared" si="7"/>
        <v>17</v>
      </c>
    </row>
    <row r="24" spans="1:19" x14ac:dyDescent="0.3">
      <c r="A24" s="63" t="s">
        <v>1646</v>
      </c>
      <c r="B24" s="64">
        <f>VLOOKUP($A24,'Return Data'!$B$7:$R$2292,3,0)</f>
        <v>44536</v>
      </c>
      <c r="C24" s="65">
        <f>VLOOKUP($A24,'Return Data'!$B$7:$R$2292,4,0)</f>
        <v>43.850700000000003</v>
      </c>
      <c r="D24" s="65">
        <f>VLOOKUP($A24,'Return Data'!$B$7:$R$2292,10,0)</f>
        <v>5.5557999999999996</v>
      </c>
      <c r="E24" s="66">
        <f t="shared" si="0"/>
        <v>7</v>
      </c>
      <c r="F24" s="65">
        <f>VLOOKUP($A24,'Return Data'!$B$7:$R$2292,11,0)</f>
        <v>9.0917999999999992</v>
      </c>
      <c r="G24" s="66">
        <f t="shared" si="1"/>
        <v>12</v>
      </c>
      <c r="H24" s="65">
        <f>VLOOKUP($A24,'Return Data'!$B$7:$R$2292,12,0)</f>
        <v>10.2295</v>
      </c>
      <c r="I24" s="66">
        <f t="shared" si="2"/>
        <v>9</v>
      </c>
      <c r="J24" s="65">
        <f>VLOOKUP($A24,'Return Data'!$B$7:$R$2292,13,0)</f>
        <v>10.6081</v>
      </c>
      <c r="K24" s="66">
        <f t="shared" si="3"/>
        <v>9</v>
      </c>
      <c r="L24" s="65">
        <f>VLOOKUP($A24,'Return Data'!$B$7:$R$2292,17,0)</f>
        <v>0.39550000000000002</v>
      </c>
      <c r="M24" s="66">
        <f t="shared" si="4"/>
        <v>20</v>
      </c>
      <c r="N24" s="65">
        <f>VLOOKUP($A24,'Return Data'!$B$7:$R$2292,14,0)</f>
        <v>1.2493000000000001</v>
      </c>
      <c r="O24" s="66">
        <f t="shared" si="5"/>
        <v>20</v>
      </c>
      <c r="P24" s="65">
        <f>VLOOKUP($A24,'Return Data'!$B$7:$R$2292,15,0)</f>
        <v>2.8868</v>
      </c>
      <c r="Q24" s="66">
        <f t="shared" si="6"/>
        <v>20</v>
      </c>
      <c r="R24" s="65">
        <f>VLOOKUP($A24,'Return Data'!$B$7:$R$2292,16,0)</f>
        <v>8.6024999999999991</v>
      </c>
      <c r="S24" s="67">
        <f t="shared" si="7"/>
        <v>8</v>
      </c>
    </row>
    <row r="25" spans="1:19" x14ac:dyDescent="0.3">
      <c r="A25" s="63" t="s">
        <v>1648</v>
      </c>
      <c r="B25" s="64">
        <f>VLOOKUP($A25,'Return Data'!$B$7:$R$2292,3,0)</f>
        <v>44536</v>
      </c>
      <c r="C25" s="65">
        <f>VLOOKUP($A25,'Return Data'!$B$7:$R$2292,4,0)</f>
        <v>53.134700000000002</v>
      </c>
      <c r="D25" s="65">
        <f>VLOOKUP($A25,'Return Data'!$B$7:$R$2292,10,0)</f>
        <v>10.7141</v>
      </c>
      <c r="E25" s="66">
        <f t="shared" si="0"/>
        <v>4</v>
      </c>
      <c r="F25" s="65">
        <f>VLOOKUP($A25,'Return Data'!$B$7:$R$2292,11,0)</f>
        <v>13.311199999999999</v>
      </c>
      <c r="G25" s="66">
        <f t="shared" si="1"/>
        <v>3</v>
      </c>
      <c r="H25" s="65">
        <f>VLOOKUP($A25,'Return Data'!$B$7:$R$2292,12,0)</f>
        <v>14.3</v>
      </c>
      <c r="I25" s="66">
        <f t="shared" si="2"/>
        <v>3</v>
      </c>
      <c r="J25" s="65">
        <f>VLOOKUP($A25,'Return Data'!$B$7:$R$2292,13,0)</f>
        <v>14.8438</v>
      </c>
      <c r="K25" s="66">
        <f t="shared" si="3"/>
        <v>3</v>
      </c>
      <c r="L25" s="65">
        <f>VLOOKUP($A25,'Return Data'!$B$7:$R$2292,17,0)</f>
        <v>14.0069</v>
      </c>
      <c r="M25" s="66">
        <f t="shared" si="4"/>
        <v>2</v>
      </c>
      <c r="N25" s="65">
        <f>VLOOKUP($A25,'Return Data'!$B$7:$R$2292,14,0)</f>
        <v>12.190300000000001</v>
      </c>
      <c r="O25" s="66">
        <f t="shared" si="5"/>
        <v>2</v>
      </c>
      <c r="P25" s="65">
        <f>VLOOKUP($A25,'Return Data'!$B$7:$R$2292,15,0)</f>
        <v>8.2243999999999993</v>
      </c>
      <c r="Q25" s="66">
        <f t="shared" si="6"/>
        <v>4</v>
      </c>
      <c r="R25" s="65">
        <f>VLOOKUP($A25,'Return Data'!$B$7:$R$2292,16,0)</f>
        <v>8.3946000000000005</v>
      </c>
      <c r="S25" s="67">
        <f t="shared" si="7"/>
        <v>10</v>
      </c>
    </row>
    <row r="26" spans="1:19" x14ac:dyDescent="0.3">
      <c r="A26" s="63" t="s">
        <v>1649</v>
      </c>
      <c r="B26" s="64">
        <f>VLOOKUP($A26,'Return Data'!$B$7:$R$2292,3,0)</f>
        <v>44536</v>
      </c>
      <c r="C26" s="65">
        <f>VLOOKUP($A26,'Return Data'!$B$7:$R$2292,4,0)</f>
        <v>23.5502</v>
      </c>
      <c r="D26" s="65">
        <f>VLOOKUP($A26,'Return Data'!$B$7:$R$2292,10,0)</f>
        <v>24.770800000000001</v>
      </c>
      <c r="E26" s="66">
        <f t="shared" si="0"/>
        <v>1</v>
      </c>
      <c r="F26" s="65">
        <f>VLOOKUP($A26,'Return Data'!$B$7:$R$2292,11,0)</f>
        <v>18.602</v>
      </c>
      <c r="G26" s="66">
        <f t="shared" si="1"/>
        <v>1</v>
      </c>
      <c r="H26" s="65">
        <f>VLOOKUP($A26,'Return Data'!$B$7:$R$2292,12,0)</f>
        <v>15.4451</v>
      </c>
      <c r="I26" s="66">
        <f t="shared" si="2"/>
        <v>2</v>
      </c>
      <c r="J26" s="65">
        <f>VLOOKUP($A26,'Return Data'!$B$7:$R$2292,13,0)</f>
        <v>14.9056</v>
      </c>
      <c r="K26" s="66">
        <f t="shared" si="3"/>
        <v>2</v>
      </c>
      <c r="L26" s="65">
        <f>VLOOKUP($A26,'Return Data'!$B$7:$R$2292,17,0)</f>
        <v>10.7157</v>
      </c>
      <c r="M26" s="66">
        <f t="shared" si="4"/>
        <v>8</v>
      </c>
      <c r="N26" s="65">
        <f>VLOOKUP($A26,'Return Data'!$B$7:$R$2292,14,0)</f>
        <v>7.8045999999999998</v>
      </c>
      <c r="O26" s="66">
        <f t="shared" si="5"/>
        <v>15</v>
      </c>
      <c r="P26" s="65">
        <f>VLOOKUP($A26,'Return Data'!$B$7:$R$2292,15,0)</f>
        <v>6.2568000000000001</v>
      </c>
      <c r="Q26" s="66">
        <f t="shared" si="6"/>
        <v>15</v>
      </c>
      <c r="R26" s="65">
        <f>VLOOKUP($A26,'Return Data'!$B$7:$R$2292,16,0)</f>
        <v>7.5579000000000001</v>
      </c>
      <c r="S26" s="67">
        <f t="shared" si="7"/>
        <v>15</v>
      </c>
    </row>
    <row r="27" spans="1:19" x14ac:dyDescent="0.3">
      <c r="A27" s="63" t="s">
        <v>1650</v>
      </c>
      <c r="B27" s="64">
        <f>VLOOKUP($A27,'Return Data'!$B$7:$R$2292,3,0)</f>
        <v>44536</v>
      </c>
      <c r="C27" s="65">
        <f>VLOOKUP($A27,'Return Data'!$B$7:$R$2292,4,0)</f>
        <v>0.97240000000000004</v>
      </c>
      <c r="D27" s="65">
        <f>VLOOKUP($A27,'Return Data'!$B$7:$R$2292,10,0)</f>
        <v>10.714600000000001</v>
      </c>
      <c r="E27" s="66">
        <f t="shared" si="0"/>
        <v>3</v>
      </c>
      <c r="F27" s="65">
        <f>VLOOKUP($A27,'Return Data'!$B$7:$R$2292,11,0)</f>
        <v>11.010899999999999</v>
      </c>
      <c r="G27" s="66">
        <f t="shared" si="1"/>
        <v>6</v>
      </c>
      <c r="H27" s="65">
        <f>VLOOKUP($A27,'Return Data'!$B$7:$R$2292,12,0)</f>
        <v>11.324400000000001</v>
      </c>
      <c r="I27" s="66">
        <f t="shared" si="2"/>
        <v>7</v>
      </c>
      <c r="J27" s="65">
        <f>VLOOKUP($A27,'Return Data'!$B$7:$R$2292,13,0)</f>
        <v>-15.7813</v>
      </c>
      <c r="K27" s="66">
        <f t="shared" si="3"/>
        <v>21</v>
      </c>
      <c r="L27" s="65"/>
      <c r="M27" s="66"/>
      <c r="N27" s="65"/>
      <c r="O27" s="66"/>
      <c r="P27" s="65"/>
      <c r="Q27" s="66"/>
      <c r="R27" s="65">
        <f>VLOOKUP($A27,'Return Data'!$B$7:$R$2292,16,0)</f>
        <v>-5.6262999999999996</v>
      </c>
      <c r="S27" s="67">
        <f t="shared" si="7"/>
        <v>21</v>
      </c>
    </row>
    <row r="28" spans="1:19" x14ac:dyDescent="0.3">
      <c r="A28" s="63" t="s">
        <v>1651</v>
      </c>
      <c r="B28" s="64">
        <f>VLOOKUP($A28,'Return Data'!$B$7:$R$2292,3,0)</f>
        <v>44536</v>
      </c>
      <c r="C28" s="65">
        <f>VLOOKUP($A28,'Return Data'!$B$7:$R$2292,4,0)</f>
        <v>51.536000000000001</v>
      </c>
      <c r="D28" s="65">
        <f>VLOOKUP($A28,'Return Data'!$B$7:$R$2292,10,0)</f>
        <v>12.2895</v>
      </c>
      <c r="E28" s="66">
        <f t="shared" si="0"/>
        <v>2</v>
      </c>
      <c r="F28" s="65">
        <f>VLOOKUP($A28,'Return Data'!$B$7:$R$2292,11,0)</f>
        <v>16.944900000000001</v>
      </c>
      <c r="G28" s="66">
        <f t="shared" si="1"/>
        <v>2</v>
      </c>
      <c r="H28" s="65">
        <f>VLOOKUP($A28,'Return Data'!$B$7:$R$2292,12,0)</f>
        <v>15.485200000000001</v>
      </c>
      <c r="I28" s="66">
        <f t="shared" si="2"/>
        <v>1</v>
      </c>
      <c r="J28" s="65">
        <f>VLOOKUP($A28,'Return Data'!$B$7:$R$2292,13,0)</f>
        <v>14.605499999999999</v>
      </c>
      <c r="K28" s="66">
        <f t="shared" si="3"/>
        <v>5</v>
      </c>
      <c r="L28" s="65">
        <f>VLOOKUP($A28,'Return Data'!$B$7:$R$2292,17,0)</f>
        <v>11.814399999999999</v>
      </c>
      <c r="M28" s="66">
        <f>RANK(L28,L$8:L$28,0)</f>
        <v>6</v>
      </c>
      <c r="N28" s="65">
        <f>VLOOKUP($A28,'Return Data'!$B$7:$R$2292,14,0)</f>
        <v>8.8691999999999993</v>
      </c>
      <c r="O28" s="66">
        <f>RANK(N28,N$8:N$28,0)</f>
        <v>10</v>
      </c>
      <c r="P28" s="65">
        <f>VLOOKUP($A28,'Return Data'!$B$7:$R$2292,15,0)</f>
        <v>7.8784000000000001</v>
      </c>
      <c r="Q28" s="66">
        <f>RANK(P28,P$8:P$28,0)</f>
        <v>6</v>
      </c>
      <c r="R28" s="65">
        <f>VLOOKUP($A28,'Return Data'!$B$7:$R$2292,16,0)</f>
        <v>9.5448000000000004</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3.869161904761905</v>
      </c>
      <c r="E30" s="74"/>
      <c r="F30" s="75">
        <f>AVERAGE(F8:F28)</f>
        <v>9.651190476190477</v>
      </c>
      <c r="G30" s="74"/>
      <c r="H30" s="75">
        <f>AVERAGE(H8:H28)</f>
        <v>10.074085714285715</v>
      </c>
      <c r="I30" s="74"/>
      <c r="J30" s="75">
        <f>AVERAGE(J8:J28)</f>
        <v>9.2460380952380969</v>
      </c>
      <c r="K30" s="74"/>
      <c r="L30" s="75">
        <f>AVERAGE(L8:L28)</f>
        <v>9.6185600000000022</v>
      </c>
      <c r="M30" s="74"/>
      <c r="N30" s="75">
        <f>AVERAGE(N8:N28)</f>
        <v>8.6163950000000007</v>
      </c>
      <c r="O30" s="74"/>
      <c r="P30" s="75">
        <f>AVERAGE(P8:P28)</f>
        <v>6.8770150000000001</v>
      </c>
      <c r="Q30" s="74"/>
      <c r="R30" s="75">
        <f>AVERAGE(R8:R28)</f>
        <v>7.6977857142857129</v>
      </c>
      <c r="S30" s="76"/>
    </row>
    <row r="31" spans="1:19" x14ac:dyDescent="0.3">
      <c r="A31" s="73" t="s">
        <v>28</v>
      </c>
      <c r="B31" s="74"/>
      <c r="C31" s="74"/>
      <c r="D31" s="75">
        <f>MIN(D8:D28)</f>
        <v>-6.6167999999999996</v>
      </c>
      <c r="E31" s="74"/>
      <c r="F31" s="75">
        <f>MIN(F8:F28)</f>
        <v>4.3433000000000002</v>
      </c>
      <c r="G31" s="74"/>
      <c r="H31" s="75">
        <f>MIN(H8:H28)</f>
        <v>4.6063000000000001</v>
      </c>
      <c r="I31" s="74"/>
      <c r="J31" s="75">
        <f>MIN(J8:J28)</f>
        <v>-15.7813</v>
      </c>
      <c r="K31" s="74"/>
      <c r="L31" s="75">
        <f>MIN(L8:L28)</f>
        <v>0.39550000000000002</v>
      </c>
      <c r="M31" s="74"/>
      <c r="N31" s="75">
        <f>MIN(N8:N28)</f>
        <v>1.2493000000000001</v>
      </c>
      <c r="O31" s="74"/>
      <c r="P31" s="75">
        <f>MIN(P8:P28)</f>
        <v>2.8868</v>
      </c>
      <c r="Q31" s="74"/>
      <c r="R31" s="75">
        <f>MIN(R8:R28)</f>
        <v>-5.6262999999999996</v>
      </c>
      <c r="S31" s="76"/>
    </row>
    <row r="32" spans="1:19" ht="15" thickBot="1" x14ac:dyDescent="0.35">
      <c r="A32" s="77" t="s">
        <v>29</v>
      </c>
      <c r="B32" s="78"/>
      <c r="C32" s="78"/>
      <c r="D32" s="79">
        <f>MAX(D8:D28)</f>
        <v>24.770800000000001</v>
      </c>
      <c r="E32" s="78"/>
      <c r="F32" s="79">
        <f>MAX(F8:F28)</f>
        <v>18.602</v>
      </c>
      <c r="G32" s="78"/>
      <c r="H32" s="79">
        <f>MAX(H8:H28)</f>
        <v>15.485200000000001</v>
      </c>
      <c r="I32" s="78"/>
      <c r="J32" s="79">
        <f>MAX(J8:J28)</f>
        <v>15.110900000000001</v>
      </c>
      <c r="K32" s="78"/>
      <c r="L32" s="79">
        <f>MAX(L8:L28)</f>
        <v>14.0319</v>
      </c>
      <c r="M32" s="78"/>
      <c r="N32" s="79">
        <f>MAX(N8:N28)</f>
        <v>13.0837</v>
      </c>
      <c r="O32" s="78"/>
      <c r="P32" s="79">
        <f>MAX(P8:P28)</f>
        <v>9.2661999999999995</v>
      </c>
      <c r="Q32" s="78"/>
      <c r="R32" s="79">
        <f>MAX(R8:R28)</f>
        <v>10.3956</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1656</v>
      </c>
      <c r="B8" s="64">
        <f>VLOOKUP($A8,'Return Data'!$B$7:$R$2292,3,0)</f>
        <v>44536</v>
      </c>
      <c r="C8" s="65">
        <f>VLOOKUP($A8,'Return Data'!$B$7:$R$2292,4,0)</f>
        <v>18.75</v>
      </c>
      <c r="D8" s="65">
        <f>VLOOKUP($A8,'Return Data'!$B$7:$R$2292,10,0)</f>
        <v>-0.47770000000000001</v>
      </c>
      <c r="E8" s="66">
        <f t="shared" ref="E8:E23" si="0">RANK(D8,D$8:D$31,0)</f>
        <v>19</v>
      </c>
      <c r="F8" s="65">
        <f>VLOOKUP($A8,'Return Data'!$B$7:$R$2292,11,0)</f>
        <v>5.8723999999999998</v>
      </c>
      <c r="G8" s="66">
        <f t="shared" ref="G8:G23" si="1">RANK(F8,F$8:F$31,0)</f>
        <v>8</v>
      </c>
      <c r="H8" s="65">
        <f>VLOOKUP($A8,'Return Data'!$B$7:$R$2292,12,0)</f>
        <v>8.1315000000000008</v>
      </c>
      <c r="I8" s="66">
        <f t="shared" ref="I8:I23" si="2">RANK(H8,H$8:H$31,0)</f>
        <v>15</v>
      </c>
      <c r="J8" s="65">
        <f>VLOOKUP($A8,'Return Data'!$B$7:$R$2292,13,0)</f>
        <v>15.812200000000001</v>
      </c>
      <c r="K8" s="66">
        <f t="shared" ref="K8:K23" si="3">RANK(J8,J$8:J$31,0)</f>
        <v>8</v>
      </c>
      <c r="L8" s="65">
        <f>VLOOKUP($A8,'Return Data'!$B$7:$R$2292,17,0)</f>
        <v>12.881399999999999</v>
      </c>
      <c r="M8" s="66">
        <f t="shared" ref="M8:M28" si="4">RANK(L8,L$8:L$31,0)</f>
        <v>10</v>
      </c>
      <c r="N8" s="65">
        <f>VLOOKUP($A8,'Return Data'!$B$7:$R$2292,14,0)</f>
        <v>11.754300000000001</v>
      </c>
      <c r="O8" s="66">
        <f t="shared" ref="O8:O27" si="5">RANK(N8,N$8:N$31,0)</f>
        <v>6</v>
      </c>
      <c r="P8" s="65">
        <f>VLOOKUP($A8,'Return Data'!$B$7:$R$2292,15,0)</f>
        <v>9.9420000000000002</v>
      </c>
      <c r="Q8" s="66">
        <f t="shared" ref="Q8:Q27" si="6">RANK(P8,P$8:P$31,0)</f>
        <v>7</v>
      </c>
      <c r="R8" s="65">
        <f>VLOOKUP($A8,'Return Data'!$B$7:$R$2292,16,0)</f>
        <v>9.3574000000000002</v>
      </c>
      <c r="S8" s="67">
        <f t="shared" ref="S8:S23" si="7">RANK(R8,R$8:R$31,0)</f>
        <v>14</v>
      </c>
    </row>
    <row r="9" spans="1:20" x14ac:dyDescent="0.3">
      <c r="A9" s="63" t="s">
        <v>1657</v>
      </c>
      <c r="B9" s="64">
        <f>VLOOKUP($A9,'Return Data'!$B$7:$R$2292,3,0)</f>
        <v>44536</v>
      </c>
      <c r="C9" s="65">
        <f>VLOOKUP($A9,'Return Data'!$B$7:$R$2292,4,0)</f>
        <v>18.14</v>
      </c>
      <c r="D9" s="65">
        <f>VLOOKUP($A9,'Return Data'!$B$7:$R$2292,10,0)</f>
        <v>-0.38440000000000002</v>
      </c>
      <c r="E9" s="66">
        <f t="shared" si="0"/>
        <v>18</v>
      </c>
      <c r="F9" s="65">
        <f>VLOOKUP($A9,'Return Data'!$B$7:$R$2292,11,0)</f>
        <v>7.9762000000000004</v>
      </c>
      <c r="G9" s="66">
        <f t="shared" si="1"/>
        <v>2</v>
      </c>
      <c r="H9" s="65">
        <f>VLOOKUP($A9,'Return Data'!$B$7:$R$2292,12,0)</f>
        <v>10.475</v>
      </c>
      <c r="I9" s="66">
        <f t="shared" si="2"/>
        <v>5</v>
      </c>
      <c r="J9" s="65">
        <f>VLOOKUP($A9,'Return Data'!$B$7:$R$2292,13,0)</f>
        <v>16.3566</v>
      </c>
      <c r="K9" s="66">
        <f t="shared" si="3"/>
        <v>6</v>
      </c>
      <c r="L9" s="65">
        <f>VLOOKUP($A9,'Return Data'!$B$7:$R$2292,17,0)</f>
        <v>13.4457</v>
      </c>
      <c r="M9" s="66">
        <f t="shared" si="4"/>
        <v>7</v>
      </c>
      <c r="N9" s="65">
        <f>VLOOKUP($A9,'Return Data'!$B$7:$R$2292,14,0)</f>
        <v>12.4594</v>
      </c>
      <c r="O9" s="66">
        <f t="shared" si="5"/>
        <v>3</v>
      </c>
      <c r="P9" s="65">
        <f>VLOOKUP($A9,'Return Data'!$B$7:$R$2292,15,0)</f>
        <v>11.506</v>
      </c>
      <c r="Q9" s="66">
        <f t="shared" si="6"/>
        <v>2</v>
      </c>
      <c r="R9" s="65">
        <f>VLOOKUP($A9,'Return Data'!$B$7:$R$2292,16,0)</f>
        <v>9.8848000000000003</v>
      </c>
      <c r="S9" s="67">
        <f t="shared" si="7"/>
        <v>6</v>
      </c>
    </row>
    <row r="10" spans="1:20" x14ac:dyDescent="0.3">
      <c r="A10" s="63" t="s">
        <v>1658</v>
      </c>
      <c r="B10" s="64">
        <f>VLOOKUP($A10,'Return Data'!$B$7:$R$2292,3,0)</f>
        <v>44536</v>
      </c>
      <c r="C10" s="65">
        <f>VLOOKUP($A10,'Return Data'!$B$7:$R$2292,4,0)</f>
        <v>12.48</v>
      </c>
      <c r="D10" s="65">
        <f>VLOOKUP($A10,'Return Data'!$B$7:$R$2292,10,0)</f>
        <v>-0.23980000000000001</v>
      </c>
      <c r="E10" s="66">
        <f t="shared" si="0"/>
        <v>17</v>
      </c>
      <c r="F10" s="65">
        <f>VLOOKUP($A10,'Return Data'!$B$7:$R$2292,11,0)</f>
        <v>3.6545000000000001</v>
      </c>
      <c r="G10" s="66">
        <f t="shared" si="1"/>
        <v>22</v>
      </c>
      <c r="H10" s="65">
        <f>VLOOKUP($A10,'Return Data'!$B$7:$R$2292,12,0)</f>
        <v>5.2276999999999996</v>
      </c>
      <c r="I10" s="66">
        <f t="shared" si="2"/>
        <v>22</v>
      </c>
      <c r="J10" s="65">
        <f>VLOOKUP($A10,'Return Data'!$B$7:$R$2292,13,0)</f>
        <v>7.3087</v>
      </c>
      <c r="K10" s="66">
        <f t="shared" si="3"/>
        <v>23</v>
      </c>
      <c r="L10" s="65">
        <f>VLOOKUP($A10,'Return Data'!$B$7:$R$2292,17,0)</f>
        <v>9.7947000000000006</v>
      </c>
      <c r="M10" s="66">
        <f t="shared" si="4"/>
        <v>20</v>
      </c>
      <c r="N10" s="65"/>
      <c r="O10" s="66"/>
      <c r="P10" s="65"/>
      <c r="Q10" s="66"/>
      <c r="R10" s="65">
        <f>VLOOKUP($A10,'Return Data'!$B$7:$R$2292,16,0)</f>
        <v>9.7992000000000008</v>
      </c>
      <c r="S10" s="67">
        <f t="shared" si="7"/>
        <v>8</v>
      </c>
    </row>
    <row r="11" spans="1:20" x14ac:dyDescent="0.3">
      <c r="A11" s="63" t="s">
        <v>1659</v>
      </c>
      <c r="B11" s="64">
        <f>VLOOKUP($A11,'Return Data'!$B$7:$R$2292,3,0)</f>
        <v>44536</v>
      </c>
      <c r="C11" s="65">
        <f>VLOOKUP($A11,'Return Data'!$B$7:$R$2292,4,0)</f>
        <v>17.084</v>
      </c>
      <c r="D11" s="65">
        <f>VLOOKUP($A11,'Return Data'!$B$7:$R$2292,10,0)</f>
        <v>-1.9400999999999999</v>
      </c>
      <c r="E11" s="66">
        <f t="shared" si="0"/>
        <v>23</v>
      </c>
      <c r="F11" s="65">
        <f>VLOOKUP($A11,'Return Data'!$B$7:$R$2292,11,0)</f>
        <v>4.2152000000000003</v>
      </c>
      <c r="G11" s="66">
        <f t="shared" si="1"/>
        <v>18</v>
      </c>
      <c r="H11" s="65">
        <f>VLOOKUP($A11,'Return Data'!$B$7:$R$2292,12,0)</f>
        <v>8.3666</v>
      </c>
      <c r="I11" s="66">
        <f t="shared" si="2"/>
        <v>14</v>
      </c>
      <c r="J11" s="65">
        <f>VLOOKUP($A11,'Return Data'!$B$7:$R$2292,13,0)</f>
        <v>15.2455</v>
      </c>
      <c r="K11" s="66">
        <f t="shared" si="3"/>
        <v>12</v>
      </c>
      <c r="L11" s="65">
        <f>VLOOKUP($A11,'Return Data'!$B$7:$R$2292,17,0)</f>
        <v>11.5145</v>
      </c>
      <c r="M11" s="66">
        <f t="shared" si="4"/>
        <v>13</v>
      </c>
      <c r="N11" s="65">
        <f>VLOOKUP($A11,'Return Data'!$B$7:$R$2292,14,0)</f>
        <v>10.891</v>
      </c>
      <c r="O11" s="66">
        <f t="shared" si="5"/>
        <v>9</v>
      </c>
      <c r="P11" s="65">
        <f>VLOOKUP($A11,'Return Data'!$B$7:$R$2292,15,0)</f>
        <v>9.4446999999999992</v>
      </c>
      <c r="Q11" s="66">
        <f t="shared" si="6"/>
        <v>8</v>
      </c>
      <c r="R11" s="65">
        <f>VLOOKUP($A11,'Return Data'!$B$7:$R$2292,16,0)</f>
        <v>9.8587000000000007</v>
      </c>
      <c r="S11" s="67">
        <f t="shared" si="7"/>
        <v>7</v>
      </c>
    </row>
    <row r="12" spans="1:20" x14ac:dyDescent="0.3">
      <c r="A12" s="63" t="s">
        <v>1660</v>
      </c>
      <c r="B12" s="64">
        <f>VLOOKUP($A12,'Return Data'!$B$7:$R$2292,3,0)</f>
        <v>44536</v>
      </c>
      <c r="C12" s="65">
        <f>VLOOKUP($A12,'Return Data'!$B$7:$R$2292,4,0)</f>
        <v>19.238399999999999</v>
      </c>
      <c r="D12" s="65">
        <f>VLOOKUP($A12,'Return Data'!$B$7:$R$2292,10,0)</f>
        <v>8.1199999999999994E-2</v>
      </c>
      <c r="E12" s="66">
        <f t="shared" si="0"/>
        <v>15</v>
      </c>
      <c r="F12" s="65">
        <f>VLOOKUP($A12,'Return Data'!$B$7:$R$2292,11,0)</f>
        <v>6.0358000000000001</v>
      </c>
      <c r="G12" s="66">
        <f t="shared" si="1"/>
        <v>6</v>
      </c>
      <c r="H12" s="65">
        <f>VLOOKUP($A12,'Return Data'!$B$7:$R$2292,12,0)</f>
        <v>8.6534999999999993</v>
      </c>
      <c r="I12" s="66">
        <f t="shared" si="2"/>
        <v>10</v>
      </c>
      <c r="J12" s="65">
        <f>VLOOKUP($A12,'Return Data'!$B$7:$R$2292,13,0)</f>
        <v>14.8177</v>
      </c>
      <c r="K12" s="66">
        <f t="shared" si="3"/>
        <v>13</v>
      </c>
      <c r="L12" s="65">
        <f>VLOOKUP($A12,'Return Data'!$B$7:$R$2292,17,0)</f>
        <v>13.549200000000001</v>
      </c>
      <c r="M12" s="66">
        <f t="shared" si="4"/>
        <v>6</v>
      </c>
      <c r="N12" s="65">
        <f>VLOOKUP($A12,'Return Data'!$B$7:$R$2292,14,0)</f>
        <v>11.877000000000001</v>
      </c>
      <c r="O12" s="66">
        <f t="shared" si="5"/>
        <v>5</v>
      </c>
      <c r="P12" s="65">
        <f>VLOOKUP($A12,'Return Data'!$B$7:$R$2292,15,0)</f>
        <v>11.0319</v>
      </c>
      <c r="Q12" s="66">
        <f t="shared" si="6"/>
        <v>3</v>
      </c>
      <c r="R12" s="65">
        <f>VLOOKUP($A12,'Return Data'!$B$7:$R$2292,16,0)</f>
        <v>9.5784000000000002</v>
      </c>
      <c r="S12" s="67">
        <f t="shared" si="7"/>
        <v>10</v>
      </c>
    </row>
    <row r="13" spans="1:20" x14ac:dyDescent="0.3">
      <c r="A13" s="63" t="s">
        <v>1661</v>
      </c>
      <c r="B13" s="64">
        <f>VLOOKUP($A13,'Return Data'!$B$7:$R$2292,3,0)</f>
        <v>44536</v>
      </c>
      <c r="C13" s="65">
        <f>VLOOKUP($A13,'Return Data'!$B$7:$R$2292,4,0)</f>
        <v>13.3523</v>
      </c>
      <c r="D13" s="65">
        <f>VLOOKUP($A13,'Return Data'!$B$7:$R$2292,10,0)</f>
        <v>1.4905999999999999</v>
      </c>
      <c r="E13" s="66">
        <f t="shared" si="0"/>
        <v>3</v>
      </c>
      <c r="F13" s="65">
        <f>VLOOKUP($A13,'Return Data'!$B$7:$R$2292,11,0)</f>
        <v>5.6002000000000001</v>
      </c>
      <c r="G13" s="66">
        <f t="shared" si="1"/>
        <v>9</v>
      </c>
      <c r="H13" s="65">
        <f>VLOOKUP($A13,'Return Data'!$B$7:$R$2292,12,0)</f>
        <v>9.3034999999999997</v>
      </c>
      <c r="I13" s="66">
        <f t="shared" si="2"/>
        <v>8</v>
      </c>
      <c r="J13" s="65">
        <f>VLOOKUP($A13,'Return Data'!$B$7:$R$2292,13,0)</f>
        <v>15.7858</v>
      </c>
      <c r="K13" s="66">
        <f t="shared" si="3"/>
        <v>9</v>
      </c>
      <c r="L13" s="65">
        <f>VLOOKUP($A13,'Return Data'!$B$7:$R$2292,17,0)</f>
        <v>12.5931</v>
      </c>
      <c r="M13" s="66">
        <f t="shared" si="4"/>
        <v>11</v>
      </c>
      <c r="N13" s="65">
        <f>VLOOKUP($A13,'Return Data'!$B$7:$R$2292,14,0)</f>
        <v>10.635400000000001</v>
      </c>
      <c r="O13" s="66">
        <f t="shared" si="5"/>
        <v>11</v>
      </c>
      <c r="P13" s="65"/>
      <c r="Q13" s="66"/>
      <c r="R13" s="65">
        <f>VLOOKUP($A13,'Return Data'!$B$7:$R$2292,16,0)</f>
        <v>9.2158999999999995</v>
      </c>
      <c r="S13" s="67">
        <f t="shared" si="7"/>
        <v>18</v>
      </c>
    </row>
    <row r="14" spans="1:20" x14ac:dyDescent="0.3">
      <c r="A14" s="63" t="s">
        <v>1662</v>
      </c>
      <c r="B14" s="64">
        <f>VLOOKUP($A14,'Return Data'!$B$7:$R$2292,3,0)</f>
        <v>44536</v>
      </c>
      <c r="C14" s="65">
        <f>VLOOKUP($A14,'Return Data'!$B$7:$R$2292,4,0)</f>
        <v>51.354999999999997</v>
      </c>
      <c r="D14" s="65">
        <f>VLOOKUP($A14,'Return Data'!$B$7:$R$2292,10,0)</f>
        <v>0.74939999999999996</v>
      </c>
      <c r="E14" s="66">
        <f t="shared" si="0"/>
        <v>7</v>
      </c>
      <c r="F14" s="65">
        <f>VLOOKUP($A14,'Return Data'!$B$7:$R$2292,11,0)</f>
        <v>5.4907000000000004</v>
      </c>
      <c r="G14" s="66">
        <f t="shared" si="1"/>
        <v>10</v>
      </c>
      <c r="H14" s="65">
        <f>VLOOKUP($A14,'Return Data'!$B$7:$R$2292,12,0)</f>
        <v>10.277200000000001</v>
      </c>
      <c r="I14" s="66">
        <f t="shared" si="2"/>
        <v>6</v>
      </c>
      <c r="J14" s="65">
        <f>VLOOKUP($A14,'Return Data'!$B$7:$R$2292,13,0)</f>
        <v>20.1174</v>
      </c>
      <c r="K14" s="66">
        <f t="shared" si="3"/>
        <v>3</v>
      </c>
      <c r="L14" s="65">
        <f>VLOOKUP($A14,'Return Data'!$B$7:$R$2292,17,0)</f>
        <v>13.7842</v>
      </c>
      <c r="M14" s="66">
        <f t="shared" si="4"/>
        <v>5</v>
      </c>
      <c r="N14" s="65">
        <f>VLOOKUP($A14,'Return Data'!$B$7:$R$2292,14,0)</f>
        <v>11.490399999999999</v>
      </c>
      <c r="O14" s="66">
        <f t="shared" si="5"/>
        <v>7</v>
      </c>
      <c r="P14" s="65">
        <f>VLOOKUP($A14,'Return Data'!$B$7:$R$2292,15,0)</f>
        <v>10.611599999999999</v>
      </c>
      <c r="Q14" s="66">
        <f t="shared" si="6"/>
        <v>4</v>
      </c>
      <c r="R14" s="65">
        <f>VLOOKUP($A14,'Return Data'!$B$7:$R$2292,16,0)</f>
        <v>10.4968</v>
      </c>
      <c r="S14" s="67">
        <f t="shared" si="7"/>
        <v>3</v>
      </c>
    </row>
    <row r="15" spans="1:20" x14ac:dyDescent="0.3">
      <c r="A15" s="63" t="s">
        <v>1663</v>
      </c>
      <c r="B15" s="64">
        <f>VLOOKUP($A15,'Return Data'!$B$7:$R$2292,3,0)</f>
        <v>44536</v>
      </c>
      <c r="C15" s="65">
        <f>VLOOKUP($A15,'Return Data'!$B$7:$R$2292,4,0)</f>
        <v>17.64</v>
      </c>
      <c r="D15" s="65">
        <f>VLOOKUP($A15,'Return Data'!$B$7:$R$2292,10,0)</f>
        <v>1.0308999999999999</v>
      </c>
      <c r="E15" s="66">
        <f t="shared" si="0"/>
        <v>4</v>
      </c>
      <c r="F15" s="65">
        <f>VLOOKUP($A15,'Return Data'!$B$7:$R$2292,11,0)</f>
        <v>3.5819000000000001</v>
      </c>
      <c r="G15" s="66">
        <f t="shared" si="1"/>
        <v>23</v>
      </c>
      <c r="H15" s="65">
        <f>VLOOKUP($A15,'Return Data'!$B$7:$R$2292,12,0)</f>
        <v>5.6920000000000002</v>
      </c>
      <c r="I15" s="66">
        <f t="shared" si="2"/>
        <v>21</v>
      </c>
      <c r="J15" s="65">
        <f>VLOOKUP($A15,'Return Data'!$B$7:$R$2292,13,0)</f>
        <v>10.9434</v>
      </c>
      <c r="K15" s="66">
        <f t="shared" si="3"/>
        <v>21</v>
      </c>
      <c r="L15" s="65">
        <f>VLOOKUP($A15,'Return Data'!$B$7:$R$2292,17,0)</f>
        <v>8.0366</v>
      </c>
      <c r="M15" s="66">
        <f t="shared" si="4"/>
        <v>22</v>
      </c>
      <c r="N15" s="65">
        <f>VLOOKUP($A15,'Return Data'!$B$7:$R$2292,14,0)</f>
        <v>9.0749999999999993</v>
      </c>
      <c r="O15" s="66">
        <f t="shared" si="5"/>
        <v>18</v>
      </c>
      <c r="P15" s="65">
        <f>VLOOKUP($A15,'Return Data'!$B$7:$R$2292,15,0)</f>
        <v>8.1860999999999997</v>
      </c>
      <c r="Q15" s="66">
        <f t="shared" si="6"/>
        <v>12</v>
      </c>
      <c r="R15" s="65">
        <f>VLOOKUP($A15,'Return Data'!$B$7:$R$2292,16,0)</f>
        <v>8.4358000000000004</v>
      </c>
      <c r="S15" s="67">
        <f t="shared" si="7"/>
        <v>20</v>
      </c>
    </row>
    <row r="16" spans="1:20" x14ac:dyDescent="0.3">
      <c r="A16" s="63" t="s">
        <v>1664</v>
      </c>
      <c r="B16" s="64">
        <f>VLOOKUP($A16,'Return Data'!$B$7:$R$2292,3,0)</f>
        <v>44536</v>
      </c>
      <c r="C16" s="65">
        <f>VLOOKUP($A16,'Return Data'!$B$7:$R$2292,4,0)</f>
        <v>22.378900000000002</v>
      </c>
      <c r="D16" s="65">
        <f>VLOOKUP($A16,'Return Data'!$B$7:$R$2292,10,0)</f>
        <v>-0.52810000000000001</v>
      </c>
      <c r="E16" s="66">
        <f t="shared" si="0"/>
        <v>20</v>
      </c>
      <c r="F16" s="65">
        <f>VLOOKUP($A16,'Return Data'!$B$7:$R$2292,11,0)</f>
        <v>3.7208000000000001</v>
      </c>
      <c r="G16" s="66">
        <f t="shared" si="1"/>
        <v>21</v>
      </c>
      <c r="H16" s="65">
        <f>VLOOKUP($A16,'Return Data'!$B$7:$R$2292,12,0)</f>
        <v>5.0391000000000004</v>
      </c>
      <c r="I16" s="66">
        <f t="shared" si="2"/>
        <v>23</v>
      </c>
      <c r="J16" s="65">
        <f>VLOOKUP($A16,'Return Data'!$B$7:$R$2292,13,0)</f>
        <v>11.919700000000001</v>
      </c>
      <c r="K16" s="66">
        <f t="shared" si="3"/>
        <v>18</v>
      </c>
      <c r="L16" s="65">
        <f>VLOOKUP($A16,'Return Data'!$B$7:$R$2292,17,0)</f>
        <v>10.940899999999999</v>
      </c>
      <c r="M16" s="66">
        <f t="shared" si="4"/>
        <v>16</v>
      </c>
      <c r="N16" s="65">
        <f>VLOOKUP($A16,'Return Data'!$B$7:$R$2292,14,0)</f>
        <v>10.006600000000001</v>
      </c>
      <c r="O16" s="66">
        <f t="shared" si="5"/>
        <v>15</v>
      </c>
      <c r="P16" s="65">
        <f>VLOOKUP($A16,'Return Data'!$B$7:$R$2292,15,0)</f>
        <v>7.2465999999999999</v>
      </c>
      <c r="Q16" s="66">
        <f t="shared" si="6"/>
        <v>14</v>
      </c>
      <c r="R16" s="65">
        <f>VLOOKUP($A16,'Return Data'!$B$7:$R$2292,16,0)</f>
        <v>7.6657000000000002</v>
      </c>
      <c r="S16" s="67">
        <f t="shared" si="7"/>
        <v>22</v>
      </c>
    </row>
    <row r="17" spans="1:19" x14ac:dyDescent="0.3">
      <c r="A17" s="63" t="s">
        <v>1665</v>
      </c>
      <c r="B17" s="64">
        <f>VLOOKUP($A17,'Return Data'!$B$7:$R$2292,3,0)</f>
        <v>44536</v>
      </c>
      <c r="C17" s="65">
        <f>VLOOKUP($A17,'Return Data'!$B$7:$R$2292,4,0)</f>
        <v>26.35</v>
      </c>
      <c r="D17" s="65">
        <f>VLOOKUP($A17,'Return Data'!$B$7:$R$2292,10,0)</f>
        <v>0.19009999999999999</v>
      </c>
      <c r="E17" s="66">
        <f t="shared" si="0"/>
        <v>14</v>
      </c>
      <c r="F17" s="65">
        <f>VLOOKUP($A17,'Return Data'!$B$7:$R$2292,11,0)</f>
        <v>4.4805999999999999</v>
      </c>
      <c r="G17" s="66">
        <f t="shared" si="1"/>
        <v>16</v>
      </c>
      <c r="H17" s="65">
        <f>VLOOKUP($A17,'Return Data'!$B$7:$R$2292,12,0)</f>
        <v>6.5507</v>
      </c>
      <c r="I17" s="66">
        <f t="shared" si="2"/>
        <v>17</v>
      </c>
      <c r="J17" s="65">
        <f>VLOOKUP($A17,'Return Data'!$B$7:$R$2292,13,0)</f>
        <v>11.5108</v>
      </c>
      <c r="K17" s="66">
        <f t="shared" si="3"/>
        <v>19</v>
      </c>
      <c r="L17" s="65">
        <f>VLOOKUP($A17,'Return Data'!$B$7:$R$2292,17,0)</f>
        <v>11.1562</v>
      </c>
      <c r="M17" s="66">
        <f t="shared" si="4"/>
        <v>14</v>
      </c>
      <c r="N17" s="65">
        <f>VLOOKUP($A17,'Return Data'!$B$7:$R$2292,14,0)</f>
        <v>9.4901999999999997</v>
      </c>
      <c r="O17" s="66">
        <f t="shared" si="5"/>
        <v>17</v>
      </c>
      <c r="P17" s="65">
        <f>VLOOKUP($A17,'Return Data'!$B$7:$R$2292,15,0)</f>
        <v>7.3475999999999999</v>
      </c>
      <c r="Q17" s="66">
        <f t="shared" si="6"/>
        <v>13</v>
      </c>
      <c r="R17" s="65">
        <f>VLOOKUP($A17,'Return Data'!$B$7:$R$2292,16,0)</f>
        <v>7.8269000000000002</v>
      </c>
      <c r="S17" s="67">
        <f t="shared" si="7"/>
        <v>21</v>
      </c>
    </row>
    <row r="18" spans="1:19" x14ac:dyDescent="0.3">
      <c r="A18" s="63" t="s">
        <v>1666</v>
      </c>
      <c r="B18" s="64">
        <f>VLOOKUP($A18,'Return Data'!$B$7:$R$2292,3,0)</f>
        <v>44536</v>
      </c>
      <c r="C18" s="65">
        <f>VLOOKUP($A18,'Return Data'!$B$7:$R$2292,4,0)</f>
        <v>13.138299999999999</v>
      </c>
      <c r="D18" s="65">
        <f>VLOOKUP($A18,'Return Data'!$B$7:$R$2292,10,0)</f>
        <v>0.53410000000000002</v>
      </c>
      <c r="E18" s="66">
        <f t="shared" si="0"/>
        <v>10</v>
      </c>
      <c r="F18" s="65">
        <f>VLOOKUP($A18,'Return Data'!$B$7:$R$2292,11,0)</f>
        <v>5.0585000000000004</v>
      </c>
      <c r="G18" s="66">
        <f t="shared" si="1"/>
        <v>13</v>
      </c>
      <c r="H18" s="65">
        <f>VLOOKUP($A18,'Return Data'!$B$7:$R$2292,12,0)</f>
        <v>8.4457000000000004</v>
      </c>
      <c r="I18" s="66">
        <f t="shared" si="2"/>
        <v>13</v>
      </c>
      <c r="J18" s="65">
        <f>VLOOKUP($A18,'Return Data'!$B$7:$R$2292,13,0)</f>
        <v>12.5838</v>
      </c>
      <c r="K18" s="66">
        <f t="shared" si="3"/>
        <v>17</v>
      </c>
      <c r="L18" s="65">
        <f>VLOOKUP($A18,'Return Data'!$B$7:$R$2292,17,0)</f>
        <v>10.8065</v>
      </c>
      <c r="M18" s="66">
        <f t="shared" si="4"/>
        <v>17</v>
      </c>
      <c r="N18" s="65"/>
      <c r="O18" s="66"/>
      <c r="P18" s="65"/>
      <c r="Q18" s="66"/>
      <c r="R18" s="65">
        <f>VLOOKUP($A18,'Return Data'!$B$7:$R$2292,16,0)</f>
        <v>10.420999999999999</v>
      </c>
      <c r="S18" s="67">
        <f t="shared" si="7"/>
        <v>4</v>
      </c>
    </row>
    <row r="19" spans="1:19" x14ac:dyDescent="0.3">
      <c r="A19" s="63" t="s">
        <v>1667</v>
      </c>
      <c r="B19" s="64">
        <f>VLOOKUP($A19,'Return Data'!$B$7:$R$2292,3,0)</f>
        <v>44536</v>
      </c>
      <c r="C19" s="65">
        <f>VLOOKUP($A19,'Return Data'!$B$7:$R$2292,4,0)</f>
        <v>19.180700000000002</v>
      </c>
      <c r="D19" s="65">
        <f>VLOOKUP($A19,'Return Data'!$B$7:$R$2292,10,0)</f>
        <v>2.2719999999999998</v>
      </c>
      <c r="E19" s="66">
        <f t="shared" si="0"/>
        <v>2</v>
      </c>
      <c r="F19" s="65">
        <f>VLOOKUP($A19,'Return Data'!$B$7:$R$2292,11,0)</f>
        <v>5.9649000000000001</v>
      </c>
      <c r="G19" s="66">
        <f t="shared" si="1"/>
        <v>7</v>
      </c>
      <c r="H19" s="65">
        <f>VLOOKUP($A19,'Return Data'!$B$7:$R$2292,12,0)</f>
        <v>8.4672999999999998</v>
      </c>
      <c r="I19" s="66">
        <f t="shared" si="2"/>
        <v>12</v>
      </c>
      <c r="J19" s="65">
        <f>VLOOKUP($A19,'Return Data'!$B$7:$R$2292,13,0)</f>
        <v>13.2493</v>
      </c>
      <c r="K19" s="66">
        <f t="shared" si="3"/>
        <v>16</v>
      </c>
      <c r="L19" s="65">
        <f>VLOOKUP($A19,'Return Data'!$B$7:$R$2292,17,0)</f>
        <v>11.657999999999999</v>
      </c>
      <c r="M19" s="66">
        <f t="shared" si="4"/>
        <v>12</v>
      </c>
      <c r="N19" s="65">
        <f>VLOOKUP($A19,'Return Data'!$B$7:$R$2292,14,0)</f>
        <v>10.8469</v>
      </c>
      <c r="O19" s="66">
        <f t="shared" si="5"/>
        <v>10</v>
      </c>
      <c r="P19" s="65">
        <f>VLOOKUP($A19,'Return Data'!$B$7:$R$2292,15,0)</f>
        <v>10.2104</v>
      </c>
      <c r="Q19" s="66">
        <f t="shared" si="6"/>
        <v>6</v>
      </c>
      <c r="R19" s="65">
        <f>VLOOKUP($A19,'Return Data'!$B$7:$R$2292,16,0)</f>
        <v>9.5324000000000009</v>
      </c>
      <c r="S19" s="67">
        <f t="shared" si="7"/>
        <v>11</v>
      </c>
    </row>
    <row r="20" spans="1:19" x14ac:dyDescent="0.3">
      <c r="A20" s="63" t="s">
        <v>1668</v>
      </c>
      <c r="B20" s="64">
        <f>VLOOKUP($A20,'Return Data'!$B$7:$R$2292,3,0)</f>
        <v>44536</v>
      </c>
      <c r="C20" s="65">
        <f>VLOOKUP($A20,'Return Data'!$B$7:$R$2292,4,0)</f>
        <v>24.454999999999998</v>
      </c>
      <c r="D20" s="65">
        <f>VLOOKUP($A20,'Return Data'!$B$7:$R$2292,10,0)</f>
        <v>0.33229999999999998</v>
      </c>
      <c r="E20" s="66">
        <f t="shared" si="0"/>
        <v>13</v>
      </c>
      <c r="F20" s="65">
        <f>VLOOKUP($A20,'Return Data'!$B$7:$R$2292,11,0)</f>
        <v>6.1967999999999996</v>
      </c>
      <c r="G20" s="66">
        <f t="shared" si="1"/>
        <v>5</v>
      </c>
      <c r="H20" s="65">
        <f>VLOOKUP($A20,'Return Data'!$B$7:$R$2292,12,0)</f>
        <v>11.1995</v>
      </c>
      <c r="I20" s="66">
        <f t="shared" si="2"/>
        <v>3</v>
      </c>
      <c r="J20" s="65">
        <f>VLOOKUP($A20,'Return Data'!$B$7:$R$2292,13,0)</f>
        <v>18.237200000000001</v>
      </c>
      <c r="K20" s="66">
        <f t="shared" si="3"/>
        <v>5</v>
      </c>
      <c r="L20" s="65">
        <f>VLOOKUP($A20,'Return Data'!$B$7:$R$2292,17,0)</f>
        <v>14.5105</v>
      </c>
      <c r="M20" s="66">
        <f t="shared" si="4"/>
        <v>4</v>
      </c>
      <c r="N20" s="65">
        <f>VLOOKUP($A20,'Return Data'!$B$7:$R$2292,14,0)</f>
        <v>11.1517</v>
      </c>
      <c r="O20" s="66">
        <f t="shared" si="5"/>
        <v>8</v>
      </c>
      <c r="P20" s="65">
        <f>VLOOKUP($A20,'Return Data'!$B$7:$R$2292,15,0)</f>
        <v>9.2559000000000005</v>
      </c>
      <c r="Q20" s="66">
        <f t="shared" si="6"/>
        <v>10</v>
      </c>
      <c r="R20" s="65">
        <f>VLOOKUP($A20,'Return Data'!$B$7:$R$2292,16,0)</f>
        <v>9.2676999999999996</v>
      </c>
      <c r="S20" s="67">
        <f t="shared" si="7"/>
        <v>16</v>
      </c>
    </row>
    <row r="21" spans="1:19" x14ac:dyDescent="0.3">
      <c r="A21" s="63" t="s">
        <v>1669</v>
      </c>
      <c r="B21" s="64">
        <f>VLOOKUP($A21,'Return Data'!$B$7:$R$2292,3,0)</f>
        <v>44536</v>
      </c>
      <c r="C21" s="65">
        <f>VLOOKUP($A21,'Return Data'!$B$7:$R$2292,4,0)</f>
        <v>16.846599999999999</v>
      </c>
      <c r="D21" s="65">
        <f>VLOOKUP($A21,'Return Data'!$B$7:$R$2292,10,0)</f>
        <v>0.50829999999999997</v>
      </c>
      <c r="E21" s="66">
        <f t="shared" si="0"/>
        <v>11</v>
      </c>
      <c r="F21" s="65">
        <f>VLOOKUP($A21,'Return Data'!$B$7:$R$2292,11,0)</f>
        <v>7.4983000000000004</v>
      </c>
      <c r="G21" s="66">
        <f t="shared" si="1"/>
        <v>3</v>
      </c>
      <c r="H21" s="65">
        <f>VLOOKUP($A21,'Return Data'!$B$7:$R$2292,12,0)</f>
        <v>11.618600000000001</v>
      </c>
      <c r="I21" s="66">
        <f t="shared" si="2"/>
        <v>2</v>
      </c>
      <c r="J21" s="65">
        <f>VLOOKUP($A21,'Return Data'!$B$7:$R$2292,13,0)</f>
        <v>20.669899999999998</v>
      </c>
      <c r="K21" s="66">
        <f t="shared" si="3"/>
        <v>2</v>
      </c>
      <c r="L21" s="65">
        <f>VLOOKUP($A21,'Return Data'!$B$7:$R$2292,17,0)</f>
        <v>16.749500000000001</v>
      </c>
      <c r="M21" s="66">
        <f t="shared" si="4"/>
        <v>2</v>
      </c>
      <c r="N21" s="65">
        <f>VLOOKUP($A21,'Return Data'!$B$7:$R$2292,14,0)</f>
        <v>14.762600000000001</v>
      </c>
      <c r="O21" s="66">
        <f t="shared" si="5"/>
        <v>1</v>
      </c>
      <c r="P21" s="65"/>
      <c r="Q21" s="66"/>
      <c r="R21" s="65">
        <f>VLOOKUP($A21,'Return Data'!$B$7:$R$2292,16,0)</f>
        <v>11.3619</v>
      </c>
      <c r="S21" s="67">
        <f t="shared" si="7"/>
        <v>2</v>
      </c>
    </row>
    <row r="22" spans="1:19" x14ac:dyDescent="0.3">
      <c r="A22" s="63" t="s">
        <v>1670</v>
      </c>
      <c r="B22" s="64">
        <f>VLOOKUP($A22,'Return Data'!$B$7:$R$2292,3,0)</f>
        <v>44536</v>
      </c>
      <c r="C22" s="65">
        <f>VLOOKUP($A22,'Return Data'!$B$7:$R$2292,4,0)</f>
        <v>14.986000000000001</v>
      </c>
      <c r="D22" s="65">
        <f>VLOOKUP($A22,'Return Data'!$B$7:$R$2292,10,0)</f>
        <v>0.60419999999999996</v>
      </c>
      <c r="E22" s="66">
        <f t="shared" si="0"/>
        <v>9</v>
      </c>
      <c r="F22" s="65">
        <f>VLOOKUP($A22,'Return Data'!$B$7:$R$2292,11,0)</f>
        <v>6.4951999999999996</v>
      </c>
      <c r="G22" s="66">
        <f t="shared" si="1"/>
        <v>4</v>
      </c>
      <c r="H22" s="65">
        <f>VLOOKUP($A22,'Return Data'!$B$7:$R$2292,12,0)</f>
        <v>10.6059</v>
      </c>
      <c r="I22" s="66">
        <f t="shared" si="2"/>
        <v>4</v>
      </c>
      <c r="J22" s="65">
        <f>VLOOKUP($A22,'Return Data'!$B$7:$R$2292,13,0)</f>
        <v>18.719799999999999</v>
      </c>
      <c r="K22" s="66">
        <f t="shared" si="3"/>
        <v>4</v>
      </c>
      <c r="L22" s="65">
        <f>VLOOKUP($A22,'Return Data'!$B$7:$R$2292,17,0)</f>
        <v>15.9975</v>
      </c>
      <c r="M22" s="66">
        <f t="shared" si="4"/>
        <v>3</v>
      </c>
      <c r="N22" s="65"/>
      <c r="O22" s="66"/>
      <c r="P22" s="65"/>
      <c r="Q22" s="66"/>
      <c r="R22" s="65">
        <f>VLOOKUP($A22,'Return Data'!$B$7:$R$2292,16,0)</f>
        <v>14.578099999999999</v>
      </c>
      <c r="S22" s="67">
        <f t="shared" si="7"/>
        <v>1</v>
      </c>
    </row>
    <row r="23" spans="1:19" x14ac:dyDescent="0.3">
      <c r="A23" s="63" t="s">
        <v>1671</v>
      </c>
      <c r="B23" s="64">
        <f>VLOOKUP($A23,'Return Data'!$B$7:$R$2292,3,0)</f>
        <v>44536</v>
      </c>
      <c r="C23" s="65">
        <f>VLOOKUP($A23,'Return Data'!$B$7:$R$2292,4,0)</f>
        <v>12.985099999999999</v>
      </c>
      <c r="D23" s="65">
        <f>VLOOKUP($A23,'Return Data'!$B$7:$R$2292,10,0)</f>
        <v>-0.64729999999999999</v>
      </c>
      <c r="E23" s="66">
        <f t="shared" si="0"/>
        <v>21</v>
      </c>
      <c r="F23" s="65">
        <f>VLOOKUP($A23,'Return Data'!$B$7:$R$2292,11,0)</f>
        <v>4.0580999999999996</v>
      </c>
      <c r="G23" s="66">
        <f t="shared" si="1"/>
        <v>20</v>
      </c>
      <c r="H23" s="65">
        <f>VLOOKUP($A23,'Return Data'!$B$7:$R$2292,12,0)</f>
        <v>6.3916000000000004</v>
      </c>
      <c r="I23" s="66">
        <f t="shared" si="2"/>
        <v>19</v>
      </c>
      <c r="J23" s="65">
        <f>VLOOKUP($A23,'Return Data'!$B$7:$R$2292,13,0)</f>
        <v>13.259600000000001</v>
      </c>
      <c r="K23" s="66">
        <f t="shared" si="3"/>
        <v>15</v>
      </c>
      <c r="L23" s="65">
        <f>VLOOKUP($A23,'Return Data'!$B$7:$R$2292,17,0)</f>
        <v>3.2115999999999998</v>
      </c>
      <c r="M23" s="66">
        <f t="shared" si="4"/>
        <v>23</v>
      </c>
      <c r="N23" s="65">
        <f>VLOOKUP($A23,'Return Data'!$B$7:$R$2292,14,0)</f>
        <v>0.38769999999999999</v>
      </c>
      <c r="O23" s="66">
        <f t="shared" si="5"/>
        <v>19</v>
      </c>
      <c r="P23" s="65">
        <f>VLOOKUP($A23,'Return Data'!$B$7:$R$2292,15,0)</f>
        <v>3.6072000000000002</v>
      </c>
      <c r="Q23" s="66">
        <f t="shared" si="6"/>
        <v>15</v>
      </c>
      <c r="R23" s="65">
        <f>VLOOKUP($A23,'Return Data'!$B$7:$R$2292,16,0)</f>
        <v>4.0838999999999999</v>
      </c>
      <c r="S23" s="67">
        <f t="shared" si="7"/>
        <v>23</v>
      </c>
    </row>
    <row r="24" spans="1:19" x14ac:dyDescent="0.3">
      <c r="A24" s="63" t="s">
        <v>1672</v>
      </c>
      <c r="B24" s="64">
        <f>VLOOKUP($A24,'Return Data'!$B$7:$R$2292,3,0)</f>
        <v>44536</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1674</v>
      </c>
      <c r="B25" s="64">
        <f>VLOOKUP($A25,'Return Data'!$B$7:$R$2292,3,0)</f>
        <v>44536</v>
      </c>
      <c r="C25" s="65">
        <f>VLOOKUP($A25,'Return Data'!$B$7:$R$2292,4,0)</f>
        <v>43.3508</v>
      </c>
      <c r="D25" s="65">
        <f>VLOOKUP($A25,'Return Data'!$B$7:$R$2292,10,0)</f>
        <v>0.81140000000000001</v>
      </c>
      <c r="E25" s="66">
        <f t="shared" ref="E25:E31" si="8">RANK(D25,D$8:D$31,0)</f>
        <v>6</v>
      </c>
      <c r="F25" s="65">
        <f>VLOOKUP($A25,'Return Data'!$B$7:$R$2292,11,0)</f>
        <v>5.4604999999999997</v>
      </c>
      <c r="G25" s="66">
        <f t="shared" ref="G25:G31" si="9">RANK(F25,F$8:F$31,0)</f>
        <v>11</v>
      </c>
      <c r="H25" s="65">
        <f>VLOOKUP($A25,'Return Data'!$B$7:$R$2292,12,0)</f>
        <v>9.3541000000000007</v>
      </c>
      <c r="I25" s="66">
        <f t="shared" ref="I25:I31" si="10">RANK(H25,H$8:H$31,0)</f>
        <v>7</v>
      </c>
      <c r="J25" s="65">
        <f>VLOOKUP($A25,'Return Data'!$B$7:$R$2292,13,0)</f>
        <v>15.6867</v>
      </c>
      <c r="K25" s="66">
        <f t="shared" ref="K25:K31" si="11">RANK(J25,J$8:J$31,0)</f>
        <v>11</v>
      </c>
      <c r="L25" s="65">
        <f>VLOOKUP($A25,'Return Data'!$B$7:$R$2292,17,0)</f>
        <v>9.9773999999999994</v>
      </c>
      <c r="M25" s="66">
        <f t="shared" si="4"/>
        <v>19</v>
      </c>
      <c r="N25" s="65">
        <f>VLOOKUP($A25,'Return Data'!$B$7:$R$2292,14,0)</f>
        <v>10.479699999999999</v>
      </c>
      <c r="O25" s="66">
        <f t="shared" si="5"/>
        <v>12</v>
      </c>
      <c r="P25" s="65">
        <f>VLOOKUP($A25,'Return Data'!$B$7:$R$2292,15,0)</f>
        <v>9.3810000000000002</v>
      </c>
      <c r="Q25" s="66">
        <f t="shared" si="6"/>
        <v>9</v>
      </c>
      <c r="R25" s="65">
        <f>VLOOKUP($A25,'Return Data'!$B$7:$R$2292,16,0)</f>
        <v>9.7355</v>
      </c>
      <c r="S25" s="67">
        <f t="shared" ref="S25:S31" si="12">RANK(R25,R$8:R$31,0)</f>
        <v>9</v>
      </c>
    </row>
    <row r="26" spans="1:19" x14ac:dyDescent="0.3">
      <c r="A26" s="63" t="s">
        <v>1675</v>
      </c>
      <c r="B26" s="64">
        <f>VLOOKUP($A26,'Return Data'!$B$7:$R$2292,3,0)</f>
        <v>44536</v>
      </c>
      <c r="C26" s="65">
        <f>VLOOKUP($A26,'Return Data'!$B$7:$R$2292,4,0)</f>
        <v>54.367400000000004</v>
      </c>
      <c r="D26" s="65">
        <f>VLOOKUP($A26,'Return Data'!$B$7:$R$2292,10,0)</f>
        <v>2.7357</v>
      </c>
      <c r="E26" s="66">
        <f t="shared" si="8"/>
        <v>1</v>
      </c>
      <c r="F26" s="65">
        <f>VLOOKUP($A26,'Return Data'!$B$7:$R$2292,11,0)</f>
        <v>9.7355999999999998</v>
      </c>
      <c r="G26" s="66">
        <f t="shared" si="9"/>
        <v>1</v>
      </c>
      <c r="H26" s="65">
        <f>VLOOKUP($A26,'Return Data'!$B$7:$R$2292,12,0)</f>
        <v>13.402699999999999</v>
      </c>
      <c r="I26" s="66">
        <f t="shared" si="10"/>
        <v>1</v>
      </c>
      <c r="J26" s="65">
        <f>VLOOKUP($A26,'Return Data'!$B$7:$R$2292,13,0)</f>
        <v>21.3398</v>
      </c>
      <c r="K26" s="66">
        <f t="shared" si="11"/>
        <v>1</v>
      </c>
      <c r="L26" s="65">
        <f>VLOOKUP($A26,'Return Data'!$B$7:$R$2292,17,0)</f>
        <v>17.823499999999999</v>
      </c>
      <c r="M26" s="66">
        <f t="shared" si="4"/>
        <v>1</v>
      </c>
      <c r="N26" s="65">
        <f>VLOOKUP($A26,'Return Data'!$B$7:$R$2292,14,0)</f>
        <v>13.9999</v>
      </c>
      <c r="O26" s="66">
        <f t="shared" si="5"/>
        <v>2</v>
      </c>
      <c r="P26" s="65">
        <f>VLOOKUP($A26,'Return Data'!$B$7:$R$2292,15,0)</f>
        <v>11.769500000000001</v>
      </c>
      <c r="Q26" s="66">
        <f t="shared" si="6"/>
        <v>1</v>
      </c>
      <c r="R26" s="65">
        <f>VLOOKUP($A26,'Return Data'!$B$7:$R$2292,16,0)</f>
        <v>9.4824000000000002</v>
      </c>
      <c r="S26" s="67">
        <f t="shared" si="12"/>
        <v>12</v>
      </c>
    </row>
    <row r="27" spans="1:19" x14ac:dyDescent="0.3">
      <c r="A27" s="63" t="s">
        <v>1676</v>
      </c>
      <c r="B27" s="64">
        <f>VLOOKUP($A27,'Return Data'!$B$7:$R$2292,3,0)</f>
        <v>44536</v>
      </c>
      <c r="C27" s="65">
        <f>VLOOKUP($A27,'Return Data'!$B$7:$R$2292,4,0)</f>
        <v>18.570499999999999</v>
      </c>
      <c r="D27" s="65">
        <f>VLOOKUP($A27,'Return Data'!$B$7:$R$2292,10,0)</f>
        <v>0.72899999999999998</v>
      </c>
      <c r="E27" s="66">
        <f t="shared" si="8"/>
        <v>8</v>
      </c>
      <c r="F27" s="65">
        <f>VLOOKUP($A27,'Return Data'!$B$7:$R$2292,11,0)</f>
        <v>4.9869000000000003</v>
      </c>
      <c r="G27" s="66">
        <f t="shared" si="9"/>
        <v>14</v>
      </c>
      <c r="H27" s="65">
        <f>VLOOKUP($A27,'Return Data'!$B$7:$R$2292,12,0)</f>
        <v>8.6921999999999997</v>
      </c>
      <c r="I27" s="66">
        <f t="shared" si="10"/>
        <v>9</v>
      </c>
      <c r="J27" s="65">
        <f>VLOOKUP($A27,'Return Data'!$B$7:$R$2292,13,0)</f>
        <v>15.7408</v>
      </c>
      <c r="K27" s="66">
        <f t="shared" si="11"/>
        <v>10</v>
      </c>
      <c r="L27" s="65">
        <f>VLOOKUP($A27,'Return Data'!$B$7:$R$2292,17,0)</f>
        <v>13.429600000000001</v>
      </c>
      <c r="M27" s="66">
        <f t="shared" si="4"/>
        <v>8</v>
      </c>
      <c r="N27" s="65">
        <f>VLOOKUP($A27,'Return Data'!$B$7:$R$2292,14,0)</f>
        <v>12.34</v>
      </c>
      <c r="O27" s="66">
        <f t="shared" si="5"/>
        <v>4</v>
      </c>
      <c r="P27" s="65">
        <f>VLOOKUP($A27,'Return Data'!$B$7:$R$2292,15,0)</f>
        <v>10.5357</v>
      </c>
      <c r="Q27" s="66">
        <f t="shared" si="6"/>
        <v>5</v>
      </c>
      <c r="R27" s="65">
        <f>VLOOKUP($A27,'Return Data'!$B$7:$R$2292,16,0)</f>
        <v>9.9361999999999995</v>
      </c>
      <c r="S27" s="67">
        <f t="shared" si="12"/>
        <v>5</v>
      </c>
    </row>
    <row r="28" spans="1:19" x14ac:dyDescent="0.3">
      <c r="A28" s="63" t="s">
        <v>1677</v>
      </c>
      <c r="B28" s="64">
        <f>VLOOKUP($A28,'Return Data'!$B$7:$R$2292,3,0)</f>
        <v>44536</v>
      </c>
      <c r="C28" s="65">
        <f>VLOOKUP($A28,'Return Data'!$B$7:$R$2292,4,0)</f>
        <v>13.078900000000001</v>
      </c>
      <c r="D28" s="65">
        <f>VLOOKUP($A28,'Return Data'!$B$7:$R$2292,10,0)</f>
        <v>-0.83479999999999999</v>
      </c>
      <c r="E28" s="66">
        <f t="shared" si="8"/>
        <v>22</v>
      </c>
      <c r="F28" s="65">
        <f>VLOOKUP($A28,'Return Data'!$B$7:$R$2292,11,0)</f>
        <v>4.0891000000000002</v>
      </c>
      <c r="G28" s="66">
        <f t="shared" si="9"/>
        <v>19</v>
      </c>
      <c r="H28" s="65">
        <f>VLOOKUP($A28,'Return Data'!$B$7:$R$2292,12,0)</f>
        <v>6.1496000000000004</v>
      </c>
      <c r="I28" s="66">
        <f t="shared" si="10"/>
        <v>20</v>
      </c>
      <c r="J28" s="65">
        <f>VLOOKUP($A28,'Return Data'!$B$7:$R$2292,13,0)</f>
        <v>11.4283</v>
      </c>
      <c r="K28" s="66">
        <f t="shared" si="11"/>
        <v>20</v>
      </c>
      <c r="L28" s="65">
        <f>VLOOKUP($A28,'Return Data'!$B$7:$R$2292,17,0)</f>
        <v>9.4786000000000001</v>
      </c>
      <c r="M28" s="66">
        <f t="shared" si="4"/>
        <v>21</v>
      </c>
      <c r="N28" s="65"/>
      <c r="O28" s="66"/>
      <c r="P28" s="65"/>
      <c r="Q28" s="66"/>
      <c r="R28" s="65">
        <f>VLOOKUP($A28,'Return Data'!$B$7:$R$2292,16,0)</f>
        <v>9.3596000000000004</v>
      </c>
      <c r="S28" s="67">
        <f t="shared" si="12"/>
        <v>13</v>
      </c>
    </row>
    <row r="29" spans="1:19" x14ac:dyDescent="0.3">
      <c r="A29" s="63" t="s">
        <v>1678</v>
      </c>
      <c r="B29" s="64">
        <f>VLOOKUP($A29,'Return Data'!$B$7:$R$2292,3,0)</f>
        <v>44536</v>
      </c>
      <c r="C29" s="65">
        <f>VLOOKUP($A29,'Return Data'!$B$7:$R$2292,4,0)</f>
        <v>44.619</v>
      </c>
      <c r="D29" s="65">
        <f>VLOOKUP($A29,'Return Data'!$B$7:$R$2292,10,0)</f>
        <v>0.40279999999999999</v>
      </c>
      <c r="E29" s="66">
        <f t="shared" si="8"/>
        <v>12</v>
      </c>
      <c r="F29" s="65">
        <f>VLOOKUP($A29,'Return Data'!$B$7:$R$2292,11,0)</f>
        <v>5.2793999999999999</v>
      </c>
      <c r="G29" s="66">
        <f t="shared" si="9"/>
        <v>12</v>
      </c>
      <c r="H29" s="65">
        <f>VLOOKUP($A29,'Return Data'!$B$7:$R$2292,12,0)</f>
        <v>7.3110999999999997</v>
      </c>
      <c r="I29" s="66">
        <f t="shared" si="10"/>
        <v>16</v>
      </c>
      <c r="J29" s="65">
        <f>VLOOKUP($A29,'Return Data'!$B$7:$R$2292,13,0)</f>
        <v>13.265499999999999</v>
      </c>
      <c r="K29" s="66">
        <f t="shared" si="11"/>
        <v>14</v>
      </c>
      <c r="L29" s="65">
        <f>VLOOKUP($A29,'Return Data'!$B$7:$R$2292,17,0)</f>
        <v>11.0244</v>
      </c>
      <c r="M29" s="66">
        <f>RANK(L29,L$8:L$31,0)</f>
        <v>15</v>
      </c>
      <c r="N29" s="65">
        <f>VLOOKUP($A29,'Return Data'!$B$7:$R$2292,14,0)</f>
        <v>10.3672</v>
      </c>
      <c r="O29" s="66">
        <f>RANK(N29,N$8:N$31,0)</f>
        <v>14</v>
      </c>
      <c r="P29" s="65">
        <f>VLOOKUP($A29,'Return Data'!$B$7:$R$2292,15,0)</f>
        <v>8.1923999999999992</v>
      </c>
      <c r="Q29" s="66">
        <f>RANK(P29,P$8:P$31,0)</f>
        <v>11</v>
      </c>
      <c r="R29" s="65">
        <f>VLOOKUP($A29,'Return Data'!$B$7:$R$2292,16,0)</f>
        <v>8.4621999999999993</v>
      </c>
      <c r="S29" s="67">
        <f t="shared" si="12"/>
        <v>19</v>
      </c>
    </row>
    <row r="30" spans="1:19" x14ac:dyDescent="0.3">
      <c r="A30" s="63" t="s">
        <v>1679</v>
      </c>
      <c r="B30" s="64">
        <f>VLOOKUP($A30,'Return Data'!$B$7:$R$2292,3,0)</f>
        <v>44536</v>
      </c>
      <c r="C30" s="65">
        <f>VLOOKUP($A30,'Return Data'!$B$7:$R$2292,4,0)</f>
        <v>13.45</v>
      </c>
      <c r="D30" s="65">
        <f>VLOOKUP($A30,'Return Data'!$B$7:$R$2292,10,0)</f>
        <v>7.4399999999999994E-2</v>
      </c>
      <c r="E30" s="66">
        <f t="shared" si="8"/>
        <v>16</v>
      </c>
      <c r="F30" s="65">
        <f>VLOOKUP($A30,'Return Data'!$B$7:$R$2292,11,0)</f>
        <v>4.3445</v>
      </c>
      <c r="G30" s="66">
        <f t="shared" si="9"/>
        <v>17</v>
      </c>
      <c r="H30" s="65">
        <f>VLOOKUP($A30,'Return Data'!$B$7:$R$2292,12,0)</f>
        <v>6.4924999999999997</v>
      </c>
      <c r="I30" s="66">
        <f t="shared" si="10"/>
        <v>18</v>
      </c>
      <c r="J30" s="65">
        <f>VLOOKUP($A30,'Return Data'!$B$7:$R$2292,13,0)</f>
        <v>10.6996</v>
      </c>
      <c r="K30" s="66">
        <f t="shared" si="11"/>
        <v>22</v>
      </c>
      <c r="L30" s="65">
        <f>VLOOKUP($A30,'Return Data'!$B$7:$R$2292,17,0)</f>
        <v>10.4115</v>
      </c>
      <c r="M30" s="66">
        <f>RANK(L30,L$8:L$31,0)</f>
        <v>18</v>
      </c>
      <c r="N30" s="65">
        <f>VLOOKUP($A30,'Return Data'!$B$7:$R$2292,14,0)</f>
        <v>9.8644999999999996</v>
      </c>
      <c r="O30" s="66">
        <f t="shared" ref="O30:O31" si="13">RANK(N30,N$8:N$31,0)</f>
        <v>16</v>
      </c>
      <c r="P30" s="65"/>
      <c r="Q30" s="66"/>
      <c r="R30" s="65">
        <f>VLOOKUP($A30,'Return Data'!$B$7:$R$2292,16,0)</f>
        <v>9.3125</v>
      </c>
      <c r="S30" s="67">
        <f t="shared" si="12"/>
        <v>15</v>
      </c>
    </row>
    <row r="31" spans="1:19" x14ac:dyDescent="0.3">
      <c r="A31" s="63" t="s">
        <v>1680</v>
      </c>
      <c r="B31" s="64">
        <f>VLOOKUP($A31,'Return Data'!$B$7:$R$2292,3,0)</f>
        <v>44536</v>
      </c>
      <c r="C31" s="65">
        <f>VLOOKUP($A31,'Return Data'!$B$7:$R$2292,4,0)</f>
        <v>13.349</v>
      </c>
      <c r="D31" s="65">
        <f>VLOOKUP($A31,'Return Data'!$B$7:$R$2292,10,0)</f>
        <v>0.81559999999999999</v>
      </c>
      <c r="E31" s="66">
        <f t="shared" si="8"/>
        <v>5</v>
      </c>
      <c r="F31" s="65">
        <f>VLOOKUP($A31,'Return Data'!$B$7:$R$2292,11,0)</f>
        <v>4.9135999999999997</v>
      </c>
      <c r="G31" s="66">
        <f t="shared" si="9"/>
        <v>15</v>
      </c>
      <c r="H31" s="65">
        <f>VLOOKUP($A31,'Return Data'!$B$7:$R$2292,12,0)</f>
        <v>8.6300000000000008</v>
      </c>
      <c r="I31" s="66">
        <f t="shared" si="10"/>
        <v>11</v>
      </c>
      <c r="J31" s="65">
        <f>VLOOKUP($A31,'Return Data'!$B$7:$R$2292,13,0)</f>
        <v>16.0167</v>
      </c>
      <c r="K31" s="66">
        <f t="shared" si="11"/>
        <v>7</v>
      </c>
      <c r="L31" s="65">
        <f>VLOOKUP($A31,'Return Data'!$B$7:$R$2292,17,0)</f>
        <v>12.8993</v>
      </c>
      <c r="M31" s="66">
        <f>RANK(L31,L$8:L$31,0)</f>
        <v>9</v>
      </c>
      <c r="N31" s="65">
        <f>VLOOKUP($A31,'Return Data'!$B$7:$R$2292,14,0)</f>
        <v>10.4642</v>
      </c>
      <c r="O31" s="66">
        <f t="shared" si="13"/>
        <v>13</v>
      </c>
      <c r="P31" s="65"/>
      <c r="Q31" s="66"/>
      <c r="R31" s="65">
        <f>VLOOKUP($A31,'Return Data'!$B$7:$R$2292,16,0)</f>
        <v>9.2317999999999998</v>
      </c>
      <c r="S31" s="67">
        <f t="shared" si="12"/>
        <v>17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0.36129565217391302</v>
      </c>
      <c r="E33" s="74"/>
      <c r="F33" s="75">
        <f>AVERAGE(F8:F31)</f>
        <v>5.422160869565217</v>
      </c>
      <c r="G33" s="74"/>
      <c r="H33" s="75">
        <f>AVERAGE(H8:H31)</f>
        <v>8.4555478260869581</v>
      </c>
      <c r="I33" s="74"/>
      <c r="J33" s="75">
        <f>AVERAGE(J8:J31)</f>
        <v>14.813686956521735</v>
      </c>
      <c r="K33" s="74"/>
      <c r="L33" s="75">
        <f>AVERAGE(L8:L31)</f>
        <v>11.985843478260866</v>
      </c>
      <c r="M33" s="74"/>
      <c r="N33" s="75">
        <f>AVERAGE(N8:N31)</f>
        <v>10.649668421052633</v>
      </c>
      <c r="O33" s="74"/>
      <c r="P33" s="75">
        <f>AVERAGE(P8:P31)</f>
        <v>9.2179066666666643</v>
      </c>
      <c r="Q33" s="74"/>
      <c r="R33" s="75">
        <f>AVERAGE(R8:R31)</f>
        <v>9.4297739130434781</v>
      </c>
      <c r="S33" s="76"/>
    </row>
    <row r="34" spans="1:19" x14ac:dyDescent="0.3">
      <c r="A34" s="73" t="s">
        <v>28</v>
      </c>
      <c r="B34" s="74"/>
      <c r="C34" s="74"/>
      <c r="D34" s="75">
        <f>MIN(D8:D31)</f>
        <v>-1.9400999999999999</v>
      </c>
      <c r="E34" s="74"/>
      <c r="F34" s="75">
        <f>MIN(F8:F31)</f>
        <v>3.5819000000000001</v>
      </c>
      <c r="G34" s="74"/>
      <c r="H34" s="75">
        <f>MIN(H8:H31)</f>
        <v>5.0391000000000004</v>
      </c>
      <c r="I34" s="74"/>
      <c r="J34" s="75">
        <f>MIN(J8:J31)</f>
        <v>7.3087</v>
      </c>
      <c r="K34" s="74"/>
      <c r="L34" s="75">
        <f>MIN(L8:L31)</f>
        <v>3.2115999999999998</v>
      </c>
      <c r="M34" s="74"/>
      <c r="N34" s="75">
        <f>MIN(N8:N31)</f>
        <v>0.38769999999999999</v>
      </c>
      <c r="O34" s="74"/>
      <c r="P34" s="75">
        <f>MIN(P8:P31)</f>
        <v>3.6072000000000002</v>
      </c>
      <c r="Q34" s="74"/>
      <c r="R34" s="75">
        <f>MIN(R8:R31)</f>
        <v>4.0838999999999999</v>
      </c>
      <c r="S34" s="76"/>
    </row>
    <row r="35" spans="1:19" ht="15" thickBot="1" x14ac:dyDescent="0.35">
      <c r="A35" s="77" t="s">
        <v>29</v>
      </c>
      <c r="B35" s="78"/>
      <c r="C35" s="78"/>
      <c r="D35" s="79">
        <f>MAX(D8:D31)</f>
        <v>2.7357</v>
      </c>
      <c r="E35" s="78"/>
      <c r="F35" s="79">
        <f>MAX(F8:F31)</f>
        <v>9.7355999999999998</v>
      </c>
      <c r="G35" s="78"/>
      <c r="H35" s="79">
        <f>MAX(H8:H31)</f>
        <v>13.402699999999999</v>
      </c>
      <c r="I35" s="78"/>
      <c r="J35" s="79">
        <f>MAX(J8:J31)</f>
        <v>21.3398</v>
      </c>
      <c r="K35" s="78"/>
      <c r="L35" s="79">
        <f>MAX(L8:L31)</f>
        <v>17.823499999999999</v>
      </c>
      <c r="M35" s="78"/>
      <c r="N35" s="79">
        <f>MAX(N8:N31)</f>
        <v>14.762600000000001</v>
      </c>
      <c r="O35" s="78"/>
      <c r="P35" s="79">
        <f>MAX(P8:P31)</f>
        <v>11.769500000000001</v>
      </c>
      <c r="Q35" s="78"/>
      <c r="R35" s="79">
        <f>MAX(R8:R31)</f>
        <v>14.578099999999999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44536</v>
      </c>
      <c r="C8" s="65">
        <f>VLOOKUP($A8,'Return Data'!$B$7:$R$2292,4,0)</f>
        <v>17.399999999999999</v>
      </c>
      <c r="D8" s="65">
        <f>VLOOKUP($A8,'Return Data'!$B$7:$R$2292,10,0)</f>
        <v>-0.74160000000000004</v>
      </c>
      <c r="E8" s="66">
        <f t="shared" ref="E8:E23" si="0">RANK(D8,D$8:D$31,0)</f>
        <v>19</v>
      </c>
      <c r="F8" s="65">
        <f>VLOOKUP($A8,'Return Data'!$B$7:$R$2292,11,0)</f>
        <v>5.2632000000000003</v>
      </c>
      <c r="G8" s="66">
        <f t="shared" ref="G8:G23" si="1">RANK(F8,F$8:F$31,0)</f>
        <v>8</v>
      </c>
      <c r="H8" s="65">
        <f>VLOOKUP($A8,'Return Data'!$B$7:$R$2292,12,0)</f>
        <v>7.2088999999999999</v>
      </c>
      <c r="I8" s="66">
        <f t="shared" ref="I8:I23" si="2">RANK(H8,H$8:H$31,0)</f>
        <v>13</v>
      </c>
      <c r="J8" s="65">
        <f>VLOOKUP($A8,'Return Data'!$B$7:$R$2292,13,0)</f>
        <v>14.548999999999999</v>
      </c>
      <c r="K8" s="66">
        <f t="shared" ref="K8:K23" si="3">RANK(J8,J$8:J$31,0)</f>
        <v>9</v>
      </c>
      <c r="L8" s="65">
        <f>VLOOKUP($A8,'Return Data'!$B$7:$R$2292,17,0)</f>
        <v>11.7463</v>
      </c>
      <c r="M8" s="66">
        <f>RANK(L8,L$8:L$31,0)</f>
        <v>10</v>
      </c>
      <c r="N8" s="65">
        <f>VLOOKUP($A8,'Return Data'!$B$7:$R$2292,14,0)</f>
        <v>10.679500000000001</v>
      </c>
      <c r="O8" s="66">
        <f>RANK(N8,N$8:N$31,0)</f>
        <v>5</v>
      </c>
      <c r="P8" s="65">
        <f>VLOOKUP($A8,'Return Data'!$B$7:$R$2292,15,0)</f>
        <v>8.7819000000000003</v>
      </c>
      <c r="Q8" s="66">
        <f>RANK(P8,P$8:P$31,0)</f>
        <v>7</v>
      </c>
      <c r="R8" s="65">
        <f>VLOOKUP($A8,'Return Data'!$B$7:$R$2292,16,0)</f>
        <v>8.2006999999999994</v>
      </c>
      <c r="S8" s="67">
        <f t="shared" ref="S8:S23" si="4">RANK(R8,R$8:R$31,0)</f>
        <v>15</v>
      </c>
    </row>
    <row r="9" spans="1:20" x14ac:dyDescent="0.3">
      <c r="A9" s="63" t="s">
        <v>1682</v>
      </c>
      <c r="B9" s="64">
        <f>VLOOKUP($A9,'Return Data'!$B$7:$R$2292,3,0)</f>
        <v>44536</v>
      </c>
      <c r="C9" s="65">
        <f>VLOOKUP($A9,'Return Data'!$B$7:$R$2292,4,0)</f>
        <v>16.78</v>
      </c>
      <c r="D9" s="65">
        <f>VLOOKUP($A9,'Return Data'!$B$7:$R$2292,10,0)</f>
        <v>-0.71009999999999995</v>
      </c>
      <c r="E9" s="66">
        <f t="shared" si="0"/>
        <v>18</v>
      </c>
      <c r="F9" s="65">
        <f>VLOOKUP($A9,'Return Data'!$B$7:$R$2292,11,0)</f>
        <v>7.2203999999999997</v>
      </c>
      <c r="G9" s="66">
        <f t="shared" si="1"/>
        <v>2</v>
      </c>
      <c r="H9" s="65">
        <f>VLOOKUP($A9,'Return Data'!$B$7:$R$2292,12,0)</f>
        <v>9.3160000000000007</v>
      </c>
      <c r="I9" s="66">
        <f t="shared" si="2"/>
        <v>6</v>
      </c>
      <c r="J9" s="65">
        <f>VLOOKUP($A9,'Return Data'!$B$7:$R$2292,13,0)</f>
        <v>14.7743</v>
      </c>
      <c r="K9" s="66">
        <f t="shared" si="3"/>
        <v>8</v>
      </c>
      <c r="L9" s="65">
        <f>VLOOKUP($A9,'Return Data'!$B$7:$R$2292,17,0)</f>
        <v>11.928000000000001</v>
      </c>
      <c r="M9" s="66">
        <f t="shared" ref="M9:M31" si="5">RANK(L9,L$8:L$31,0)</f>
        <v>9</v>
      </c>
      <c r="N9" s="65">
        <f>VLOOKUP($A9,'Return Data'!$B$7:$R$2292,14,0)</f>
        <v>11.0177</v>
      </c>
      <c r="O9" s="66">
        <f t="shared" ref="O9:O31" si="6">RANK(N9,N$8:N$31,0)</f>
        <v>4</v>
      </c>
      <c r="P9" s="65">
        <f>VLOOKUP($A9,'Return Data'!$B$7:$R$2292,15,0)</f>
        <v>10.161899999999999</v>
      </c>
      <c r="Q9" s="66">
        <f t="shared" ref="Q9:Q29" si="7">RANK(P9,P$8:P$31,0)</f>
        <v>2</v>
      </c>
      <c r="R9" s="65">
        <f>VLOOKUP($A9,'Return Data'!$B$7:$R$2292,16,0)</f>
        <v>8.5376999999999992</v>
      </c>
      <c r="S9" s="67">
        <f t="shared" si="4"/>
        <v>10</v>
      </c>
    </row>
    <row r="10" spans="1:20" x14ac:dyDescent="0.3">
      <c r="A10" s="63" t="s">
        <v>1683</v>
      </c>
      <c r="B10" s="64">
        <f>VLOOKUP($A10,'Return Data'!$B$7:$R$2292,3,0)</f>
        <v>44536</v>
      </c>
      <c r="C10" s="65">
        <f>VLOOKUP($A10,'Return Data'!$B$7:$R$2292,4,0)</f>
        <v>12.17</v>
      </c>
      <c r="D10" s="65">
        <f>VLOOKUP($A10,'Return Data'!$B$7:$R$2292,10,0)</f>
        <v>-0.49059999999999998</v>
      </c>
      <c r="E10" s="66">
        <f t="shared" si="0"/>
        <v>17</v>
      </c>
      <c r="F10" s="65">
        <f>VLOOKUP($A10,'Return Data'!$B$7:$R$2292,11,0)</f>
        <v>3.0482999999999998</v>
      </c>
      <c r="G10" s="66">
        <f t="shared" si="1"/>
        <v>23</v>
      </c>
      <c r="H10" s="65">
        <f>VLOOKUP($A10,'Return Data'!$B$7:$R$2292,12,0)</f>
        <v>4.3738999999999999</v>
      </c>
      <c r="I10" s="66">
        <f t="shared" si="2"/>
        <v>22</v>
      </c>
      <c r="J10" s="65">
        <f>VLOOKUP($A10,'Return Data'!$B$7:$R$2292,13,0)</f>
        <v>6.1955</v>
      </c>
      <c r="K10" s="66">
        <f t="shared" si="3"/>
        <v>23</v>
      </c>
      <c r="L10" s="65">
        <f>VLOOKUP($A10,'Return Data'!$B$7:$R$2292,17,0)</f>
        <v>8.6868999999999996</v>
      </c>
      <c r="M10" s="66">
        <f t="shared" si="5"/>
        <v>19</v>
      </c>
      <c r="N10" s="65"/>
      <c r="O10" s="66"/>
      <c r="P10" s="65"/>
      <c r="Q10" s="66"/>
      <c r="R10" s="65">
        <f>VLOOKUP($A10,'Return Data'!$B$7:$R$2292,16,0)</f>
        <v>8.64</v>
      </c>
      <c r="S10" s="67">
        <f t="shared" si="4"/>
        <v>7</v>
      </c>
    </row>
    <row r="11" spans="1:20" x14ac:dyDescent="0.3">
      <c r="A11" s="63" t="s">
        <v>1684</v>
      </c>
      <c r="B11" s="64">
        <f>VLOOKUP($A11,'Return Data'!$B$7:$R$2292,3,0)</f>
        <v>44536</v>
      </c>
      <c r="C11" s="65">
        <f>VLOOKUP($A11,'Return Data'!$B$7:$R$2292,4,0)</f>
        <v>15.715</v>
      </c>
      <c r="D11" s="65">
        <f>VLOOKUP($A11,'Return Data'!$B$7:$R$2292,10,0)</f>
        <v>-2.3184999999999998</v>
      </c>
      <c r="E11" s="66">
        <f t="shared" si="0"/>
        <v>23</v>
      </c>
      <c r="F11" s="65">
        <f>VLOOKUP($A11,'Return Data'!$B$7:$R$2292,11,0)</f>
        <v>3.395</v>
      </c>
      <c r="G11" s="66">
        <f t="shared" si="1"/>
        <v>19</v>
      </c>
      <c r="H11" s="65">
        <f>VLOOKUP($A11,'Return Data'!$B$7:$R$2292,12,0)</f>
        <v>7.0869</v>
      </c>
      <c r="I11" s="66">
        <f t="shared" si="2"/>
        <v>14</v>
      </c>
      <c r="J11" s="65">
        <f>VLOOKUP($A11,'Return Data'!$B$7:$R$2292,13,0)</f>
        <v>13.4411</v>
      </c>
      <c r="K11" s="66">
        <f t="shared" si="3"/>
        <v>12</v>
      </c>
      <c r="L11" s="65">
        <f>VLOOKUP($A11,'Return Data'!$B$7:$R$2292,17,0)</f>
        <v>9.8026</v>
      </c>
      <c r="M11" s="66">
        <f t="shared" si="5"/>
        <v>16</v>
      </c>
      <c r="N11" s="65">
        <f>VLOOKUP($A11,'Return Data'!$B$7:$R$2292,14,0)</f>
        <v>9.1951999999999998</v>
      </c>
      <c r="O11" s="66">
        <f t="shared" si="6"/>
        <v>13</v>
      </c>
      <c r="P11" s="65">
        <f>VLOOKUP($A11,'Return Data'!$B$7:$R$2292,15,0)</f>
        <v>7.7794999999999996</v>
      </c>
      <c r="Q11" s="66">
        <f t="shared" si="7"/>
        <v>10</v>
      </c>
      <c r="R11" s="65">
        <f>VLOOKUP($A11,'Return Data'!$B$7:$R$2292,16,0)</f>
        <v>8.2594999999999992</v>
      </c>
      <c r="S11" s="67">
        <f t="shared" si="4"/>
        <v>13</v>
      </c>
    </row>
    <row r="12" spans="1:20" x14ac:dyDescent="0.3">
      <c r="A12" s="63" t="s">
        <v>1685</v>
      </c>
      <c r="B12" s="64">
        <f>VLOOKUP($A12,'Return Data'!$B$7:$R$2292,3,0)</f>
        <v>44536</v>
      </c>
      <c r="C12" s="65">
        <f>VLOOKUP($A12,'Return Data'!$B$7:$R$2292,4,0)</f>
        <v>18.168800000000001</v>
      </c>
      <c r="D12" s="65">
        <f>VLOOKUP($A12,'Return Data'!$B$7:$R$2292,10,0)</f>
        <v>-0.26900000000000002</v>
      </c>
      <c r="E12" s="66">
        <f t="shared" si="0"/>
        <v>16</v>
      </c>
      <c r="F12" s="65">
        <f>VLOOKUP($A12,'Return Data'!$B$7:$R$2292,11,0)</f>
        <v>5.2910000000000004</v>
      </c>
      <c r="G12" s="66">
        <f t="shared" si="1"/>
        <v>7</v>
      </c>
      <c r="H12" s="65">
        <f>VLOOKUP($A12,'Return Data'!$B$7:$R$2292,12,0)</f>
        <v>7.6025999999999998</v>
      </c>
      <c r="I12" s="66">
        <f t="shared" si="2"/>
        <v>12</v>
      </c>
      <c r="J12" s="65">
        <f>VLOOKUP($A12,'Return Data'!$B$7:$R$2292,13,0)</f>
        <v>13.4274</v>
      </c>
      <c r="K12" s="66">
        <f t="shared" si="3"/>
        <v>13</v>
      </c>
      <c r="L12" s="65">
        <f>VLOOKUP($A12,'Return Data'!$B$7:$R$2292,17,0)</f>
        <v>12.307</v>
      </c>
      <c r="M12" s="66">
        <f t="shared" si="5"/>
        <v>7</v>
      </c>
      <c r="N12" s="65">
        <f>VLOOKUP($A12,'Return Data'!$B$7:$R$2292,14,0)</f>
        <v>10.6762</v>
      </c>
      <c r="O12" s="66">
        <f t="shared" si="6"/>
        <v>6</v>
      </c>
      <c r="P12" s="65">
        <f>VLOOKUP($A12,'Return Data'!$B$7:$R$2292,15,0)</f>
        <v>9.9489000000000001</v>
      </c>
      <c r="Q12" s="66">
        <f t="shared" si="7"/>
        <v>3</v>
      </c>
      <c r="R12" s="65">
        <f>VLOOKUP($A12,'Return Data'!$B$7:$R$2292,16,0)</f>
        <v>8.7056000000000004</v>
      </c>
      <c r="S12" s="67">
        <f t="shared" si="4"/>
        <v>4</v>
      </c>
    </row>
    <row r="13" spans="1:20" x14ac:dyDescent="0.3">
      <c r="A13" s="63" t="s">
        <v>1686</v>
      </c>
      <c r="B13" s="64">
        <f>VLOOKUP($A13,'Return Data'!$B$7:$R$2292,3,0)</f>
        <v>44536</v>
      </c>
      <c r="C13" s="65">
        <f>VLOOKUP($A13,'Return Data'!$B$7:$R$2292,4,0)</f>
        <v>12.670299999999999</v>
      </c>
      <c r="D13" s="65">
        <f>VLOOKUP($A13,'Return Data'!$B$7:$R$2292,10,0)</f>
        <v>1.1633</v>
      </c>
      <c r="E13" s="66">
        <f t="shared" si="0"/>
        <v>3</v>
      </c>
      <c r="F13" s="65">
        <f>VLOOKUP($A13,'Return Data'!$B$7:$R$2292,11,0)</f>
        <v>4.9179000000000004</v>
      </c>
      <c r="G13" s="66">
        <f t="shared" si="1"/>
        <v>10</v>
      </c>
      <c r="H13" s="65">
        <f>VLOOKUP($A13,'Return Data'!$B$7:$R$2292,12,0)</f>
        <v>8.2311999999999994</v>
      </c>
      <c r="I13" s="66">
        <f t="shared" si="2"/>
        <v>8</v>
      </c>
      <c r="J13" s="65">
        <f>VLOOKUP($A13,'Return Data'!$B$7:$R$2292,13,0)</f>
        <v>14.257999999999999</v>
      </c>
      <c r="K13" s="66">
        <f t="shared" si="3"/>
        <v>10</v>
      </c>
      <c r="L13" s="65">
        <f>VLOOKUP($A13,'Return Data'!$B$7:$R$2292,17,0)</f>
        <v>10.950799999999999</v>
      </c>
      <c r="M13" s="66">
        <f t="shared" si="5"/>
        <v>11</v>
      </c>
      <c r="N13" s="65">
        <f>VLOOKUP($A13,'Return Data'!$B$7:$R$2292,14,0)</f>
        <v>8.8999000000000006</v>
      </c>
      <c r="O13" s="66">
        <f t="shared" si="6"/>
        <v>15</v>
      </c>
      <c r="P13" s="65"/>
      <c r="Q13" s="66"/>
      <c r="R13" s="65">
        <f>VLOOKUP($A13,'Return Data'!$B$7:$R$2292,16,0)</f>
        <v>7.4836999999999998</v>
      </c>
      <c r="S13" s="67">
        <f t="shared" si="4"/>
        <v>19</v>
      </c>
    </row>
    <row r="14" spans="1:20" x14ac:dyDescent="0.3">
      <c r="A14" s="63" t="s">
        <v>1687</v>
      </c>
      <c r="B14" s="64">
        <f>VLOOKUP($A14,'Return Data'!$B$7:$R$2292,3,0)</f>
        <v>44536</v>
      </c>
      <c r="C14" s="65">
        <f>VLOOKUP($A14,'Return Data'!$B$7:$R$2292,4,0)</f>
        <v>47.432000000000002</v>
      </c>
      <c r="D14" s="65">
        <f>VLOOKUP($A14,'Return Data'!$B$7:$R$2292,10,0)</f>
        <v>0.5363</v>
      </c>
      <c r="E14" s="66">
        <f t="shared" si="0"/>
        <v>8</v>
      </c>
      <c r="F14" s="65">
        <f>VLOOKUP($A14,'Return Data'!$B$7:$R$2292,11,0)</f>
        <v>5.0426000000000002</v>
      </c>
      <c r="G14" s="66">
        <f t="shared" si="1"/>
        <v>9</v>
      </c>
      <c r="H14" s="65">
        <f>VLOOKUP($A14,'Return Data'!$B$7:$R$2292,12,0)</f>
        <v>9.5932999999999993</v>
      </c>
      <c r="I14" s="66">
        <f t="shared" si="2"/>
        <v>5</v>
      </c>
      <c r="J14" s="65">
        <f>VLOOKUP($A14,'Return Data'!$B$7:$R$2292,13,0)</f>
        <v>19.145900000000001</v>
      </c>
      <c r="K14" s="66">
        <f t="shared" si="3"/>
        <v>2</v>
      </c>
      <c r="L14" s="65">
        <f>VLOOKUP($A14,'Return Data'!$B$7:$R$2292,17,0)</f>
        <v>12.9116</v>
      </c>
      <c r="M14" s="66">
        <f t="shared" si="5"/>
        <v>5</v>
      </c>
      <c r="N14" s="65">
        <f>VLOOKUP($A14,'Return Data'!$B$7:$R$2292,14,0)</f>
        <v>10.6083</v>
      </c>
      <c r="O14" s="66">
        <f t="shared" si="6"/>
        <v>7</v>
      </c>
      <c r="P14" s="65">
        <f>VLOOKUP($A14,'Return Data'!$B$7:$R$2292,15,0)</f>
        <v>9.3859999999999992</v>
      </c>
      <c r="Q14" s="66">
        <f t="shared" si="7"/>
        <v>4</v>
      </c>
      <c r="R14" s="65">
        <f>VLOOKUP($A14,'Return Data'!$B$7:$R$2292,16,0)</f>
        <v>9.4555000000000007</v>
      </c>
      <c r="S14" s="67">
        <f t="shared" si="4"/>
        <v>2</v>
      </c>
    </row>
    <row r="15" spans="1:20" x14ac:dyDescent="0.3">
      <c r="A15" s="63" t="s">
        <v>1688</v>
      </c>
      <c r="B15" s="64">
        <f>VLOOKUP($A15,'Return Data'!$B$7:$R$2292,3,0)</f>
        <v>44536</v>
      </c>
      <c r="C15" s="65">
        <f>VLOOKUP($A15,'Return Data'!$B$7:$R$2292,4,0)</f>
        <v>16.73</v>
      </c>
      <c r="D15" s="65">
        <f>VLOOKUP($A15,'Return Data'!$B$7:$R$2292,10,0)</f>
        <v>0.84389999999999998</v>
      </c>
      <c r="E15" s="66">
        <f t="shared" si="0"/>
        <v>4</v>
      </c>
      <c r="F15" s="65">
        <f>VLOOKUP($A15,'Return Data'!$B$7:$R$2292,11,0)</f>
        <v>3.2715999999999998</v>
      </c>
      <c r="G15" s="66">
        <f t="shared" si="1"/>
        <v>20</v>
      </c>
      <c r="H15" s="65">
        <f>VLOOKUP($A15,'Return Data'!$B$7:$R$2292,12,0)</f>
        <v>5.1539999999999999</v>
      </c>
      <c r="I15" s="66">
        <f t="shared" si="2"/>
        <v>20</v>
      </c>
      <c r="J15" s="65">
        <f>VLOOKUP($A15,'Return Data'!$B$7:$R$2292,13,0)</f>
        <v>10.210800000000001</v>
      </c>
      <c r="K15" s="66">
        <f t="shared" si="3"/>
        <v>20</v>
      </c>
      <c r="L15" s="65">
        <f>VLOOKUP($A15,'Return Data'!$B$7:$R$2292,17,0)</f>
        <v>7.3673000000000002</v>
      </c>
      <c r="M15" s="66">
        <f t="shared" si="5"/>
        <v>22</v>
      </c>
      <c r="N15" s="65">
        <f>VLOOKUP($A15,'Return Data'!$B$7:$R$2292,14,0)</f>
        <v>8.4039000000000001</v>
      </c>
      <c r="O15" s="66">
        <f t="shared" si="6"/>
        <v>18</v>
      </c>
      <c r="P15" s="65">
        <f>VLOOKUP($A15,'Return Data'!$B$7:$R$2292,15,0)</f>
        <v>7.4100999999999999</v>
      </c>
      <c r="Q15" s="66">
        <f t="shared" si="7"/>
        <v>11</v>
      </c>
      <c r="R15" s="65">
        <f>VLOOKUP($A15,'Return Data'!$B$7:$R$2292,16,0)</f>
        <v>7.6193999999999997</v>
      </c>
      <c r="S15" s="67">
        <f t="shared" si="4"/>
        <v>18</v>
      </c>
    </row>
    <row r="16" spans="1:20" x14ac:dyDescent="0.3">
      <c r="A16" s="63" t="s">
        <v>1689</v>
      </c>
      <c r="B16" s="64">
        <f>VLOOKUP($A16,'Return Data'!$B$7:$R$2292,3,0)</f>
        <v>44536</v>
      </c>
      <c r="C16" s="65">
        <f>VLOOKUP($A16,'Return Data'!$B$7:$R$2292,4,0)</f>
        <v>20.552900000000001</v>
      </c>
      <c r="D16" s="65">
        <f>VLOOKUP($A16,'Return Data'!$B$7:$R$2292,10,0)</f>
        <v>-0.77390000000000003</v>
      </c>
      <c r="E16" s="66">
        <f t="shared" si="0"/>
        <v>20</v>
      </c>
      <c r="F16" s="65">
        <f>VLOOKUP($A16,'Return Data'!$B$7:$R$2292,11,0)</f>
        <v>3.1850000000000001</v>
      </c>
      <c r="G16" s="66">
        <f t="shared" si="1"/>
        <v>22</v>
      </c>
      <c r="H16" s="65">
        <f>VLOOKUP($A16,'Return Data'!$B$7:$R$2292,12,0)</f>
        <v>4.2744</v>
      </c>
      <c r="I16" s="66">
        <f t="shared" si="2"/>
        <v>23</v>
      </c>
      <c r="J16" s="65">
        <f>VLOOKUP($A16,'Return Data'!$B$7:$R$2292,13,0)</f>
        <v>10.8445</v>
      </c>
      <c r="K16" s="66">
        <f t="shared" si="3"/>
        <v>17</v>
      </c>
      <c r="L16" s="65">
        <f>VLOOKUP($A16,'Return Data'!$B$7:$R$2292,17,0)</f>
        <v>9.8844999999999992</v>
      </c>
      <c r="M16" s="66">
        <f t="shared" si="5"/>
        <v>14</v>
      </c>
      <c r="N16" s="65">
        <f>VLOOKUP($A16,'Return Data'!$B$7:$R$2292,14,0)</f>
        <v>8.8061000000000007</v>
      </c>
      <c r="O16" s="66">
        <f t="shared" si="6"/>
        <v>16</v>
      </c>
      <c r="P16" s="65">
        <f>VLOOKUP($A16,'Return Data'!$B$7:$R$2292,15,0)</f>
        <v>5.8442999999999996</v>
      </c>
      <c r="Q16" s="66">
        <f t="shared" si="7"/>
        <v>14</v>
      </c>
      <c r="R16" s="65">
        <f>VLOOKUP($A16,'Return Data'!$B$7:$R$2292,16,0)</f>
        <v>6.9253</v>
      </c>
      <c r="S16" s="67">
        <f t="shared" si="4"/>
        <v>21</v>
      </c>
    </row>
    <row r="17" spans="1:19" x14ac:dyDescent="0.3">
      <c r="A17" s="63" t="s">
        <v>1690</v>
      </c>
      <c r="B17" s="64">
        <f>VLOOKUP($A17,'Return Data'!$B$7:$R$2292,3,0)</f>
        <v>44536</v>
      </c>
      <c r="C17" s="65">
        <f>VLOOKUP($A17,'Return Data'!$B$7:$R$2292,4,0)</f>
        <v>24.6</v>
      </c>
      <c r="D17" s="65">
        <f>VLOOKUP($A17,'Return Data'!$B$7:$R$2292,10,0)</f>
        <v>-8.1199999999999994E-2</v>
      </c>
      <c r="E17" s="66">
        <f t="shared" si="0"/>
        <v>15</v>
      </c>
      <c r="F17" s="65">
        <f>VLOOKUP($A17,'Return Data'!$B$7:$R$2292,11,0)</f>
        <v>3.9289999999999998</v>
      </c>
      <c r="G17" s="66">
        <f t="shared" si="1"/>
        <v>17</v>
      </c>
      <c r="H17" s="65">
        <f>VLOOKUP($A17,'Return Data'!$B$7:$R$2292,12,0)</f>
        <v>5.7154999999999996</v>
      </c>
      <c r="I17" s="66">
        <f t="shared" si="2"/>
        <v>19</v>
      </c>
      <c r="J17" s="65">
        <f>VLOOKUP($A17,'Return Data'!$B$7:$R$2292,13,0)</f>
        <v>10.3139</v>
      </c>
      <c r="K17" s="66">
        <f t="shared" si="3"/>
        <v>19</v>
      </c>
      <c r="L17" s="65">
        <f>VLOOKUP($A17,'Return Data'!$B$7:$R$2292,17,0)</f>
        <v>9.9871999999999996</v>
      </c>
      <c r="M17" s="66">
        <f t="shared" si="5"/>
        <v>13</v>
      </c>
      <c r="N17" s="65">
        <f>VLOOKUP($A17,'Return Data'!$B$7:$R$2292,14,0)</f>
        <v>8.4161000000000001</v>
      </c>
      <c r="O17" s="66">
        <f t="shared" si="6"/>
        <v>17</v>
      </c>
      <c r="P17" s="65">
        <f>VLOOKUP($A17,'Return Data'!$B$7:$R$2292,15,0)</f>
        <v>6.2744</v>
      </c>
      <c r="Q17" s="66">
        <f t="shared" si="7"/>
        <v>13</v>
      </c>
      <c r="R17" s="65">
        <f>VLOOKUP($A17,'Return Data'!$B$7:$R$2292,16,0)</f>
        <v>6.8944999999999999</v>
      </c>
      <c r="S17" s="67">
        <f t="shared" si="4"/>
        <v>22</v>
      </c>
    </row>
    <row r="18" spans="1:19" x14ac:dyDescent="0.3">
      <c r="A18" s="63" t="s">
        <v>1691</v>
      </c>
      <c r="B18" s="64">
        <f>VLOOKUP($A18,'Return Data'!$B$7:$R$2292,3,0)</f>
        <v>44536</v>
      </c>
      <c r="C18" s="65">
        <f>VLOOKUP($A18,'Return Data'!$B$7:$R$2292,4,0)</f>
        <v>12.5124</v>
      </c>
      <c r="D18" s="65">
        <f>VLOOKUP($A18,'Return Data'!$B$7:$R$2292,10,0)</f>
        <v>0.1104</v>
      </c>
      <c r="E18" s="66">
        <f t="shared" si="0"/>
        <v>11</v>
      </c>
      <c r="F18" s="65">
        <f>VLOOKUP($A18,'Return Data'!$B$7:$R$2292,11,0)</f>
        <v>4.1657999999999999</v>
      </c>
      <c r="G18" s="66">
        <f t="shared" si="1"/>
        <v>15</v>
      </c>
      <c r="H18" s="65">
        <f>VLOOKUP($A18,'Return Data'!$B$7:$R$2292,12,0)</f>
        <v>7.0644</v>
      </c>
      <c r="I18" s="66">
        <f t="shared" si="2"/>
        <v>15</v>
      </c>
      <c r="J18" s="65">
        <f>VLOOKUP($A18,'Return Data'!$B$7:$R$2292,13,0)</f>
        <v>10.6685</v>
      </c>
      <c r="K18" s="66">
        <f t="shared" si="3"/>
        <v>18</v>
      </c>
      <c r="L18" s="65">
        <f>VLOOKUP($A18,'Return Data'!$B$7:$R$2292,17,0)</f>
        <v>8.9115000000000002</v>
      </c>
      <c r="M18" s="66">
        <f t="shared" si="5"/>
        <v>18</v>
      </c>
      <c r="N18" s="65"/>
      <c r="O18" s="66"/>
      <c r="P18" s="65"/>
      <c r="Q18" s="66"/>
      <c r="R18" s="65">
        <f>VLOOKUP($A18,'Return Data'!$B$7:$R$2292,16,0)</f>
        <v>8.4807000000000006</v>
      </c>
      <c r="S18" s="67">
        <f t="shared" si="4"/>
        <v>11</v>
      </c>
    </row>
    <row r="19" spans="1:19" x14ac:dyDescent="0.3">
      <c r="A19" s="63" t="s">
        <v>1692</v>
      </c>
      <c r="B19" s="64">
        <f>VLOOKUP($A19,'Return Data'!$B$7:$R$2292,3,0)</f>
        <v>44536</v>
      </c>
      <c r="C19" s="65">
        <f>VLOOKUP($A19,'Return Data'!$B$7:$R$2292,4,0)</f>
        <v>18.150600000000001</v>
      </c>
      <c r="D19" s="65">
        <f>VLOOKUP($A19,'Return Data'!$B$7:$R$2292,10,0)</f>
        <v>2.0184000000000002</v>
      </c>
      <c r="E19" s="66">
        <f t="shared" si="0"/>
        <v>2</v>
      </c>
      <c r="F19" s="65">
        <f>VLOOKUP($A19,'Return Data'!$B$7:$R$2292,11,0)</f>
        <v>5.4409000000000001</v>
      </c>
      <c r="G19" s="66">
        <f t="shared" si="1"/>
        <v>6</v>
      </c>
      <c r="H19" s="65">
        <f>VLOOKUP($A19,'Return Data'!$B$7:$R$2292,12,0)</f>
        <v>7.6726999999999999</v>
      </c>
      <c r="I19" s="66">
        <f t="shared" si="2"/>
        <v>11</v>
      </c>
      <c r="J19" s="65">
        <f>VLOOKUP($A19,'Return Data'!$B$7:$R$2292,13,0)</f>
        <v>12.1515</v>
      </c>
      <c r="K19" s="66">
        <f t="shared" si="3"/>
        <v>15</v>
      </c>
      <c r="L19" s="65">
        <f>VLOOKUP($A19,'Return Data'!$B$7:$R$2292,17,0)</f>
        <v>10.5985</v>
      </c>
      <c r="M19" s="66">
        <f t="shared" si="5"/>
        <v>12</v>
      </c>
      <c r="N19" s="65">
        <f>VLOOKUP($A19,'Return Data'!$B$7:$R$2292,14,0)</f>
        <v>9.8498000000000001</v>
      </c>
      <c r="O19" s="66">
        <f t="shared" si="6"/>
        <v>9</v>
      </c>
      <c r="P19" s="65">
        <f>VLOOKUP($A19,'Return Data'!$B$7:$R$2292,15,0)</f>
        <v>9.3193999999999999</v>
      </c>
      <c r="Q19" s="66">
        <f t="shared" si="7"/>
        <v>6</v>
      </c>
      <c r="R19" s="65">
        <f>VLOOKUP($A19,'Return Data'!$B$7:$R$2292,16,0)</f>
        <v>8.6904000000000003</v>
      </c>
      <c r="S19" s="67">
        <f t="shared" si="4"/>
        <v>5</v>
      </c>
    </row>
    <row r="20" spans="1:19" x14ac:dyDescent="0.3">
      <c r="A20" s="63" t="s">
        <v>1693</v>
      </c>
      <c r="B20" s="64">
        <f>VLOOKUP($A20,'Return Data'!$B$7:$R$2292,3,0)</f>
        <v>44536</v>
      </c>
      <c r="C20" s="65">
        <f>VLOOKUP($A20,'Return Data'!$B$7:$R$2292,4,0)</f>
        <v>22.765999999999998</v>
      </c>
      <c r="D20" s="65">
        <f>VLOOKUP($A20,'Return Data'!$B$7:$R$2292,10,0)</f>
        <v>0.1143</v>
      </c>
      <c r="E20" s="66">
        <f t="shared" si="0"/>
        <v>10</v>
      </c>
      <c r="F20" s="65">
        <f>VLOOKUP($A20,'Return Data'!$B$7:$R$2292,11,0)</f>
        <v>5.7211999999999996</v>
      </c>
      <c r="G20" s="66">
        <f t="shared" si="1"/>
        <v>5</v>
      </c>
      <c r="H20" s="65">
        <f>VLOOKUP($A20,'Return Data'!$B$7:$R$2292,12,0)</f>
        <v>10.460900000000001</v>
      </c>
      <c r="I20" s="66">
        <f t="shared" si="2"/>
        <v>2</v>
      </c>
      <c r="J20" s="65">
        <f>VLOOKUP($A20,'Return Data'!$B$7:$R$2292,13,0)</f>
        <v>17.229700000000001</v>
      </c>
      <c r="K20" s="66">
        <f t="shared" si="3"/>
        <v>5</v>
      </c>
      <c r="L20" s="65">
        <f>VLOOKUP($A20,'Return Data'!$B$7:$R$2292,17,0)</f>
        <v>13.4976</v>
      </c>
      <c r="M20" s="66">
        <f t="shared" si="5"/>
        <v>4</v>
      </c>
      <c r="N20" s="65">
        <f>VLOOKUP($A20,'Return Data'!$B$7:$R$2292,14,0)</f>
        <v>10.1395</v>
      </c>
      <c r="O20" s="66">
        <f t="shared" si="6"/>
        <v>8</v>
      </c>
      <c r="P20" s="65">
        <f>VLOOKUP($A20,'Return Data'!$B$7:$R$2292,15,0)</f>
        <v>8.3346</v>
      </c>
      <c r="Q20" s="66">
        <f t="shared" si="7"/>
        <v>8</v>
      </c>
      <c r="R20" s="65">
        <f>VLOOKUP($A20,'Return Data'!$B$7:$R$2292,16,0)</f>
        <v>8.4492999999999991</v>
      </c>
      <c r="S20" s="67">
        <f t="shared" si="4"/>
        <v>12</v>
      </c>
    </row>
    <row r="21" spans="1:19" x14ac:dyDescent="0.3">
      <c r="A21" s="63" t="s">
        <v>1694</v>
      </c>
      <c r="B21" s="64">
        <f>VLOOKUP($A21,'Return Data'!$B$7:$R$2292,3,0)</f>
        <v>44536</v>
      </c>
      <c r="C21" s="65">
        <f>VLOOKUP($A21,'Return Data'!$B$7:$R$2292,4,0)</f>
        <v>15.3712</v>
      </c>
      <c r="D21" s="65">
        <f>VLOOKUP($A21,'Return Data'!$B$7:$R$2292,10,0)</f>
        <v>7.2900000000000006E-2</v>
      </c>
      <c r="E21" s="66">
        <f t="shared" si="0"/>
        <v>12</v>
      </c>
      <c r="F21" s="65">
        <f>VLOOKUP($A21,'Return Data'!$B$7:$R$2292,11,0)</f>
        <v>6.5373000000000001</v>
      </c>
      <c r="G21" s="66">
        <f t="shared" si="1"/>
        <v>3</v>
      </c>
      <c r="H21" s="65">
        <f>VLOOKUP($A21,'Return Data'!$B$7:$R$2292,12,0)</f>
        <v>10.1523</v>
      </c>
      <c r="I21" s="66">
        <f t="shared" si="2"/>
        <v>3</v>
      </c>
      <c r="J21" s="65">
        <f>VLOOKUP($A21,'Return Data'!$B$7:$R$2292,13,0)</f>
        <v>18.616800000000001</v>
      </c>
      <c r="K21" s="66">
        <f t="shared" si="3"/>
        <v>3</v>
      </c>
      <c r="L21" s="65">
        <f>VLOOKUP($A21,'Return Data'!$B$7:$R$2292,17,0)</f>
        <v>14.831799999999999</v>
      </c>
      <c r="M21" s="66">
        <f t="shared" si="5"/>
        <v>3</v>
      </c>
      <c r="N21" s="65">
        <f>VLOOKUP($A21,'Return Data'!$B$7:$R$2292,14,0)</f>
        <v>12.875</v>
      </c>
      <c r="O21" s="66">
        <f t="shared" si="6"/>
        <v>1</v>
      </c>
      <c r="P21" s="65"/>
      <c r="Q21" s="66"/>
      <c r="R21" s="65">
        <f>VLOOKUP($A21,'Return Data'!$B$7:$R$2292,16,0)</f>
        <v>9.2757000000000005</v>
      </c>
      <c r="S21" s="67">
        <f t="shared" si="4"/>
        <v>3</v>
      </c>
    </row>
    <row r="22" spans="1:19" x14ac:dyDescent="0.3">
      <c r="A22" s="63" t="s">
        <v>1695</v>
      </c>
      <c r="B22" s="64">
        <f>VLOOKUP($A22,'Return Data'!$B$7:$R$2292,3,0)</f>
        <v>44536</v>
      </c>
      <c r="C22" s="65">
        <f>VLOOKUP($A22,'Return Data'!$B$7:$R$2292,4,0)</f>
        <v>14.507</v>
      </c>
      <c r="D22" s="65">
        <f>VLOOKUP($A22,'Return Data'!$B$7:$R$2292,10,0)</f>
        <v>0.34589999999999999</v>
      </c>
      <c r="E22" s="66">
        <f t="shared" si="0"/>
        <v>9</v>
      </c>
      <c r="F22" s="65">
        <f>VLOOKUP($A22,'Return Data'!$B$7:$R$2292,11,0)</f>
        <v>5.9368999999999996</v>
      </c>
      <c r="G22" s="66">
        <f t="shared" si="1"/>
        <v>4</v>
      </c>
      <c r="H22" s="65">
        <f>VLOOKUP($A22,'Return Data'!$B$7:$R$2292,12,0)</f>
        <v>9.7518999999999991</v>
      </c>
      <c r="I22" s="66">
        <f t="shared" si="2"/>
        <v>4</v>
      </c>
      <c r="J22" s="65">
        <f>VLOOKUP($A22,'Return Data'!$B$7:$R$2292,13,0)</f>
        <v>17.4941</v>
      </c>
      <c r="K22" s="66">
        <f t="shared" si="3"/>
        <v>4</v>
      </c>
      <c r="L22" s="65">
        <f>VLOOKUP($A22,'Return Data'!$B$7:$R$2292,17,0)</f>
        <v>14.8337</v>
      </c>
      <c r="M22" s="66">
        <f t="shared" si="5"/>
        <v>2</v>
      </c>
      <c r="N22" s="65"/>
      <c r="O22" s="66"/>
      <c r="P22" s="65"/>
      <c r="Q22" s="66"/>
      <c r="R22" s="65">
        <f>VLOOKUP($A22,'Return Data'!$B$7:$R$2292,16,0)</f>
        <v>13.332800000000001</v>
      </c>
      <c r="S22" s="67">
        <f t="shared" si="4"/>
        <v>1</v>
      </c>
    </row>
    <row r="23" spans="1:19" x14ac:dyDescent="0.3">
      <c r="A23" s="63" t="s">
        <v>1696</v>
      </c>
      <c r="B23" s="64">
        <f>VLOOKUP($A23,'Return Data'!$B$7:$R$2292,3,0)</f>
        <v>44536</v>
      </c>
      <c r="C23" s="65">
        <f>VLOOKUP($A23,'Return Data'!$B$7:$R$2292,4,0)</f>
        <v>12.1785</v>
      </c>
      <c r="D23" s="65">
        <f>VLOOKUP($A23,'Return Data'!$B$7:$R$2292,10,0)</f>
        <v>-0.85399999999999998</v>
      </c>
      <c r="E23" s="66">
        <f t="shared" si="0"/>
        <v>21</v>
      </c>
      <c r="F23" s="65">
        <f>VLOOKUP($A23,'Return Data'!$B$7:$R$2292,11,0)</f>
        <v>3.6114999999999999</v>
      </c>
      <c r="G23" s="66">
        <f t="shared" si="1"/>
        <v>18</v>
      </c>
      <c r="H23" s="65">
        <f>VLOOKUP($A23,'Return Data'!$B$7:$R$2292,12,0)</f>
        <v>5.7198000000000002</v>
      </c>
      <c r="I23" s="66">
        <f t="shared" si="2"/>
        <v>18</v>
      </c>
      <c r="J23" s="65">
        <f>VLOOKUP($A23,'Return Data'!$B$7:$R$2292,13,0)</f>
        <v>12.3177</v>
      </c>
      <c r="K23" s="66">
        <f t="shared" si="3"/>
        <v>14</v>
      </c>
      <c r="L23" s="65">
        <f>VLOOKUP($A23,'Return Data'!$B$7:$R$2292,17,0)</f>
        <v>2.3523000000000001</v>
      </c>
      <c r="M23" s="66">
        <f t="shared" si="5"/>
        <v>23</v>
      </c>
      <c r="N23" s="65">
        <f>VLOOKUP($A23,'Return Data'!$B$7:$R$2292,14,0)</f>
        <v>-0.44209999999999999</v>
      </c>
      <c r="O23" s="66">
        <f t="shared" si="6"/>
        <v>19</v>
      </c>
      <c r="P23" s="65">
        <f>VLOOKUP($A23,'Return Data'!$B$7:$R$2292,15,0)</f>
        <v>2.6232000000000002</v>
      </c>
      <c r="Q23" s="66">
        <f t="shared" si="7"/>
        <v>15</v>
      </c>
      <c r="R23" s="65">
        <f>VLOOKUP($A23,'Return Data'!$B$7:$R$2292,16,0)</f>
        <v>3.0661</v>
      </c>
      <c r="S23" s="67">
        <f t="shared" si="4"/>
        <v>23</v>
      </c>
    </row>
    <row r="24" spans="1:19" x14ac:dyDescent="0.3">
      <c r="A24" s="63" t="s">
        <v>1697</v>
      </c>
      <c r="B24" s="64">
        <f>VLOOKUP($A24,'Return Data'!$B$7:$R$2292,3,0)</f>
        <v>44536</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1699</v>
      </c>
      <c r="B25" s="64">
        <f>VLOOKUP($A25,'Return Data'!$B$7:$R$2292,3,0)</f>
        <v>44536</v>
      </c>
      <c r="C25" s="65">
        <f>VLOOKUP($A25,'Return Data'!$B$7:$R$2292,4,0)</f>
        <v>39.405099999999997</v>
      </c>
      <c r="D25" s="65">
        <f>VLOOKUP($A25,'Return Data'!$B$7:$R$2292,10,0)</f>
        <v>0.57889999999999997</v>
      </c>
      <c r="E25" s="66">
        <f t="shared" ref="E25:E31" si="8">RANK(D25,D$8:D$31,0)</f>
        <v>7</v>
      </c>
      <c r="F25" s="65">
        <f>VLOOKUP($A25,'Return Data'!$B$7:$R$2292,11,0)</f>
        <v>4.8526999999999996</v>
      </c>
      <c r="G25" s="66">
        <f t="shared" ref="G25:G31" si="9">RANK(F25,F$8:F$31,0)</f>
        <v>11</v>
      </c>
      <c r="H25" s="65">
        <f>VLOOKUP($A25,'Return Data'!$B$7:$R$2292,12,0)</f>
        <v>8.3290000000000006</v>
      </c>
      <c r="I25" s="66">
        <f t="shared" ref="I25:I31" si="10">RANK(H25,H$8:H$31,0)</f>
        <v>7</v>
      </c>
      <c r="J25" s="65">
        <f>VLOOKUP($A25,'Return Data'!$B$7:$R$2292,13,0)</f>
        <v>14.1922</v>
      </c>
      <c r="K25" s="66">
        <f t="shared" ref="K25:K31" si="11">RANK(J25,J$8:J$31,0)</f>
        <v>11</v>
      </c>
      <c r="L25" s="65">
        <f>VLOOKUP($A25,'Return Data'!$B$7:$R$2292,17,0)</f>
        <v>8.6422000000000008</v>
      </c>
      <c r="M25" s="66">
        <f t="shared" si="5"/>
        <v>20</v>
      </c>
      <c r="N25" s="65">
        <f>VLOOKUP($A25,'Return Data'!$B$7:$R$2292,14,0)</f>
        <v>9.2316000000000003</v>
      </c>
      <c r="O25" s="66">
        <f t="shared" si="6"/>
        <v>12</v>
      </c>
      <c r="P25" s="65">
        <f>VLOOKUP($A25,'Return Data'!$B$7:$R$2292,15,0)</f>
        <v>8.0825999999999993</v>
      </c>
      <c r="Q25" s="66">
        <f t="shared" si="7"/>
        <v>9</v>
      </c>
      <c r="R25" s="65">
        <f>VLOOKUP($A25,'Return Data'!$B$7:$R$2292,16,0)</f>
        <v>7.9867999999999997</v>
      </c>
      <c r="S25" s="67">
        <f t="shared" ref="S25:S31" si="12">RANK(R25,R$8:R$31,0)</f>
        <v>16</v>
      </c>
    </row>
    <row r="26" spans="1:19" x14ac:dyDescent="0.3">
      <c r="A26" s="63" t="s">
        <v>1700</v>
      </c>
      <c r="B26" s="64">
        <f>VLOOKUP($A26,'Return Data'!$B$7:$R$2292,3,0)</f>
        <v>44536</v>
      </c>
      <c r="C26" s="65">
        <f>VLOOKUP($A26,'Return Data'!$B$7:$R$2292,4,0)</f>
        <v>49.729900000000001</v>
      </c>
      <c r="D26" s="65">
        <f>VLOOKUP($A26,'Return Data'!$B$7:$R$2292,10,0)</f>
        <v>2.3407</v>
      </c>
      <c r="E26" s="66">
        <f t="shared" si="8"/>
        <v>1</v>
      </c>
      <c r="F26" s="65">
        <f>VLOOKUP($A26,'Return Data'!$B$7:$R$2292,11,0)</f>
        <v>8.9097000000000008</v>
      </c>
      <c r="G26" s="66">
        <f t="shared" si="9"/>
        <v>1</v>
      </c>
      <c r="H26" s="65">
        <f>VLOOKUP($A26,'Return Data'!$B$7:$R$2292,12,0)</f>
        <v>12.136100000000001</v>
      </c>
      <c r="I26" s="66">
        <f t="shared" si="10"/>
        <v>1</v>
      </c>
      <c r="J26" s="65">
        <f>VLOOKUP($A26,'Return Data'!$B$7:$R$2292,13,0)</f>
        <v>19.579499999999999</v>
      </c>
      <c r="K26" s="66">
        <f t="shared" si="11"/>
        <v>1</v>
      </c>
      <c r="L26" s="65">
        <f>VLOOKUP($A26,'Return Data'!$B$7:$R$2292,17,0)</f>
        <v>16.295999999999999</v>
      </c>
      <c r="M26" s="66">
        <f t="shared" si="5"/>
        <v>1</v>
      </c>
      <c r="N26" s="65">
        <f>VLOOKUP($A26,'Return Data'!$B$7:$R$2292,14,0)</f>
        <v>12.5502</v>
      </c>
      <c r="O26" s="66">
        <f t="shared" si="6"/>
        <v>2</v>
      </c>
      <c r="P26" s="65">
        <f>VLOOKUP($A26,'Return Data'!$B$7:$R$2292,15,0)</f>
        <v>10.436400000000001</v>
      </c>
      <c r="Q26" s="66">
        <f t="shared" si="7"/>
        <v>1</v>
      </c>
      <c r="R26" s="65">
        <f>VLOOKUP($A26,'Return Data'!$B$7:$R$2292,16,0)</f>
        <v>8.5490999999999993</v>
      </c>
      <c r="S26" s="67">
        <f t="shared" si="12"/>
        <v>9</v>
      </c>
    </row>
    <row r="27" spans="1:19" x14ac:dyDescent="0.3">
      <c r="A27" s="63" t="s">
        <v>1701</v>
      </c>
      <c r="B27" s="64">
        <f>VLOOKUP($A27,'Return Data'!$B$7:$R$2292,3,0)</f>
        <v>44536</v>
      </c>
      <c r="C27" s="65">
        <f>VLOOKUP($A27,'Return Data'!$B$7:$R$2292,4,0)</f>
        <v>17.164999999999999</v>
      </c>
      <c r="D27" s="65">
        <f>VLOOKUP($A27,'Return Data'!$B$7:$R$2292,10,0)</f>
        <v>0.58720000000000006</v>
      </c>
      <c r="E27" s="66">
        <f t="shared" si="8"/>
        <v>6</v>
      </c>
      <c r="F27" s="65">
        <f>VLOOKUP($A27,'Return Data'!$B$7:$R$2292,11,0)</f>
        <v>4.6792999999999996</v>
      </c>
      <c r="G27" s="66">
        <f t="shared" si="9"/>
        <v>12</v>
      </c>
      <c r="H27" s="65">
        <f>VLOOKUP($A27,'Return Data'!$B$7:$R$2292,12,0)</f>
        <v>8.1866000000000003</v>
      </c>
      <c r="I27" s="66">
        <f t="shared" si="10"/>
        <v>9</v>
      </c>
      <c r="J27" s="65">
        <f>VLOOKUP($A27,'Return Data'!$B$7:$R$2292,13,0)</f>
        <v>15.0038</v>
      </c>
      <c r="K27" s="66">
        <f t="shared" si="11"/>
        <v>7</v>
      </c>
      <c r="L27" s="65">
        <f>VLOOKUP($A27,'Return Data'!$B$7:$R$2292,17,0)</f>
        <v>12.701499999999999</v>
      </c>
      <c r="M27" s="66">
        <f t="shared" si="5"/>
        <v>6</v>
      </c>
      <c r="N27" s="65">
        <f>VLOOKUP($A27,'Return Data'!$B$7:$R$2292,14,0)</f>
        <v>11.5953</v>
      </c>
      <c r="O27" s="66">
        <f t="shared" si="6"/>
        <v>3</v>
      </c>
      <c r="P27" s="65">
        <f>VLOOKUP($A27,'Return Data'!$B$7:$R$2292,15,0)</f>
        <v>9.3576999999999995</v>
      </c>
      <c r="Q27" s="66">
        <f t="shared" si="7"/>
        <v>5</v>
      </c>
      <c r="R27" s="65">
        <f>VLOOKUP($A27,'Return Data'!$B$7:$R$2292,16,0)</f>
        <v>8.6199999999999992</v>
      </c>
      <c r="S27" s="67">
        <f t="shared" si="12"/>
        <v>8</v>
      </c>
    </row>
    <row r="28" spans="1:19" x14ac:dyDescent="0.3">
      <c r="A28" s="63" t="s">
        <v>1702</v>
      </c>
      <c r="B28" s="64">
        <f>VLOOKUP($A28,'Return Data'!$B$7:$R$2292,3,0)</f>
        <v>44536</v>
      </c>
      <c r="C28" s="65">
        <f>VLOOKUP($A28,'Return Data'!$B$7:$R$2292,4,0)</f>
        <v>12.415100000000001</v>
      </c>
      <c r="D28" s="65">
        <f>VLOOKUP($A28,'Return Data'!$B$7:$R$2292,10,0)</f>
        <v>-1.2385999999999999</v>
      </c>
      <c r="E28" s="66">
        <f t="shared" si="8"/>
        <v>22</v>
      </c>
      <c r="F28" s="65">
        <f>VLOOKUP($A28,'Return Data'!$B$7:$R$2292,11,0)</f>
        <v>3.2122999999999999</v>
      </c>
      <c r="G28" s="66">
        <f t="shared" si="9"/>
        <v>21</v>
      </c>
      <c r="H28" s="65">
        <f>VLOOKUP($A28,'Return Data'!$B$7:$R$2292,12,0)</f>
        <v>4.8076999999999996</v>
      </c>
      <c r="I28" s="66">
        <f t="shared" si="10"/>
        <v>21</v>
      </c>
      <c r="J28" s="65">
        <f>VLOOKUP($A28,'Return Data'!$B$7:$R$2292,13,0)</f>
        <v>9.5626999999999995</v>
      </c>
      <c r="K28" s="66">
        <f t="shared" si="11"/>
        <v>22</v>
      </c>
      <c r="L28" s="65">
        <f>VLOOKUP($A28,'Return Data'!$B$7:$R$2292,17,0)</f>
        <v>7.6561000000000003</v>
      </c>
      <c r="M28" s="66">
        <f t="shared" si="5"/>
        <v>21</v>
      </c>
      <c r="N28" s="65"/>
      <c r="O28" s="66"/>
      <c r="P28" s="65"/>
      <c r="Q28" s="66"/>
      <c r="R28" s="65">
        <f>VLOOKUP($A28,'Return Data'!$B$7:$R$2292,16,0)</f>
        <v>7.4772999999999996</v>
      </c>
      <c r="S28" s="67">
        <f t="shared" si="12"/>
        <v>20</v>
      </c>
    </row>
    <row r="29" spans="1:19" x14ac:dyDescent="0.3">
      <c r="A29" s="63" t="s">
        <v>1703</v>
      </c>
      <c r="B29" s="64">
        <f>VLOOKUP($A29,'Return Data'!$B$7:$R$2292,3,0)</f>
        <v>44536</v>
      </c>
      <c r="C29" s="65">
        <f>VLOOKUP($A29,'Return Data'!$B$7:$R$2292,4,0)</f>
        <v>53.731204757006303</v>
      </c>
      <c r="D29" s="65">
        <f>VLOOKUP($A29,'Return Data'!$B$7:$R$2292,10,0)</f>
        <v>5.2999999999999999E-2</v>
      </c>
      <c r="E29" s="66">
        <f t="shared" si="8"/>
        <v>13</v>
      </c>
      <c r="F29" s="65">
        <f>VLOOKUP($A29,'Return Data'!$B$7:$R$2292,11,0)</f>
        <v>4.6079999999999997</v>
      </c>
      <c r="G29" s="66">
        <f t="shared" si="9"/>
        <v>13</v>
      </c>
      <c r="H29" s="65">
        <f>VLOOKUP($A29,'Return Data'!$B$7:$R$2292,12,0)</f>
        <v>6.3446999999999996</v>
      </c>
      <c r="I29" s="66">
        <f t="shared" si="10"/>
        <v>16</v>
      </c>
      <c r="J29" s="65">
        <f>VLOOKUP($A29,'Return Data'!$B$7:$R$2292,13,0)</f>
        <v>11.927199999999999</v>
      </c>
      <c r="K29" s="66">
        <f t="shared" si="11"/>
        <v>16</v>
      </c>
      <c r="L29" s="65">
        <f>VLOOKUP($A29,'Return Data'!$B$7:$R$2292,17,0)</f>
        <v>9.7652999999999999</v>
      </c>
      <c r="M29" s="66">
        <f t="shared" si="5"/>
        <v>17</v>
      </c>
      <c r="N29" s="65">
        <f>VLOOKUP($A29,'Return Data'!$B$7:$R$2292,14,0)</f>
        <v>9.1501000000000001</v>
      </c>
      <c r="O29" s="66">
        <f t="shared" si="6"/>
        <v>14</v>
      </c>
      <c r="P29" s="65">
        <f>VLOOKUP($A29,'Return Data'!$B$7:$R$2292,15,0)</f>
        <v>7.0326000000000004</v>
      </c>
      <c r="Q29" s="66">
        <f t="shared" si="7"/>
        <v>12</v>
      </c>
      <c r="R29" s="65">
        <f>VLOOKUP($A29,'Return Data'!$B$7:$R$2292,16,0)</f>
        <v>7.8497000000000003</v>
      </c>
      <c r="S29" s="67">
        <f t="shared" si="12"/>
        <v>17</v>
      </c>
    </row>
    <row r="30" spans="1:19" x14ac:dyDescent="0.3">
      <c r="A30" s="63" t="s">
        <v>1704</v>
      </c>
      <c r="B30" s="64">
        <f>VLOOKUP($A30,'Return Data'!$B$7:$R$2292,3,0)</f>
        <v>44536</v>
      </c>
      <c r="C30" s="65">
        <f>VLOOKUP($A30,'Return Data'!$B$7:$R$2292,4,0)</f>
        <v>13.18</v>
      </c>
      <c r="D30" s="65">
        <f>VLOOKUP($A30,'Return Data'!$B$7:$R$2292,10,0)</f>
        <v>-7.5800000000000006E-2</v>
      </c>
      <c r="E30" s="66">
        <f t="shared" si="8"/>
        <v>14</v>
      </c>
      <c r="F30" s="65">
        <f>VLOOKUP($A30,'Return Data'!$B$7:$R$2292,11,0)</f>
        <v>4.0252999999999997</v>
      </c>
      <c r="G30" s="66">
        <f t="shared" si="9"/>
        <v>16</v>
      </c>
      <c r="H30" s="65">
        <f>VLOOKUP($A30,'Return Data'!$B$7:$R$2292,12,0)</f>
        <v>5.9485999999999999</v>
      </c>
      <c r="I30" s="66">
        <f t="shared" si="10"/>
        <v>17</v>
      </c>
      <c r="J30" s="65">
        <f>VLOOKUP($A30,'Return Data'!$B$7:$R$2292,13,0)</f>
        <v>10.0167</v>
      </c>
      <c r="K30" s="66">
        <f t="shared" si="11"/>
        <v>21</v>
      </c>
      <c r="L30" s="65">
        <f>VLOOKUP($A30,'Return Data'!$B$7:$R$2292,17,0)</f>
        <v>9.8475999999999999</v>
      </c>
      <c r="M30" s="66">
        <f t="shared" si="5"/>
        <v>15</v>
      </c>
      <c r="N30" s="65">
        <f>VLOOKUP($A30,'Return Data'!$B$7:$R$2292,14,0)</f>
        <v>9.2327999999999992</v>
      </c>
      <c r="O30" s="66">
        <f t="shared" si="6"/>
        <v>11</v>
      </c>
      <c r="P30" s="65"/>
      <c r="Q30" s="66"/>
      <c r="R30" s="65">
        <f>VLOOKUP($A30,'Return Data'!$B$7:$R$2292,16,0)</f>
        <v>8.6486000000000001</v>
      </c>
      <c r="S30" s="67">
        <f t="shared" si="12"/>
        <v>6</v>
      </c>
    </row>
    <row r="31" spans="1:19" x14ac:dyDescent="0.3">
      <c r="A31" s="63" t="s">
        <v>1705</v>
      </c>
      <c r="B31" s="64">
        <f>VLOOKUP($A31,'Return Data'!$B$7:$R$2292,3,0)</f>
        <v>44536</v>
      </c>
      <c r="C31" s="65">
        <f>VLOOKUP($A31,'Return Data'!$B$7:$R$2292,4,0)</f>
        <v>12.950799999999999</v>
      </c>
      <c r="D31" s="65">
        <f>VLOOKUP($A31,'Return Data'!$B$7:$R$2292,10,0)</f>
        <v>0.60980000000000001</v>
      </c>
      <c r="E31" s="66">
        <f t="shared" si="8"/>
        <v>5</v>
      </c>
      <c r="F31" s="65">
        <f>VLOOKUP($A31,'Return Data'!$B$7:$R$2292,11,0)</f>
        <v>4.4756</v>
      </c>
      <c r="G31" s="66">
        <f t="shared" si="9"/>
        <v>14</v>
      </c>
      <c r="H31" s="65">
        <f>VLOOKUP($A31,'Return Data'!$B$7:$R$2292,12,0)</f>
        <v>7.9520999999999997</v>
      </c>
      <c r="I31" s="66">
        <f t="shared" si="10"/>
        <v>10</v>
      </c>
      <c r="J31" s="65">
        <f>VLOOKUP($A31,'Return Data'!$B$7:$R$2292,13,0)</f>
        <v>15.050700000000001</v>
      </c>
      <c r="K31" s="66">
        <f t="shared" si="11"/>
        <v>6</v>
      </c>
      <c r="L31" s="65">
        <f>VLOOKUP($A31,'Return Data'!$B$7:$R$2292,17,0)</f>
        <v>11.988</v>
      </c>
      <c r="M31" s="66">
        <f t="shared" si="5"/>
        <v>8</v>
      </c>
      <c r="N31" s="65">
        <f>VLOOKUP($A31,'Return Data'!$B$7:$R$2292,14,0)</f>
        <v>9.4929000000000006</v>
      </c>
      <c r="O31" s="66">
        <f t="shared" si="6"/>
        <v>10</v>
      </c>
      <c r="P31" s="65"/>
      <c r="Q31" s="66"/>
      <c r="R31" s="65">
        <f>VLOOKUP($A31,'Return Data'!$B$7:$R$2292,16,0)</f>
        <v>8.2251999999999992</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7.9204347826086985E-2</v>
      </c>
      <c r="E33" s="74"/>
      <c r="F33" s="75">
        <f>AVERAGE(F8:F31)</f>
        <v>4.8148043478260867</v>
      </c>
      <c r="G33" s="74"/>
      <c r="H33" s="75">
        <f>AVERAGE(H8:H31)</f>
        <v>7.5253695652173915</v>
      </c>
      <c r="I33" s="74"/>
      <c r="J33" s="75">
        <f>AVERAGE(J8:J31)</f>
        <v>13.520500000000004</v>
      </c>
      <c r="K33" s="74"/>
      <c r="L33" s="75">
        <f>AVERAGE(L8:L31)</f>
        <v>10.760621739130436</v>
      </c>
      <c r="M33" s="74"/>
      <c r="N33" s="75">
        <f>AVERAGE(N8:N31)</f>
        <v>9.4935789473684213</v>
      </c>
      <c r="O33" s="74"/>
      <c r="P33" s="75">
        <f>AVERAGE(P8:P31)</f>
        <v>8.0515666666666661</v>
      </c>
      <c r="Q33" s="74"/>
      <c r="R33" s="75">
        <f>AVERAGE(R8:R31)</f>
        <v>8.2336347826086964</v>
      </c>
      <c r="S33" s="76"/>
    </row>
    <row r="34" spans="1:19" x14ac:dyDescent="0.3">
      <c r="A34" s="73" t="s">
        <v>28</v>
      </c>
      <c r="B34" s="74"/>
      <c r="C34" s="74"/>
      <c r="D34" s="75">
        <f>MIN(D8:D31)</f>
        <v>-2.3184999999999998</v>
      </c>
      <c r="E34" s="74"/>
      <c r="F34" s="75">
        <f>MIN(F8:F31)</f>
        <v>3.0482999999999998</v>
      </c>
      <c r="G34" s="74"/>
      <c r="H34" s="75">
        <f>MIN(H8:H31)</f>
        <v>4.2744</v>
      </c>
      <c r="I34" s="74"/>
      <c r="J34" s="75">
        <f>MIN(J8:J31)</f>
        <v>6.1955</v>
      </c>
      <c r="K34" s="74"/>
      <c r="L34" s="75">
        <f>MIN(L8:L31)</f>
        <v>2.3523000000000001</v>
      </c>
      <c r="M34" s="74"/>
      <c r="N34" s="75">
        <f>MIN(N8:N31)</f>
        <v>-0.44209999999999999</v>
      </c>
      <c r="O34" s="74"/>
      <c r="P34" s="75">
        <f>MIN(P8:P31)</f>
        <v>2.6232000000000002</v>
      </c>
      <c r="Q34" s="74"/>
      <c r="R34" s="75">
        <f>MIN(R8:R31)</f>
        <v>3.0661</v>
      </c>
      <c r="S34" s="76"/>
    </row>
    <row r="35" spans="1:19" ht="15" thickBot="1" x14ac:dyDescent="0.35">
      <c r="A35" s="77" t="s">
        <v>29</v>
      </c>
      <c r="B35" s="78"/>
      <c r="C35" s="78"/>
      <c r="D35" s="79">
        <f>MAX(D8:D31)</f>
        <v>2.3407</v>
      </c>
      <c r="E35" s="78"/>
      <c r="F35" s="79">
        <f>MAX(F8:F31)</f>
        <v>8.9097000000000008</v>
      </c>
      <c r="G35" s="78"/>
      <c r="H35" s="79">
        <f>MAX(H8:H31)</f>
        <v>12.136100000000001</v>
      </c>
      <c r="I35" s="78"/>
      <c r="J35" s="79">
        <f>MAX(J8:J31)</f>
        <v>19.579499999999999</v>
      </c>
      <c r="K35" s="78"/>
      <c r="L35" s="79">
        <f>MAX(L8:L31)</f>
        <v>16.295999999999999</v>
      </c>
      <c r="M35" s="78"/>
      <c r="N35" s="79">
        <f>MAX(N8:N31)</f>
        <v>12.875</v>
      </c>
      <c r="O35" s="78"/>
      <c r="P35" s="79">
        <f>MAX(P8:P31)</f>
        <v>10.436400000000001</v>
      </c>
      <c r="Q35" s="78"/>
      <c r="R35" s="79">
        <f>MAX(R8:R31)</f>
        <v>13.332800000000001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44536</v>
      </c>
      <c r="C8" s="65">
        <f>VLOOKUP($A8,'Return Data'!$B$7:$R$2292,4,0)</f>
        <v>22.483499999999999</v>
      </c>
      <c r="D8" s="65">
        <f>VLOOKUP($A8,'Return Data'!$B$7:$R$2292,10,0)</f>
        <v>1.0148999999999999</v>
      </c>
      <c r="E8" s="66">
        <f t="shared" ref="E8:E33" si="0">RANK(D8,D$8:D$33,0)</f>
        <v>12</v>
      </c>
      <c r="F8" s="65">
        <f>VLOOKUP($A8,'Return Data'!$B$7:$R$2292,11,0)</f>
        <v>2.254</v>
      </c>
      <c r="G8" s="66">
        <f t="shared" ref="G8:G33" si="1">RANK(F8,F$8:F$33,0)</f>
        <v>9</v>
      </c>
      <c r="H8" s="65">
        <f>VLOOKUP($A8,'Return Data'!$B$7:$R$2292,12,0)</f>
        <v>3.6579000000000002</v>
      </c>
      <c r="I8" s="66">
        <f>RANK(H8,H$8:H$33,0)</f>
        <v>5</v>
      </c>
      <c r="J8" s="65">
        <f>VLOOKUP($A8,'Return Data'!$B$7:$R$2292,13,0)</f>
        <v>4.7946999999999997</v>
      </c>
      <c r="K8" s="66">
        <f>RANK(J8,J$8:J$33,0)</f>
        <v>4</v>
      </c>
      <c r="L8" s="65">
        <f>VLOOKUP($A8,'Return Data'!$B$7:$R$2292,17,0)</f>
        <v>4.6550000000000002</v>
      </c>
      <c r="M8" s="66">
        <f>RANK(L8,L$8:L$33,0)</f>
        <v>9</v>
      </c>
      <c r="N8" s="65">
        <f>VLOOKUP($A8,'Return Data'!$B$7:$R$2292,14,0)</f>
        <v>5.3727</v>
      </c>
      <c r="O8" s="66">
        <f>RANK(N8,N$8:N$33,0)</f>
        <v>6</v>
      </c>
      <c r="P8" s="65">
        <f>VLOOKUP($A8,'Return Data'!$B$7:$R$2292,15,0)</f>
        <v>5.8535000000000004</v>
      </c>
      <c r="Q8" s="66">
        <f>RANK(P8,P$8:P$33,0)</f>
        <v>6</v>
      </c>
      <c r="R8" s="65">
        <f>VLOOKUP($A8,'Return Data'!$B$7:$R$2292,16,0)</f>
        <v>7.0187999999999997</v>
      </c>
      <c r="S8" s="67">
        <f>RANK(R8,R$8:R$33,0)</f>
        <v>4</v>
      </c>
    </row>
    <row r="9" spans="1:20" x14ac:dyDescent="0.3">
      <c r="A9" s="63" t="s">
        <v>1707</v>
      </c>
      <c r="B9" s="64">
        <f>VLOOKUP($A9,'Return Data'!$B$7:$R$2292,3,0)</f>
        <v>44536</v>
      </c>
      <c r="C9" s="65">
        <f>VLOOKUP($A9,'Return Data'!$B$7:$R$2292,4,0)</f>
        <v>15.950699999999999</v>
      </c>
      <c r="D9" s="65">
        <f>VLOOKUP($A9,'Return Data'!$B$7:$R$2292,10,0)</f>
        <v>1.2293000000000001</v>
      </c>
      <c r="E9" s="66">
        <f t="shared" si="0"/>
        <v>2</v>
      </c>
      <c r="F9" s="65">
        <f>VLOOKUP($A9,'Return Data'!$B$7:$R$2292,11,0)</f>
        <v>2.4115000000000002</v>
      </c>
      <c r="G9" s="66">
        <f t="shared" si="1"/>
        <v>2</v>
      </c>
      <c r="H9" s="65">
        <f>VLOOKUP($A9,'Return Data'!$B$7:$R$2292,12,0)</f>
        <v>3.6958000000000002</v>
      </c>
      <c r="I9" s="66">
        <f t="shared" ref="I9:I33" si="2">RANK(H9,H$8:H$33,0)</f>
        <v>1</v>
      </c>
      <c r="J9" s="65">
        <f>VLOOKUP($A9,'Return Data'!$B$7:$R$2292,13,0)</f>
        <v>4.7679</v>
      </c>
      <c r="K9" s="66">
        <f t="shared" ref="K9:K33" si="3">RANK(J9,J$8:J$33,0)</f>
        <v>5</v>
      </c>
      <c r="L9" s="65">
        <f>VLOOKUP($A9,'Return Data'!$B$7:$R$2292,17,0)</f>
        <v>4.6821999999999999</v>
      </c>
      <c r="M9" s="66">
        <f t="shared" ref="M9:M33" si="4">RANK(L9,L$8:L$33,0)</f>
        <v>8</v>
      </c>
      <c r="N9" s="65">
        <f>VLOOKUP($A9,'Return Data'!$B$7:$R$2292,14,0)</f>
        <v>5.3695000000000004</v>
      </c>
      <c r="O9" s="66">
        <f t="shared" ref="O9:O33" si="5">RANK(N9,N$8:N$33,0)</f>
        <v>8</v>
      </c>
      <c r="P9" s="65">
        <f>VLOOKUP($A9,'Return Data'!$B$7:$R$2292,15,0)</f>
        <v>5.9425999999999997</v>
      </c>
      <c r="Q9" s="66">
        <f t="shared" ref="Q9:Q33" si="6">RANK(P9,P$8:P$33,0)</f>
        <v>3</v>
      </c>
      <c r="R9" s="65">
        <f>VLOOKUP($A9,'Return Data'!$B$7:$R$2292,16,0)</f>
        <v>6.5884999999999998</v>
      </c>
      <c r="S9" s="67">
        <f t="shared" ref="S9:S33" si="7">RANK(R9,R$8:R$33,0)</f>
        <v>10</v>
      </c>
    </row>
    <row r="10" spans="1:20" x14ac:dyDescent="0.3">
      <c r="A10" s="63" t="s">
        <v>1708</v>
      </c>
      <c r="B10" s="64">
        <f>VLOOKUP($A10,'Return Data'!$B$7:$R$2292,3,0)</f>
        <v>44536</v>
      </c>
      <c r="C10" s="65">
        <f>VLOOKUP($A10,'Return Data'!$B$7:$R$2292,4,0)</f>
        <v>13.39</v>
      </c>
      <c r="D10" s="65">
        <f>VLOOKUP($A10,'Return Data'!$B$7:$R$2292,10,0)</f>
        <v>1.0185</v>
      </c>
      <c r="E10" s="66">
        <f t="shared" si="0"/>
        <v>11</v>
      </c>
      <c r="F10" s="65">
        <f>VLOOKUP($A10,'Return Data'!$B$7:$R$2292,11,0)</f>
        <v>2.1747000000000001</v>
      </c>
      <c r="G10" s="66">
        <f t="shared" si="1"/>
        <v>13</v>
      </c>
      <c r="H10" s="65">
        <f>VLOOKUP($A10,'Return Data'!$B$7:$R$2292,12,0)</f>
        <v>3.4456000000000002</v>
      </c>
      <c r="I10" s="66">
        <f t="shared" si="2"/>
        <v>12</v>
      </c>
      <c r="J10" s="65">
        <f>VLOOKUP($A10,'Return Data'!$B$7:$R$2292,13,0)</f>
        <v>4.6093999999999999</v>
      </c>
      <c r="K10" s="66">
        <f t="shared" si="3"/>
        <v>11</v>
      </c>
      <c r="L10" s="65">
        <f>VLOOKUP($A10,'Return Data'!$B$7:$R$2292,17,0)</f>
        <v>4.7827000000000002</v>
      </c>
      <c r="M10" s="66">
        <f t="shared" si="4"/>
        <v>4</v>
      </c>
      <c r="N10" s="65">
        <f>VLOOKUP($A10,'Return Data'!$B$7:$R$2292,14,0)</f>
        <v>5.4428999999999998</v>
      </c>
      <c r="O10" s="66">
        <f t="shared" si="5"/>
        <v>3</v>
      </c>
      <c r="P10" s="65"/>
      <c r="Q10" s="66"/>
      <c r="R10" s="65">
        <f>VLOOKUP($A10,'Return Data'!$B$7:$R$2292,16,0)</f>
        <v>6.0842999999999998</v>
      </c>
      <c r="S10" s="67">
        <f t="shared" si="7"/>
        <v>16</v>
      </c>
    </row>
    <row r="11" spans="1:20" x14ac:dyDescent="0.3">
      <c r="A11" s="63" t="s">
        <v>1709</v>
      </c>
      <c r="B11" s="64">
        <f>VLOOKUP($A11,'Return Data'!$B$7:$R$2292,3,0)</f>
        <v>44536</v>
      </c>
      <c r="C11" s="65">
        <f>VLOOKUP($A11,'Return Data'!$B$7:$R$2292,4,0)</f>
        <v>11.6836</v>
      </c>
      <c r="D11" s="65">
        <f>VLOOKUP($A11,'Return Data'!$B$7:$R$2292,10,0)</f>
        <v>0.66169999999999995</v>
      </c>
      <c r="E11" s="66">
        <f t="shared" si="0"/>
        <v>25</v>
      </c>
      <c r="F11" s="65">
        <f>VLOOKUP($A11,'Return Data'!$B$7:$R$2292,11,0)</f>
        <v>1.3418000000000001</v>
      </c>
      <c r="G11" s="66">
        <f t="shared" si="1"/>
        <v>26</v>
      </c>
      <c r="H11" s="65">
        <f>VLOOKUP($A11,'Return Data'!$B$7:$R$2292,12,0)</f>
        <v>2.2679</v>
      </c>
      <c r="I11" s="66">
        <f t="shared" si="2"/>
        <v>26</v>
      </c>
      <c r="J11" s="65">
        <f>VLOOKUP($A11,'Return Data'!$B$7:$R$2292,13,0)</f>
        <v>3.0472000000000001</v>
      </c>
      <c r="K11" s="66">
        <f t="shared" si="3"/>
        <v>26</v>
      </c>
      <c r="L11" s="65">
        <f>VLOOKUP($A11,'Return Data'!$B$7:$R$2292,17,0)</f>
        <v>3.3904000000000001</v>
      </c>
      <c r="M11" s="66">
        <f t="shared" si="4"/>
        <v>20</v>
      </c>
      <c r="N11" s="65">
        <f>VLOOKUP($A11,'Return Data'!$B$7:$R$2292,14,0)</f>
        <v>4.2765000000000004</v>
      </c>
      <c r="O11" s="66">
        <f t="shared" si="5"/>
        <v>17</v>
      </c>
      <c r="P11" s="65"/>
      <c r="Q11" s="66"/>
      <c r="R11" s="65">
        <f>VLOOKUP($A11,'Return Data'!$B$7:$R$2292,16,0)</f>
        <v>4.5846</v>
      </c>
      <c r="S11" s="67">
        <f t="shared" si="7"/>
        <v>21</v>
      </c>
    </row>
    <row r="12" spans="1:20" x14ac:dyDescent="0.3">
      <c r="A12" s="63" t="s">
        <v>1710</v>
      </c>
      <c r="B12" s="64">
        <f>VLOOKUP($A12,'Return Data'!$B$7:$R$2292,3,0)</f>
        <v>44536</v>
      </c>
      <c r="C12" s="65">
        <f>VLOOKUP($A12,'Return Data'!$B$7:$R$2292,4,0)</f>
        <v>12.342000000000001</v>
      </c>
      <c r="D12" s="65">
        <f>VLOOKUP($A12,'Return Data'!$B$7:$R$2292,10,0)</f>
        <v>0.95709999999999995</v>
      </c>
      <c r="E12" s="66">
        <f t="shared" si="0"/>
        <v>16</v>
      </c>
      <c r="F12" s="65">
        <f>VLOOKUP($A12,'Return Data'!$B$7:$R$2292,11,0)</f>
        <v>2.1181999999999999</v>
      </c>
      <c r="G12" s="66">
        <f t="shared" si="1"/>
        <v>15</v>
      </c>
      <c r="H12" s="65">
        <f>VLOOKUP($A12,'Return Data'!$B$7:$R$2292,12,0)</f>
        <v>3.3841999999999999</v>
      </c>
      <c r="I12" s="66">
        <f t="shared" si="2"/>
        <v>16</v>
      </c>
      <c r="J12" s="65">
        <f>VLOOKUP($A12,'Return Data'!$B$7:$R$2292,13,0)</f>
        <v>4.3192000000000004</v>
      </c>
      <c r="K12" s="66">
        <f t="shared" si="3"/>
        <v>18</v>
      </c>
      <c r="L12" s="65">
        <f>VLOOKUP($A12,'Return Data'!$B$7:$R$2292,17,0)</f>
        <v>4.3735999999999997</v>
      </c>
      <c r="M12" s="66">
        <f t="shared" si="4"/>
        <v>15</v>
      </c>
      <c r="N12" s="65">
        <f>VLOOKUP($A12,'Return Data'!$B$7:$R$2292,14,0)</f>
        <v>5.2672999999999996</v>
      </c>
      <c r="O12" s="66">
        <f t="shared" si="5"/>
        <v>10</v>
      </c>
      <c r="P12" s="65"/>
      <c r="Q12" s="66"/>
      <c r="R12" s="65">
        <f>VLOOKUP($A12,'Return Data'!$B$7:$R$2292,16,0)</f>
        <v>5.5941000000000001</v>
      </c>
      <c r="S12" s="67">
        <f t="shared" si="7"/>
        <v>18</v>
      </c>
    </row>
    <row r="13" spans="1:20" x14ac:dyDescent="0.3">
      <c r="A13" s="63" t="s">
        <v>1711</v>
      </c>
      <c r="B13" s="64">
        <f>VLOOKUP($A13,'Return Data'!$B$7:$R$2292,3,0)</f>
        <v>44536</v>
      </c>
      <c r="C13" s="65">
        <f>VLOOKUP($A13,'Return Data'!$B$7:$R$2292,4,0)</f>
        <v>16.2698</v>
      </c>
      <c r="D13" s="65">
        <f>VLOOKUP($A13,'Return Data'!$B$7:$R$2292,10,0)</f>
        <v>1.1445000000000001</v>
      </c>
      <c r="E13" s="66">
        <f t="shared" si="0"/>
        <v>3</v>
      </c>
      <c r="F13" s="65">
        <f>VLOOKUP($A13,'Return Data'!$B$7:$R$2292,11,0)</f>
        <v>2.3908</v>
      </c>
      <c r="G13" s="66">
        <f t="shared" si="1"/>
        <v>3</v>
      </c>
      <c r="H13" s="65">
        <f>VLOOKUP($A13,'Return Data'!$B$7:$R$2292,12,0)</f>
        <v>3.694</v>
      </c>
      <c r="I13" s="66">
        <f t="shared" si="2"/>
        <v>2</v>
      </c>
      <c r="J13" s="65">
        <f>VLOOKUP($A13,'Return Data'!$B$7:$R$2292,13,0)</f>
        <v>4.8392999999999997</v>
      </c>
      <c r="K13" s="66">
        <f t="shared" si="3"/>
        <v>1</v>
      </c>
      <c r="L13" s="65">
        <f>VLOOKUP($A13,'Return Data'!$B$7:$R$2292,17,0)</f>
        <v>4.9351000000000003</v>
      </c>
      <c r="M13" s="66">
        <f t="shared" si="4"/>
        <v>2</v>
      </c>
      <c r="N13" s="65">
        <f>VLOOKUP($A13,'Return Data'!$B$7:$R$2292,14,0)</f>
        <v>5.6017999999999999</v>
      </c>
      <c r="O13" s="66">
        <f t="shared" si="5"/>
        <v>1</v>
      </c>
      <c r="P13" s="65">
        <f>VLOOKUP($A13,'Return Data'!$B$7:$R$2292,15,0)</f>
        <v>6.0736999999999997</v>
      </c>
      <c r="Q13" s="66">
        <f t="shared" si="6"/>
        <v>1</v>
      </c>
      <c r="R13" s="65">
        <f>VLOOKUP($A13,'Return Data'!$B$7:$R$2292,16,0)</f>
        <v>6.7519999999999998</v>
      </c>
      <c r="S13" s="67">
        <f t="shared" si="7"/>
        <v>9</v>
      </c>
    </row>
    <row r="14" spans="1:20" x14ac:dyDescent="0.3">
      <c r="A14" s="63" t="s">
        <v>1712</v>
      </c>
      <c r="B14" s="64">
        <f>VLOOKUP($A14,'Return Data'!$B$7:$R$2292,3,0)</f>
        <v>44536</v>
      </c>
      <c r="C14" s="65">
        <f>VLOOKUP($A14,'Return Data'!$B$7:$R$2292,4,0)</f>
        <v>15.898999999999999</v>
      </c>
      <c r="D14" s="65">
        <f>VLOOKUP($A14,'Return Data'!$B$7:$R$2292,10,0)</f>
        <v>0.91400000000000003</v>
      </c>
      <c r="E14" s="66">
        <f t="shared" si="0"/>
        <v>19</v>
      </c>
      <c r="F14" s="65">
        <f>VLOOKUP($A14,'Return Data'!$B$7:$R$2292,11,0)</f>
        <v>2.0868000000000002</v>
      </c>
      <c r="G14" s="66">
        <f t="shared" si="1"/>
        <v>17</v>
      </c>
      <c r="H14" s="65">
        <f>VLOOKUP($A14,'Return Data'!$B$7:$R$2292,12,0)</f>
        <v>3.3812000000000002</v>
      </c>
      <c r="I14" s="66">
        <f t="shared" si="2"/>
        <v>17</v>
      </c>
      <c r="J14" s="65">
        <f>VLOOKUP($A14,'Return Data'!$B$7:$R$2292,13,0)</f>
        <v>4.4474999999999998</v>
      </c>
      <c r="K14" s="66">
        <f t="shared" si="3"/>
        <v>14</v>
      </c>
      <c r="L14" s="65">
        <f>VLOOKUP($A14,'Return Data'!$B$7:$R$2292,17,0)</f>
        <v>4.2587000000000002</v>
      </c>
      <c r="M14" s="66">
        <f t="shared" si="4"/>
        <v>16</v>
      </c>
      <c r="N14" s="65">
        <f>VLOOKUP($A14,'Return Data'!$B$7:$R$2292,14,0)</f>
        <v>5.0160999999999998</v>
      </c>
      <c r="O14" s="66">
        <f t="shared" si="5"/>
        <v>14</v>
      </c>
      <c r="P14" s="65">
        <f>VLOOKUP($A14,'Return Data'!$B$7:$R$2292,15,0)</f>
        <v>5.4585999999999997</v>
      </c>
      <c r="Q14" s="66">
        <f t="shared" si="6"/>
        <v>13</v>
      </c>
      <c r="R14" s="65">
        <f>VLOOKUP($A14,'Return Data'!$B$7:$R$2292,16,0)</f>
        <v>6.2146999999999997</v>
      </c>
      <c r="S14" s="67">
        <f t="shared" si="7"/>
        <v>14</v>
      </c>
    </row>
    <row r="15" spans="1:20" x14ac:dyDescent="0.3">
      <c r="A15" s="63" t="s">
        <v>1713</v>
      </c>
      <c r="B15" s="64">
        <f>VLOOKUP($A15,'Return Data'!$B$7:$R$2292,3,0)</f>
        <v>44536</v>
      </c>
      <c r="C15" s="65">
        <f>VLOOKUP($A15,'Return Data'!$B$7:$R$2292,4,0)</f>
        <v>28.9603</v>
      </c>
      <c r="D15" s="65">
        <f>VLOOKUP($A15,'Return Data'!$B$7:$R$2292,10,0)</f>
        <v>1.1060000000000001</v>
      </c>
      <c r="E15" s="66">
        <f t="shared" si="0"/>
        <v>5</v>
      </c>
      <c r="F15" s="65">
        <f>VLOOKUP($A15,'Return Data'!$B$7:$R$2292,11,0)</f>
        <v>2.2841</v>
      </c>
      <c r="G15" s="66">
        <f t="shared" si="1"/>
        <v>6</v>
      </c>
      <c r="H15" s="65">
        <f>VLOOKUP($A15,'Return Data'!$B$7:$R$2292,12,0)</f>
        <v>3.6080000000000001</v>
      </c>
      <c r="I15" s="66">
        <f t="shared" si="2"/>
        <v>9</v>
      </c>
      <c r="J15" s="65">
        <f>VLOOKUP($A15,'Return Data'!$B$7:$R$2292,13,0)</f>
        <v>4.6513999999999998</v>
      </c>
      <c r="K15" s="66">
        <f t="shared" si="3"/>
        <v>8</v>
      </c>
      <c r="L15" s="65">
        <f>VLOOKUP($A15,'Return Data'!$B$7:$R$2292,17,0)</f>
        <v>4.6351000000000004</v>
      </c>
      <c r="M15" s="66">
        <f t="shared" si="4"/>
        <v>10</v>
      </c>
      <c r="N15" s="65">
        <f>VLOOKUP($A15,'Return Data'!$B$7:$R$2292,14,0)</f>
        <v>5.2953999999999999</v>
      </c>
      <c r="O15" s="66">
        <f t="shared" si="5"/>
        <v>9</v>
      </c>
      <c r="P15" s="65">
        <f>VLOOKUP($A15,'Return Data'!$B$7:$R$2292,15,0)</f>
        <v>5.8270999999999997</v>
      </c>
      <c r="Q15" s="66">
        <f t="shared" si="6"/>
        <v>9</v>
      </c>
      <c r="R15" s="65">
        <f>VLOOKUP($A15,'Return Data'!$B$7:$R$2292,16,0)</f>
        <v>7.1144999999999996</v>
      </c>
      <c r="S15" s="67">
        <f t="shared" si="7"/>
        <v>2</v>
      </c>
    </row>
    <row r="16" spans="1:20" x14ac:dyDescent="0.3">
      <c r="A16" s="63" t="s">
        <v>1714</v>
      </c>
      <c r="B16" s="64">
        <f>VLOOKUP($A16,'Return Data'!$B$7:$R$2292,3,0)</f>
        <v>44536</v>
      </c>
      <c r="C16" s="65">
        <f>VLOOKUP($A16,'Return Data'!$B$7:$R$2292,4,0)</f>
        <v>27.578800000000001</v>
      </c>
      <c r="D16" s="65">
        <f>VLOOKUP($A16,'Return Data'!$B$7:$R$2292,10,0)</f>
        <v>1.0208999999999999</v>
      </c>
      <c r="E16" s="66">
        <f t="shared" si="0"/>
        <v>10</v>
      </c>
      <c r="F16" s="65">
        <f>VLOOKUP($A16,'Return Data'!$B$7:$R$2292,11,0)</f>
        <v>2.1823000000000001</v>
      </c>
      <c r="G16" s="66">
        <f t="shared" si="1"/>
        <v>12</v>
      </c>
      <c r="H16" s="65">
        <f>VLOOKUP($A16,'Return Data'!$B$7:$R$2292,12,0)</f>
        <v>3.4125999999999999</v>
      </c>
      <c r="I16" s="66">
        <f t="shared" si="2"/>
        <v>14</v>
      </c>
      <c r="J16" s="65">
        <f>VLOOKUP($A16,'Return Data'!$B$7:$R$2292,13,0)</f>
        <v>4.4809999999999999</v>
      </c>
      <c r="K16" s="66">
        <f t="shared" si="3"/>
        <v>13</v>
      </c>
      <c r="L16" s="65">
        <f>VLOOKUP($A16,'Return Data'!$B$7:$R$2292,17,0)</f>
        <v>4.4311999999999996</v>
      </c>
      <c r="M16" s="66">
        <f t="shared" si="4"/>
        <v>13</v>
      </c>
      <c r="N16" s="65">
        <f>VLOOKUP($A16,'Return Data'!$B$7:$R$2292,14,0)</f>
        <v>5.2622</v>
      </c>
      <c r="O16" s="66">
        <f t="shared" si="5"/>
        <v>11</v>
      </c>
      <c r="P16" s="65">
        <f>VLOOKUP($A16,'Return Data'!$B$7:$R$2292,15,0)</f>
        <v>5.8285999999999998</v>
      </c>
      <c r="Q16" s="66">
        <f t="shared" si="6"/>
        <v>8</v>
      </c>
      <c r="R16" s="65">
        <f>VLOOKUP($A16,'Return Data'!$B$7:$R$2292,16,0)</f>
        <v>6.9730999999999996</v>
      </c>
      <c r="S16" s="67">
        <f t="shared" si="7"/>
        <v>5</v>
      </c>
    </row>
    <row r="17" spans="1:19" x14ac:dyDescent="0.3">
      <c r="A17" s="63" t="s">
        <v>1715</v>
      </c>
      <c r="B17" s="64">
        <f>VLOOKUP($A17,'Return Data'!$B$7:$R$2292,3,0)</f>
        <v>44536</v>
      </c>
      <c r="C17" s="65">
        <f>VLOOKUP($A17,'Return Data'!$B$7:$R$2292,4,0)</f>
        <v>15.128399999999999</v>
      </c>
      <c r="D17" s="65">
        <f>VLOOKUP($A17,'Return Data'!$B$7:$R$2292,10,0)</f>
        <v>0.90910000000000002</v>
      </c>
      <c r="E17" s="66">
        <f t="shared" si="0"/>
        <v>20</v>
      </c>
      <c r="F17" s="65">
        <f>VLOOKUP($A17,'Return Data'!$B$7:$R$2292,11,0)</f>
        <v>1.6769000000000001</v>
      </c>
      <c r="G17" s="66">
        <f t="shared" si="1"/>
        <v>23</v>
      </c>
      <c r="H17" s="65">
        <f>VLOOKUP($A17,'Return Data'!$B$7:$R$2292,12,0)</f>
        <v>2.6718999999999999</v>
      </c>
      <c r="I17" s="66">
        <f t="shared" si="2"/>
        <v>22</v>
      </c>
      <c r="J17" s="65">
        <f>VLOOKUP($A17,'Return Data'!$B$7:$R$2292,13,0)</f>
        <v>3.3791000000000002</v>
      </c>
      <c r="K17" s="66">
        <f t="shared" si="3"/>
        <v>23</v>
      </c>
      <c r="L17" s="65">
        <f>VLOOKUP($A17,'Return Data'!$B$7:$R$2292,17,0)</f>
        <v>3.4845999999999999</v>
      </c>
      <c r="M17" s="66">
        <f t="shared" si="4"/>
        <v>19</v>
      </c>
      <c r="N17" s="65">
        <f>VLOOKUP($A17,'Return Data'!$B$7:$R$2292,14,0)</f>
        <v>4.4739000000000004</v>
      </c>
      <c r="O17" s="66">
        <f t="shared" si="5"/>
        <v>16</v>
      </c>
      <c r="P17" s="65">
        <f>VLOOKUP($A17,'Return Data'!$B$7:$R$2292,15,0)</f>
        <v>5.2484999999999999</v>
      </c>
      <c r="Q17" s="66">
        <f t="shared" si="6"/>
        <v>14</v>
      </c>
      <c r="R17" s="65">
        <f>VLOOKUP($A17,'Return Data'!$B$7:$R$2292,16,0)</f>
        <v>6.1196000000000002</v>
      </c>
      <c r="S17" s="67">
        <f t="shared" si="7"/>
        <v>15</v>
      </c>
    </row>
    <row r="18" spans="1:19" x14ac:dyDescent="0.3">
      <c r="A18" s="63" t="s">
        <v>1716</v>
      </c>
      <c r="B18" s="64">
        <f>VLOOKUP($A18,'Return Data'!$B$7:$R$2292,3,0)</f>
        <v>44536</v>
      </c>
      <c r="C18" s="65">
        <f>VLOOKUP($A18,'Return Data'!$B$7:$R$2292,4,0)</f>
        <v>26.776199999999999</v>
      </c>
      <c r="D18" s="65">
        <f>VLOOKUP($A18,'Return Data'!$B$7:$R$2292,10,0)</f>
        <v>0.93030000000000002</v>
      </c>
      <c r="E18" s="66">
        <f t="shared" si="0"/>
        <v>18</v>
      </c>
      <c r="F18" s="65">
        <f>VLOOKUP($A18,'Return Data'!$B$7:$R$2292,11,0)</f>
        <v>2.0190000000000001</v>
      </c>
      <c r="G18" s="66">
        <f t="shared" si="1"/>
        <v>19</v>
      </c>
      <c r="H18" s="65">
        <f>VLOOKUP($A18,'Return Data'!$B$7:$R$2292,12,0)</f>
        <v>3.2709999999999999</v>
      </c>
      <c r="I18" s="66">
        <f t="shared" si="2"/>
        <v>18</v>
      </c>
      <c r="J18" s="65">
        <f>VLOOKUP($A18,'Return Data'!$B$7:$R$2292,13,0)</f>
        <v>4.3634000000000004</v>
      </c>
      <c r="K18" s="66">
        <f t="shared" si="3"/>
        <v>16</v>
      </c>
      <c r="L18" s="65">
        <f>VLOOKUP($A18,'Return Data'!$B$7:$R$2292,17,0)</f>
        <v>4.5542999999999996</v>
      </c>
      <c r="M18" s="66">
        <f t="shared" si="4"/>
        <v>11</v>
      </c>
      <c r="N18" s="65">
        <f>VLOOKUP($A18,'Return Data'!$B$7:$R$2292,14,0)</f>
        <v>5.2243000000000004</v>
      </c>
      <c r="O18" s="66">
        <f t="shared" si="5"/>
        <v>12</v>
      </c>
      <c r="P18" s="65">
        <f>VLOOKUP($A18,'Return Data'!$B$7:$R$2292,15,0)</f>
        <v>5.7430000000000003</v>
      </c>
      <c r="Q18" s="66">
        <f t="shared" si="6"/>
        <v>10</v>
      </c>
      <c r="R18" s="65">
        <f>VLOOKUP($A18,'Return Data'!$B$7:$R$2292,16,0)</f>
        <v>6.8268000000000004</v>
      </c>
      <c r="S18" s="67">
        <f t="shared" si="7"/>
        <v>6</v>
      </c>
    </row>
    <row r="19" spans="1:19" x14ac:dyDescent="0.3">
      <c r="A19" s="63" t="s">
        <v>1717</v>
      </c>
      <c r="B19" s="64">
        <f>VLOOKUP($A19,'Return Data'!$B$7:$R$2292,3,0)</f>
        <v>44536</v>
      </c>
      <c r="C19" s="65">
        <f>VLOOKUP($A19,'Return Data'!$B$7:$R$2292,4,0)</f>
        <v>10.8858</v>
      </c>
      <c r="D19" s="65">
        <f>VLOOKUP($A19,'Return Data'!$B$7:$R$2292,10,0)</f>
        <v>0.74129999999999996</v>
      </c>
      <c r="E19" s="66">
        <f t="shared" si="0"/>
        <v>23</v>
      </c>
      <c r="F19" s="65">
        <f>VLOOKUP($A19,'Return Data'!$B$7:$R$2292,11,0)</f>
        <v>1.6272</v>
      </c>
      <c r="G19" s="66">
        <f t="shared" si="1"/>
        <v>24</v>
      </c>
      <c r="H19" s="65">
        <f>VLOOKUP($A19,'Return Data'!$B$7:$R$2292,12,0)</f>
        <v>2.6478000000000002</v>
      </c>
      <c r="I19" s="66">
        <f t="shared" si="2"/>
        <v>24</v>
      </c>
      <c r="J19" s="65">
        <f>VLOOKUP($A19,'Return Data'!$B$7:$R$2292,13,0)</f>
        <v>3.4447000000000001</v>
      </c>
      <c r="K19" s="66">
        <f t="shared" si="3"/>
        <v>22</v>
      </c>
      <c r="L19" s="65"/>
      <c r="M19" s="66"/>
      <c r="N19" s="65"/>
      <c r="O19" s="66"/>
      <c r="P19" s="65"/>
      <c r="Q19" s="66"/>
      <c r="R19" s="65">
        <f>VLOOKUP($A19,'Return Data'!$B$7:$R$2292,16,0)</f>
        <v>3.855</v>
      </c>
      <c r="S19" s="67">
        <f t="shared" si="7"/>
        <v>24</v>
      </c>
    </row>
    <row r="20" spans="1:19" x14ac:dyDescent="0.3">
      <c r="A20" s="63" t="s">
        <v>1718</v>
      </c>
      <c r="B20" s="64">
        <f>VLOOKUP($A20,'Return Data'!$B$7:$R$2292,3,0)</f>
        <v>44536</v>
      </c>
      <c r="C20" s="65">
        <f>VLOOKUP($A20,'Return Data'!$B$7:$R$2292,4,0)</f>
        <v>27.671900000000001</v>
      </c>
      <c r="D20" s="65">
        <f>VLOOKUP($A20,'Return Data'!$B$7:$R$2292,10,0)</f>
        <v>0.86680000000000001</v>
      </c>
      <c r="E20" s="66">
        <f t="shared" si="0"/>
        <v>21</v>
      </c>
      <c r="F20" s="65">
        <f>VLOOKUP($A20,'Return Data'!$B$7:$R$2292,11,0)</f>
        <v>1.8042</v>
      </c>
      <c r="G20" s="66">
        <f t="shared" si="1"/>
        <v>21</v>
      </c>
      <c r="H20" s="65">
        <f>VLOOKUP($A20,'Return Data'!$B$7:$R$2292,12,0)</f>
        <v>2.6676000000000002</v>
      </c>
      <c r="I20" s="66">
        <f t="shared" si="2"/>
        <v>23</v>
      </c>
      <c r="J20" s="65">
        <f>VLOOKUP($A20,'Return Data'!$B$7:$R$2292,13,0)</f>
        <v>3.3081</v>
      </c>
      <c r="K20" s="66">
        <f t="shared" si="3"/>
        <v>24</v>
      </c>
      <c r="L20" s="65">
        <f>VLOOKUP($A20,'Return Data'!$B$7:$R$2292,17,0)</f>
        <v>3.0617999999999999</v>
      </c>
      <c r="M20" s="66">
        <f t="shared" si="4"/>
        <v>21</v>
      </c>
      <c r="N20" s="65">
        <f>VLOOKUP($A20,'Return Data'!$B$7:$R$2292,14,0)</f>
        <v>3.9664999999999999</v>
      </c>
      <c r="O20" s="66">
        <f t="shared" si="5"/>
        <v>18</v>
      </c>
      <c r="P20" s="65">
        <f>VLOOKUP($A20,'Return Data'!$B$7:$R$2292,15,0)</f>
        <v>4.6989999999999998</v>
      </c>
      <c r="Q20" s="66">
        <f t="shared" si="6"/>
        <v>15</v>
      </c>
      <c r="R20" s="65">
        <f>VLOOKUP($A20,'Return Data'!$B$7:$R$2292,16,0)</f>
        <v>6.3497000000000003</v>
      </c>
      <c r="S20" s="67">
        <f t="shared" si="7"/>
        <v>12</v>
      </c>
    </row>
    <row r="21" spans="1:19" x14ac:dyDescent="0.3">
      <c r="A21" s="63" t="s">
        <v>1719</v>
      </c>
      <c r="B21" s="64">
        <f>VLOOKUP($A21,'Return Data'!$B$7:$R$2292,3,0)</f>
        <v>44536</v>
      </c>
      <c r="C21" s="65">
        <f>VLOOKUP($A21,'Return Data'!$B$7:$R$2292,4,0)</f>
        <v>31.265699999999999</v>
      </c>
      <c r="D21" s="65">
        <f>VLOOKUP($A21,'Return Data'!$B$7:$R$2292,10,0)</f>
        <v>1.1112</v>
      </c>
      <c r="E21" s="66">
        <f t="shared" si="0"/>
        <v>4</v>
      </c>
      <c r="F21" s="65">
        <f>VLOOKUP($A21,'Return Data'!$B$7:$R$2292,11,0)</f>
        <v>2.3075999999999999</v>
      </c>
      <c r="G21" s="66">
        <f t="shared" si="1"/>
        <v>5</v>
      </c>
      <c r="H21" s="65">
        <f>VLOOKUP($A21,'Return Data'!$B$7:$R$2292,12,0)</f>
        <v>3.6335000000000002</v>
      </c>
      <c r="I21" s="66">
        <f t="shared" si="2"/>
        <v>7</v>
      </c>
      <c r="J21" s="65">
        <f>VLOOKUP($A21,'Return Data'!$B$7:$R$2292,13,0)</f>
        <v>4.8034999999999997</v>
      </c>
      <c r="K21" s="66">
        <f t="shared" si="3"/>
        <v>2</v>
      </c>
      <c r="L21" s="65">
        <f>VLOOKUP($A21,'Return Data'!$B$7:$R$2292,17,0)</f>
        <v>4.7404999999999999</v>
      </c>
      <c r="M21" s="66">
        <f t="shared" si="4"/>
        <v>6</v>
      </c>
      <c r="N21" s="65">
        <f>VLOOKUP($A21,'Return Data'!$B$7:$R$2292,14,0)</f>
        <v>5.3703000000000003</v>
      </c>
      <c r="O21" s="66">
        <f t="shared" si="5"/>
        <v>7</v>
      </c>
      <c r="P21" s="65">
        <f>VLOOKUP($A21,'Return Data'!$B$7:$R$2292,15,0)</f>
        <v>5.8898999999999999</v>
      </c>
      <c r="Q21" s="66">
        <f t="shared" si="6"/>
        <v>5</v>
      </c>
      <c r="R21" s="65">
        <f>VLOOKUP($A21,'Return Data'!$B$7:$R$2292,16,0)</f>
        <v>7.1029999999999998</v>
      </c>
      <c r="S21" s="67">
        <f t="shared" si="7"/>
        <v>3</v>
      </c>
    </row>
    <row r="22" spans="1:19" x14ac:dyDescent="0.3">
      <c r="A22" s="63" t="s">
        <v>1720</v>
      </c>
      <c r="B22" s="64">
        <f>VLOOKUP($A22,'Return Data'!$B$7:$R$2292,3,0)</f>
        <v>44536</v>
      </c>
      <c r="C22" s="65">
        <f>VLOOKUP($A22,'Return Data'!$B$7:$R$2292,4,0)</f>
        <v>16.064</v>
      </c>
      <c r="D22" s="65">
        <f>VLOOKUP($A22,'Return Data'!$B$7:$R$2292,10,0)</f>
        <v>0.97430000000000005</v>
      </c>
      <c r="E22" s="66">
        <f t="shared" si="0"/>
        <v>15</v>
      </c>
      <c r="F22" s="65">
        <f>VLOOKUP($A22,'Return Data'!$B$7:$R$2292,11,0)</f>
        <v>2.1623000000000001</v>
      </c>
      <c r="G22" s="66">
        <f t="shared" si="1"/>
        <v>14</v>
      </c>
      <c r="H22" s="65">
        <f>VLOOKUP($A22,'Return Data'!$B$7:$R$2292,12,0)</f>
        <v>3.5185</v>
      </c>
      <c r="I22" s="66">
        <f t="shared" si="2"/>
        <v>11</v>
      </c>
      <c r="J22" s="65">
        <f>VLOOKUP($A22,'Return Data'!$B$7:$R$2292,13,0)</f>
        <v>4.6242000000000001</v>
      </c>
      <c r="K22" s="66">
        <f t="shared" si="3"/>
        <v>10</v>
      </c>
      <c r="L22" s="65">
        <f>VLOOKUP($A22,'Return Data'!$B$7:$R$2292,17,0)</f>
        <v>4.8512000000000004</v>
      </c>
      <c r="M22" s="66">
        <f t="shared" si="4"/>
        <v>3</v>
      </c>
      <c r="N22" s="65">
        <f>VLOOKUP($A22,'Return Data'!$B$7:$R$2292,14,0)</f>
        <v>5.4290000000000003</v>
      </c>
      <c r="O22" s="66">
        <f t="shared" si="5"/>
        <v>4</v>
      </c>
      <c r="P22" s="65">
        <f>VLOOKUP($A22,'Return Data'!$B$7:$R$2292,15,0)</f>
        <v>5.9260999999999999</v>
      </c>
      <c r="Q22" s="66">
        <f t="shared" si="6"/>
        <v>4</v>
      </c>
      <c r="R22" s="65">
        <f>VLOOKUP($A22,'Return Data'!$B$7:$R$2292,16,0)</f>
        <v>6.5772000000000004</v>
      </c>
      <c r="S22" s="67">
        <f t="shared" si="7"/>
        <v>11</v>
      </c>
    </row>
    <row r="23" spans="1:19" x14ac:dyDescent="0.3">
      <c r="A23" s="63" t="s">
        <v>1721</v>
      </c>
      <c r="B23" s="64">
        <f>VLOOKUP($A23,'Return Data'!$B$7:$R$2292,3,0)</f>
        <v>44536</v>
      </c>
      <c r="C23" s="65">
        <f>VLOOKUP($A23,'Return Data'!$B$7:$R$2292,4,0)</f>
        <v>11.4406</v>
      </c>
      <c r="D23" s="65">
        <f>VLOOKUP($A23,'Return Data'!$B$7:$R$2292,10,0)</f>
        <v>1.0074000000000001</v>
      </c>
      <c r="E23" s="66">
        <f t="shared" si="0"/>
        <v>14</v>
      </c>
      <c r="F23" s="65">
        <f>VLOOKUP($A23,'Return Data'!$B$7:$R$2292,11,0)</f>
        <v>2.0798999999999999</v>
      </c>
      <c r="G23" s="66">
        <f t="shared" si="1"/>
        <v>18</v>
      </c>
      <c r="H23" s="65">
        <f>VLOOKUP($A23,'Return Data'!$B$7:$R$2292,12,0)</f>
        <v>3.2153999999999998</v>
      </c>
      <c r="I23" s="66">
        <f t="shared" si="2"/>
        <v>19</v>
      </c>
      <c r="J23" s="65">
        <f>VLOOKUP($A23,'Return Data'!$B$7:$R$2292,13,0)</f>
        <v>4.1067</v>
      </c>
      <c r="K23" s="66">
        <f t="shared" si="3"/>
        <v>20</v>
      </c>
      <c r="L23" s="65">
        <f>VLOOKUP($A23,'Return Data'!$B$7:$R$2292,17,0)</f>
        <v>4.0355999999999996</v>
      </c>
      <c r="M23" s="66">
        <f t="shared" si="4"/>
        <v>18</v>
      </c>
      <c r="N23" s="65"/>
      <c r="O23" s="66"/>
      <c r="P23" s="65"/>
      <c r="Q23" s="66"/>
      <c r="R23" s="65">
        <f>VLOOKUP($A23,'Return Data'!$B$7:$R$2292,16,0)</f>
        <v>4.8083</v>
      </c>
      <c r="S23" s="67">
        <f t="shared" si="7"/>
        <v>20</v>
      </c>
    </row>
    <row r="24" spans="1:19" x14ac:dyDescent="0.3">
      <c r="A24" s="63" t="s">
        <v>1722</v>
      </c>
      <c r="B24" s="64">
        <f>VLOOKUP($A24,'Return Data'!$B$7:$R$2292,3,0)</f>
        <v>44536</v>
      </c>
      <c r="C24" s="65">
        <f>VLOOKUP($A24,'Return Data'!$B$7:$R$2292,4,0)</f>
        <v>10.4749</v>
      </c>
      <c r="D24" s="65">
        <f>VLOOKUP($A24,'Return Data'!$B$7:$R$2292,10,0)</f>
        <v>0.84530000000000005</v>
      </c>
      <c r="E24" s="66">
        <f t="shared" si="0"/>
        <v>22</v>
      </c>
      <c r="F24" s="65">
        <f>VLOOKUP($A24,'Return Data'!$B$7:$R$2292,11,0)</f>
        <v>1.9037999999999999</v>
      </c>
      <c r="G24" s="66">
        <f t="shared" si="1"/>
        <v>20</v>
      </c>
      <c r="H24" s="65">
        <f>VLOOKUP($A24,'Return Data'!$B$7:$R$2292,12,0)</f>
        <v>2.9807999999999999</v>
      </c>
      <c r="I24" s="66">
        <f t="shared" si="2"/>
        <v>21</v>
      </c>
      <c r="J24" s="65">
        <f>VLOOKUP($A24,'Return Data'!$B$7:$R$2292,13,0)</f>
        <v>3.8959999999999999</v>
      </c>
      <c r="K24" s="66">
        <f t="shared" si="3"/>
        <v>21</v>
      </c>
      <c r="L24" s="65"/>
      <c r="M24" s="66"/>
      <c r="N24" s="65"/>
      <c r="O24" s="66"/>
      <c r="P24" s="65"/>
      <c r="Q24" s="66"/>
      <c r="R24" s="65">
        <f>VLOOKUP($A24,'Return Data'!$B$7:$R$2292,16,0)</f>
        <v>3.6768000000000001</v>
      </c>
      <c r="S24" s="67">
        <f t="shared" si="7"/>
        <v>25</v>
      </c>
    </row>
    <row r="25" spans="1:19" x14ac:dyDescent="0.3">
      <c r="A25" s="63" t="s">
        <v>1723</v>
      </c>
      <c r="B25" s="64">
        <f>VLOOKUP($A25,'Return Data'!$B$7:$R$2292,3,0)</f>
        <v>44536</v>
      </c>
      <c r="C25" s="65">
        <f>VLOOKUP($A25,'Return Data'!$B$7:$R$2292,4,0)</f>
        <v>10.618</v>
      </c>
      <c r="D25" s="65">
        <f>VLOOKUP($A25,'Return Data'!$B$7:$R$2292,10,0)</f>
        <v>0.93159999999999998</v>
      </c>
      <c r="E25" s="66">
        <f t="shared" si="0"/>
        <v>17</v>
      </c>
      <c r="F25" s="65">
        <f>VLOOKUP($A25,'Return Data'!$B$7:$R$2292,11,0)</f>
        <v>2.1158000000000001</v>
      </c>
      <c r="G25" s="66">
        <f t="shared" si="1"/>
        <v>16</v>
      </c>
      <c r="H25" s="65">
        <f>VLOOKUP($A25,'Return Data'!$B$7:$R$2292,12,0)</f>
        <v>3.4085999999999999</v>
      </c>
      <c r="I25" s="66">
        <f t="shared" si="2"/>
        <v>15</v>
      </c>
      <c r="J25" s="65">
        <f>VLOOKUP($A25,'Return Data'!$B$7:$R$2292,13,0)</f>
        <v>4.4359000000000002</v>
      </c>
      <c r="K25" s="66">
        <f t="shared" si="3"/>
        <v>15</v>
      </c>
      <c r="L25" s="65"/>
      <c r="M25" s="66"/>
      <c r="N25" s="65"/>
      <c r="O25" s="66"/>
      <c r="P25" s="65"/>
      <c r="Q25" s="66"/>
      <c r="R25" s="65">
        <f>VLOOKUP($A25,'Return Data'!$B$7:$R$2292,16,0)</f>
        <v>4.1759000000000004</v>
      </c>
      <c r="S25" s="67">
        <f t="shared" si="7"/>
        <v>23</v>
      </c>
    </row>
    <row r="26" spans="1:19" x14ac:dyDescent="0.3">
      <c r="A26" s="63" t="s">
        <v>1724</v>
      </c>
      <c r="B26" s="64">
        <f>VLOOKUP($A26,'Return Data'!$B$7:$R$2292,3,0)</f>
        <v>44536</v>
      </c>
      <c r="C26" s="65">
        <f>VLOOKUP($A26,'Return Data'!$B$7:$R$2292,4,0)</f>
        <v>22.539300000000001</v>
      </c>
      <c r="D26" s="65">
        <f>VLOOKUP($A26,'Return Data'!$B$7:$R$2292,10,0)</f>
        <v>1.1021000000000001</v>
      </c>
      <c r="E26" s="66">
        <f t="shared" si="0"/>
        <v>6</v>
      </c>
      <c r="F26" s="65">
        <f>VLOOKUP($A26,'Return Data'!$B$7:$R$2292,11,0)</f>
        <v>2.3267000000000002</v>
      </c>
      <c r="G26" s="66">
        <f t="shared" si="1"/>
        <v>4</v>
      </c>
      <c r="H26" s="65">
        <f>VLOOKUP($A26,'Return Data'!$B$7:$R$2292,12,0)</f>
        <v>3.6414</v>
      </c>
      <c r="I26" s="66">
        <f t="shared" si="2"/>
        <v>6</v>
      </c>
      <c r="J26" s="65">
        <f>VLOOKUP($A26,'Return Data'!$B$7:$R$2292,13,0)</f>
        <v>4.7321</v>
      </c>
      <c r="K26" s="66">
        <f t="shared" si="3"/>
        <v>6</v>
      </c>
      <c r="L26" s="65">
        <f>VLOOKUP($A26,'Return Data'!$B$7:$R$2292,17,0)</f>
        <v>4.7805999999999997</v>
      </c>
      <c r="M26" s="66">
        <f t="shared" si="4"/>
        <v>5</v>
      </c>
      <c r="N26" s="65">
        <f>VLOOKUP($A26,'Return Data'!$B$7:$R$2292,14,0)</f>
        <v>5.5042999999999997</v>
      </c>
      <c r="O26" s="66">
        <f t="shared" si="5"/>
        <v>2</v>
      </c>
      <c r="P26" s="65">
        <f>VLOOKUP($A26,'Return Data'!$B$7:$R$2292,15,0)</f>
        <v>6.0716000000000001</v>
      </c>
      <c r="Q26" s="66">
        <f t="shared" si="6"/>
        <v>2</v>
      </c>
      <c r="R26" s="65">
        <f>VLOOKUP($A26,'Return Data'!$B$7:$R$2292,16,0)</f>
        <v>7.1741999999999999</v>
      </c>
      <c r="S26" s="67">
        <f t="shared" si="7"/>
        <v>1</v>
      </c>
    </row>
    <row r="27" spans="1:19" x14ac:dyDescent="0.3">
      <c r="A27" s="63" t="s">
        <v>1725</v>
      </c>
      <c r="B27" s="64">
        <f>VLOOKUP($A27,'Return Data'!$B$7:$R$2292,3,0)</f>
        <v>44536</v>
      </c>
      <c r="C27" s="65">
        <f>VLOOKUP($A27,'Return Data'!$B$7:$R$2292,4,0)</f>
        <v>15.616400000000001</v>
      </c>
      <c r="D27" s="65">
        <f>VLOOKUP($A27,'Return Data'!$B$7:$R$2292,10,0)</f>
        <v>1.0901000000000001</v>
      </c>
      <c r="E27" s="66">
        <f t="shared" si="0"/>
        <v>7</v>
      </c>
      <c r="F27" s="65">
        <f>VLOOKUP($A27,'Return Data'!$B$7:$R$2292,11,0)</f>
        <v>2.2591000000000001</v>
      </c>
      <c r="G27" s="66">
        <f t="shared" si="1"/>
        <v>8</v>
      </c>
      <c r="H27" s="65">
        <f>VLOOKUP($A27,'Return Data'!$B$7:$R$2292,12,0)</f>
        <v>3.4232999999999998</v>
      </c>
      <c r="I27" s="66">
        <f t="shared" si="2"/>
        <v>13</v>
      </c>
      <c r="J27" s="65">
        <f>VLOOKUP($A27,'Return Data'!$B$7:$R$2292,13,0)</f>
        <v>4.5827</v>
      </c>
      <c r="K27" s="66">
        <f t="shared" si="3"/>
        <v>12</v>
      </c>
      <c r="L27" s="65">
        <f>VLOOKUP($A27,'Return Data'!$B$7:$R$2292,17,0)</f>
        <v>4.3898999999999999</v>
      </c>
      <c r="M27" s="66">
        <f t="shared" si="4"/>
        <v>14</v>
      </c>
      <c r="N27" s="65">
        <f>VLOOKUP($A27,'Return Data'!$B$7:$R$2292,14,0)</f>
        <v>5.0486000000000004</v>
      </c>
      <c r="O27" s="66">
        <f t="shared" si="5"/>
        <v>13</v>
      </c>
      <c r="P27" s="65">
        <f>VLOOKUP($A27,'Return Data'!$B$7:$R$2292,15,0)</f>
        <v>5.6258999999999997</v>
      </c>
      <c r="Q27" s="66">
        <f t="shared" si="6"/>
        <v>11</v>
      </c>
      <c r="R27" s="65">
        <f>VLOOKUP($A27,'Return Data'!$B$7:$R$2292,16,0)</f>
        <v>6.3121</v>
      </c>
      <c r="S27" s="67">
        <f t="shared" si="7"/>
        <v>13</v>
      </c>
    </row>
    <row r="28" spans="1:19" x14ac:dyDescent="0.3">
      <c r="A28" s="63" t="s">
        <v>1726</v>
      </c>
      <c r="B28" s="64">
        <f>VLOOKUP($A28,'Return Data'!$B$7:$R$2292,3,0)</f>
        <v>44536</v>
      </c>
      <c r="C28" s="65">
        <f>VLOOKUP($A28,'Return Data'!$B$7:$R$2292,4,0)</f>
        <v>12.1553</v>
      </c>
      <c r="D28" s="65">
        <f>VLOOKUP($A28,'Return Data'!$B$7:$R$2292,10,0)</f>
        <v>0.62419999999999998</v>
      </c>
      <c r="E28" s="66">
        <f t="shared" si="0"/>
        <v>26</v>
      </c>
      <c r="F28" s="65">
        <f>VLOOKUP($A28,'Return Data'!$B$7:$R$2292,11,0)</f>
        <v>1.3938999999999999</v>
      </c>
      <c r="G28" s="66">
        <f t="shared" si="1"/>
        <v>25</v>
      </c>
      <c r="H28" s="65">
        <f>VLOOKUP($A28,'Return Data'!$B$7:$R$2292,12,0)</f>
        <v>2.3613</v>
      </c>
      <c r="I28" s="66">
        <f t="shared" si="2"/>
        <v>25</v>
      </c>
      <c r="J28" s="65">
        <f>VLOOKUP($A28,'Return Data'!$B$7:$R$2292,13,0)</f>
        <v>3.0827</v>
      </c>
      <c r="K28" s="66">
        <f t="shared" si="3"/>
        <v>25</v>
      </c>
      <c r="L28" s="65">
        <f>VLOOKUP($A28,'Return Data'!$B$7:$R$2292,17,0)</f>
        <v>2.8102</v>
      </c>
      <c r="M28" s="66">
        <f t="shared" si="4"/>
        <v>22</v>
      </c>
      <c r="N28" s="65">
        <f>VLOOKUP($A28,'Return Data'!$B$7:$R$2292,14,0)</f>
        <v>3.2806999999999999</v>
      </c>
      <c r="O28" s="66">
        <f t="shared" si="5"/>
        <v>19</v>
      </c>
      <c r="P28" s="65">
        <f>VLOOKUP($A28,'Return Data'!$B$7:$R$2292,15,0)</f>
        <v>3.089</v>
      </c>
      <c r="Q28" s="66">
        <f t="shared" si="6"/>
        <v>16</v>
      </c>
      <c r="R28" s="65">
        <f>VLOOKUP($A28,'Return Data'!$B$7:$R$2292,16,0)</f>
        <v>3.5274999999999999</v>
      </c>
      <c r="S28" s="67">
        <f t="shared" si="7"/>
        <v>26</v>
      </c>
    </row>
    <row r="29" spans="1:19" x14ac:dyDescent="0.3">
      <c r="A29" s="63" t="s">
        <v>1727</v>
      </c>
      <c r="B29" s="64">
        <f>VLOOKUP($A29,'Return Data'!$B$7:$R$2292,3,0)</f>
        <v>44536</v>
      </c>
      <c r="C29" s="65">
        <f>VLOOKUP($A29,'Return Data'!$B$7:$R$2292,4,0)</f>
        <v>28.185400000000001</v>
      </c>
      <c r="D29" s="65">
        <f>VLOOKUP($A29,'Return Data'!$B$7:$R$2292,10,0)</f>
        <v>1.3047</v>
      </c>
      <c r="E29" s="66">
        <f t="shared" si="0"/>
        <v>1</v>
      </c>
      <c r="F29" s="65">
        <f>VLOOKUP($A29,'Return Data'!$B$7:$R$2292,11,0)</f>
        <v>2.4525000000000001</v>
      </c>
      <c r="G29" s="66">
        <f t="shared" si="1"/>
        <v>1</v>
      </c>
      <c r="H29" s="65">
        <f>VLOOKUP($A29,'Return Data'!$B$7:$R$2292,12,0)</f>
        <v>3.6823000000000001</v>
      </c>
      <c r="I29" s="66">
        <f t="shared" si="2"/>
        <v>3</v>
      </c>
      <c r="J29" s="65">
        <f>VLOOKUP($A29,'Return Data'!$B$7:$R$2292,13,0)</f>
        <v>4.6454000000000004</v>
      </c>
      <c r="K29" s="66">
        <f t="shared" si="3"/>
        <v>9</v>
      </c>
      <c r="L29" s="65">
        <f>VLOOKUP($A29,'Return Data'!$B$7:$R$2292,17,0)</f>
        <v>4.1852</v>
      </c>
      <c r="M29" s="66">
        <f t="shared" si="4"/>
        <v>17</v>
      </c>
      <c r="N29" s="65">
        <f>VLOOKUP($A29,'Return Data'!$B$7:$R$2292,14,0)</f>
        <v>4.9804000000000004</v>
      </c>
      <c r="O29" s="66">
        <f t="shared" si="5"/>
        <v>15</v>
      </c>
      <c r="P29" s="65">
        <f>VLOOKUP($A29,'Return Data'!$B$7:$R$2292,15,0)</f>
        <v>5.5838000000000001</v>
      </c>
      <c r="Q29" s="66">
        <f t="shared" si="6"/>
        <v>12</v>
      </c>
      <c r="R29" s="65">
        <f>VLOOKUP($A29,'Return Data'!$B$7:$R$2292,16,0)</f>
        <v>6.7845000000000004</v>
      </c>
      <c r="S29" s="67">
        <f t="shared" si="7"/>
        <v>7</v>
      </c>
    </row>
    <row r="30" spans="1:19" x14ac:dyDescent="0.3">
      <c r="A30" s="63" t="s">
        <v>1728</v>
      </c>
      <c r="B30" s="64">
        <f>VLOOKUP($A30,'Return Data'!$B$7:$R$2292,3,0)</f>
        <v>44536</v>
      </c>
      <c r="C30" s="65">
        <f>VLOOKUP($A30,'Return Data'!$B$7:$R$2292,4,0)</f>
        <v>10.793699999999999</v>
      </c>
      <c r="D30" s="65">
        <f>VLOOKUP($A30,'Return Data'!$B$7:$R$2292,10,0)</f>
        <v>0.66310000000000002</v>
      </c>
      <c r="E30" s="66">
        <f t="shared" si="0"/>
        <v>24</v>
      </c>
      <c r="F30" s="65">
        <f>VLOOKUP($A30,'Return Data'!$B$7:$R$2292,11,0)</f>
        <v>1.788</v>
      </c>
      <c r="G30" s="66">
        <f t="shared" si="1"/>
        <v>22</v>
      </c>
      <c r="H30" s="65">
        <f>VLOOKUP($A30,'Return Data'!$B$7:$R$2292,12,0)</f>
        <v>3.2128999999999999</v>
      </c>
      <c r="I30" s="66">
        <f t="shared" si="2"/>
        <v>20</v>
      </c>
      <c r="J30" s="65">
        <f>VLOOKUP($A30,'Return Data'!$B$7:$R$2292,13,0)</f>
        <v>4.3110999999999997</v>
      </c>
      <c r="K30" s="66">
        <f t="shared" si="3"/>
        <v>19</v>
      </c>
      <c r="L30" s="65"/>
      <c r="M30" s="66"/>
      <c r="N30" s="65"/>
      <c r="O30" s="66"/>
      <c r="P30" s="65"/>
      <c r="Q30" s="66"/>
      <c r="R30" s="65">
        <f>VLOOKUP($A30,'Return Data'!$B$7:$R$2292,16,0)</f>
        <v>4.2422000000000004</v>
      </c>
      <c r="S30" s="67">
        <f t="shared" si="7"/>
        <v>22</v>
      </c>
    </row>
    <row r="31" spans="1:19" x14ac:dyDescent="0.3">
      <c r="A31" s="63" t="s">
        <v>1729</v>
      </c>
      <c r="B31" s="64">
        <f>VLOOKUP($A31,'Return Data'!$B$7:$R$2292,3,0)</f>
        <v>44536</v>
      </c>
      <c r="C31" s="65">
        <f>VLOOKUP($A31,'Return Data'!$B$7:$R$2292,4,0)</f>
        <v>11.843500000000001</v>
      </c>
      <c r="D31" s="65">
        <f>VLOOKUP($A31,'Return Data'!$B$7:$R$2292,10,0)</f>
        <v>1.0081</v>
      </c>
      <c r="E31" s="66">
        <f t="shared" si="0"/>
        <v>13</v>
      </c>
      <c r="F31" s="65">
        <f>VLOOKUP($A31,'Return Data'!$B$7:$R$2292,11,0)</f>
        <v>2.2357</v>
      </c>
      <c r="G31" s="66">
        <f t="shared" si="1"/>
        <v>10</v>
      </c>
      <c r="H31" s="65">
        <f>VLOOKUP($A31,'Return Data'!$B$7:$R$2292,12,0)</f>
        <v>3.6621000000000001</v>
      </c>
      <c r="I31" s="66">
        <f t="shared" si="2"/>
        <v>4</v>
      </c>
      <c r="J31" s="65">
        <f>VLOOKUP($A31,'Return Data'!$B$7:$R$2292,13,0)</f>
        <v>4.7968000000000002</v>
      </c>
      <c r="K31" s="66">
        <f t="shared" si="3"/>
        <v>3</v>
      </c>
      <c r="L31" s="65">
        <f>VLOOKUP($A31,'Return Data'!$B$7:$R$2292,17,0)</f>
        <v>5.1700999999999997</v>
      </c>
      <c r="M31" s="66">
        <f t="shared" si="4"/>
        <v>1</v>
      </c>
      <c r="N31" s="65"/>
      <c r="O31" s="66"/>
      <c r="P31" s="65"/>
      <c r="Q31" s="66"/>
      <c r="R31" s="65">
        <f>VLOOKUP($A31,'Return Data'!$B$7:$R$2292,16,0)</f>
        <v>5.8624000000000001</v>
      </c>
      <c r="S31" s="67">
        <f t="shared" si="7"/>
        <v>17</v>
      </c>
    </row>
    <row r="32" spans="1:19" x14ac:dyDescent="0.3">
      <c r="A32" s="63" t="s">
        <v>1730</v>
      </c>
      <c r="B32" s="64">
        <f>VLOOKUP($A32,'Return Data'!$B$7:$R$2292,3,0)</f>
        <v>44536</v>
      </c>
      <c r="C32" s="65">
        <f>VLOOKUP($A32,'Return Data'!$B$7:$R$2292,4,0)</f>
        <v>11.531499999999999</v>
      </c>
      <c r="D32" s="65">
        <f>VLOOKUP($A32,'Return Data'!$B$7:$R$2292,10,0)</f>
        <v>1.0728</v>
      </c>
      <c r="E32" s="66">
        <f t="shared" si="0"/>
        <v>8</v>
      </c>
      <c r="F32" s="65">
        <f>VLOOKUP($A32,'Return Data'!$B$7:$R$2292,11,0)</f>
        <v>2.2286999999999999</v>
      </c>
      <c r="G32" s="66">
        <f t="shared" si="1"/>
        <v>11</v>
      </c>
      <c r="H32" s="65">
        <f>VLOOKUP($A32,'Return Data'!$B$7:$R$2292,12,0)</f>
        <v>3.5226999999999999</v>
      </c>
      <c r="I32" s="66">
        <f t="shared" si="2"/>
        <v>10</v>
      </c>
      <c r="J32" s="65">
        <f>VLOOKUP($A32,'Return Data'!$B$7:$R$2292,13,0)</f>
        <v>4.3216000000000001</v>
      </c>
      <c r="K32" s="66">
        <f t="shared" si="3"/>
        <v>17</v>
      </c>
      <c r="L32" s="65">
        <f>VLOOKUP($A32,'Return Data'!$B$7:$R$2292,17,0)</f>
        <v>4.5522999999999998</v>
      </c>
      <c r="M32" s="66">
        <f t="shared" si="4"/>
        <v>12</v>
      </c>
      <c r="N32" s="65"/>
      <c r="O32" s="66"/>
      <c r="P32" s="65"/>
      <c r="Q32" s="66"/>
      <c r="R32" s="65">
        <f>VLOOKUP($A32,'Return Data'!$B$7:$R$2292,16,0)</f>
        <v>5.2313999999999998</v>
      </c>
      <c r="S32" s="67">
        <f t="shared" si="7"/>
        <v>19</v>
      </c>
    </row>
    <row r="33" spans="1:19" x14ac:dyDescent="0.3">
      <c r="A33" s="63" t="s">
        <v>1731</v>
      </c>
      <c r="B33" s="64">
        <f>VLOOKUP($A33,'Return Data'!$B$7:$R$2292,3,0)</f>
        <v>44536</v>
      </c>
      <c r="C33" s="65">
        <f>VLOOKUP($A33,'Return Data'!$B$7:$R$2292,4,0)</f>
        <v>29.381900000000002</v>
      </c>
      <c r="D33" s="65">
        <f>VLOOKUP($A33,'Return Data'!$B$7:$R$2292,10,0)</f>
        <v>1.0239</v>
      </c>
      <c r="E33" s="66">
        <f t="shared" si="0"/>
        <v>9</v>
      </c>
      <c r="F33" s="65">
        <f>VLOOKUP($A33,'Return Data'!$B$7:$R$2292,11,0)</f>
        <v>2.2707999999999999</v>
      </c>
      <c r="G33" s="66">
        <f t="shared" si="1"/>
        <v>7</v>
      </c>
      <c r="H33" s="65">
        <f>VLOOKUP($A33,'Return Data'!$B$7:$R$2292,12,0)</f>
        <v>3.6274000000000002</v>
      </c>
      <c r="I33" s="66">
        <f t="shared" si="2"/>
        <v>8</v>
      </c>
      <c r="J33" s="65">
        <f>VLOOKUP($A33,'Return Data'!$B$7:$R$2292,13,0)</f>
        <v>4.702</v>
      </c>
      <c r="K33" s="66">
        <f t="shared" si="3"/>
        <v>7</v>
      </c>
      <c r="L33" s="65">
        <f>VLOOKUP($A33,'Return Data'!$B$7:$R$2292,17,0)</f>
        <v>4.6970999999999998</v>
      </c>
      <c r="M33" s="66">
        <f t="shared" si="4"/>
        <v>7</v>
      </c>
      <c r="N33" s="65">
        <f>VLOOKUP($A33,'Return Data'!$B$7:$R$2292,14,0)</f>
        <v>5.3739999999999997</v>
      </c>
      <c r="O33" s="66">
        <f t="shared" si="5"/>
        <v>5</v>
      </c>
      <c r="P33" s="65">
        <f>VLOOKUP($A33,'Return Data'!$B$7:$R$2292,15,0)</f>
        <v>5.8531000000000004</v>
      </c>
      <c r="Q33" s="66">
        <f t="shared" si="6"/>
        <v>7</v>
      </c>
      <c r="R33" s="65">
        <f>VLOOKUP($A33,'Return Data'!$B$7:$R$2292,16,0)</f>
        <v>6.7637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0.97204615384615378</v>
      </c>
      <c r="E35" s="74"/>
      <c r="F35" s="75">
        <f>AVERAGE(F8:F33)</f>
        <v>2.0729346153846153</v>
      </c>
      <c r="G35" s="74"/>
      <c r="H35" s="75">
        <f>AVERAGE(H8:H33)</f>
        <v>3.2959884615384616</v>
      </c>
      <c r="I35" s="74"/>
      <c r="J35" s="75">
        <f>AVERAGE(J8:J33)</f>
        <v>4.288215384615385</v>
      </c>
      <c r="K35" s="74"/>
      <c r="L35" s="75">
        <f>AVERAGE(L8:L33)</f>
        <v>4.3389727272727265</v>
      </c>
      <c r="M35" s="74"/>
      <c r="N35" s="75">
        <f>AVERAGE(N8:N33)</f>
        <v>5.029284210526316</v>
      </c>
      <c r="O35" s="74"/>
      <c r="P35" s="75">
        <f>AVERAGE(P8:P33)</f>
        <v>5.544624999999999</v>
      </c>
      <c r="Q35" s="74"/>
      <c r="R35" s="75">
        <f>AVERAGE(R8:R33)</f>
        <v>5.8582653846153852</v>
      </c>
      <c r="S35" s="76"/>
    </row>
    <row r="36" spans="1:19" x14ac:dyDescent="0.3">
      <c r="A36" s="73" t="s">
        <v>28</v>
      </c>
      <c r="B36" s="74"/>
      <c r="C36" s="74"/>
      <c r="D36" s="75">
        <f>MIN(D8:D33)</f>
        <v>0.62419999999999998</v>
      </c>
      <c r="E36" s="74"/>
      <c r="F36" s="75">
        <f>MIN(F8:F33)</f>
        <v>1.3418000000000001</v>
      </c>
      <c r="G36" s="74"/>
      <c r="H36" s="75">
        <f>MIN(H8:H33)</f>
        <v>2.2679</v>
      </c>
      <c r="I36" s="74"/>
      <c r="J36" s="75">
        <f>MIN(J8:J33)</f>
        <v>3.0472000000000001</v>
      </c>
      <c r="K36" s="74"/>
      <c r="L36" s="75">
        <f>MIN(L8:L33)</f>
        <v>2.8102</v>
      </c>
      <c r="M36" s="74"/>
      <c r="N36" s="75">
        <f>MIN(N8:N33)</f>
        <v>3.2806999999999999</v>
      </c>
      <c r="O36" s="74"/>
      <c r="P36" s="75">
        <f>MIN(P8:P33)</f>
        <v>3.089</v>
      </c>
      <c r="Q36" s="74"/>
      <c r="R36" s="75">
        <f>MIN(R8:R33)</f>
        <v>3.5274999999999999</v>
      </c>
      <c r="S36" s="76"/>
    </row>
    <row r="37" spans="1:19" ht="15" thickBot="1" x14ac:dyDescent="0.35">
      <c r="A37" s="77" t="s">
        <v>29</v>
      </c>
      <c r="B37" s="78"/>
      <c r="C37" s="78"/>
      <c r="D37" s="79">
        <f>MAX(D8:D33)</f>
        <v>1.3047</v>
      </c>
      <c r="E37" s="78"/>
      <c r="F37" s="79">
        <f>MAX(F8:F33)</f>
        <v>2.4525000000000001</v>
      </c>
      <c r="G37" s="78"/>
      <c r="H37" s="79">
        <f>MAX(H8:H33)</f>
        <v>3.6958000000000002</v>
      </c>
      <c r="I37" s="78"/>
      <c r="J37" s="79">
        <f>MAX(J8:J33)</f>
        <v>4.8392999999999997</v>
      </c>
      <c r="K37" s="78"/>
      <c r="L37" s="79">
        <f>MAX(L8:L33)</f>
        <v>5.1700999999999997</v>
      </c>
      <c r="M37" s="78"/>
      <c r="N37" s="79">
        <f>MAX(N8:N33)</f>
        <v>5.6017999999999999</v>
      </c>
      <c r="O37" s="78"/>
      <c r="P37" s="79">
        <f>MAX(P8:P33)</f>
        <v>6.0736999999999997</v>
      </c>
      <c r="Q37" s="78"/>
      <c r="R37" s="79">
        <f>MAX(R8:R33)</f>
        <v>7.1741999999999999</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1732</v>
      </c>
      <c r="B8" s="64">
        <f>VLOOKUP($A8,'Return Data'!$B$7:$R$2292,3,0)</f>
        <v>44536</v>
      </c>
      <c r="C8" s="65">
        <f>VLOOKUP($A8,'Return Data'!$B$7:$R$2292,4,0)</f>
        <v>21.387899999999998</v>
      </c>
      <c r="D8" s="65">
        <f>VLOOKUP($A8,'Return Data'!$B$7:$R$2292,10,0)</f>
        <v>0.84450000000000003</v>
      </c>
      <c r="E8" s="66">
        <f t="shared" ref="E8:E33" si="0">RANK(D8,D$8:D$33,0)</f>
        <v>11</v>
      </c>
      <c r="F8" s="65">
        <f>VLOOKUP($A8,'Return Data'!$B$7:$R$2292,11,0)</f>
        <v>1.9063000000000001</v>
      </c>
      <c r="G8" s="66">
        <f>RANK(F8,F$8:F$33,0)</f>
        <v>10</v>
      </c>
      <c r="H8" s="65">
        <f>VLOOKUP($A8,'Return Data'!$B$7:$R$2292,12,0)</f>
        <v>3.1377999999999999</v>
      </c>
      <c r="I8" s="66">
        <f>RANK(H8,H$8:H$33,0)</f>
        <v>6</v>
      </c>
      <c r="J8" s="65">
        <f>VLOOKUP($A8,'Return Data'!$B$7:$R$2292,13,0)</f>
        <v>4.1102999999999996</v>
      </c>
      <c r="K8" s="66">
        <f>RANK(J8,J$8:J$33,0)</f>
        <v>3</v>
      </c>
      <c r="L8" s="65">
        <f>VLOOKUP($A8,'Return Data'!$B$7:$R$2292,17,0)</f>
        <v>4.0057999999999998</v>
      </c>
      <c r="M8" s="66">
        <f>RANK(L8,L$8:L$33,0)</f>
        <v>10</v>
      </c>
      <c r="N8" s="65">
        <f>VLOOKUP($A8,'Return Data'!$B$7:$R$2292,14,0)</f>
        <v>4.7301000000000002</v>
      </c>
      <c r="O8" s="66">
        <f>RANK(N8,N$8:N$33,0)</f>
        <v>7</v>
      </c>
      <c r="P8" s="65">
        <f>VLOOKUP($A8,'Return Data'!$B$7:$R$2292,15,0)</f>
        <v>5.2032999999999996</v>
      </c>
      <c r="Q8" s="66">
        <f>RANK(P8,P$8:P$33,0)</f>
        <v>7</v>
      </c>
      <c r="R8" s="65">
        <f>VLOOKUP($A8,'Return Data'!$B$7:$R$2292,16,0)</f>
        <v>6.3343999999999996</v>
      </c>
      <c r="S8" s="67">
        <f>RANK(R8,R$8:R$33,0)</f>
        <v>10</v>
      </c>
    </row>
    <row r="9" spans="1:20" x14ac:dyDescent="0.3">
      <c r="A9" s="63" t="s">
        <v>1733</v>
      </c>
      <c r="B9" s="64">
        <f>VLOOKUP($A9,'Return Data'!$B$7:$R$2292,3,0)</f>
        <v>44536</v>
      </c>
      <c r="C9" s="65">
        <f>VLOOKUP($A9,'Return Data'!$B$7:$R$2292,4,0)</f>
        <v>15.055199999999999</v>
      </c>
      <c r="D9" s="65">
        <f>VLOOKUP($A9,'Return Data'!$B$7:$R$2292,10,0)</f>
        <v>1.0423</v>
      </c>
      <c r="E9" s="66">
        <f t="shared" si="0"/>
        <v>2</v>
      </c>
      <c r="F9" s="65">
        <f>VLOOKUP($A9,'Return Data'!$B$7:$R$2292,11,0)</f>
        <v>2.0276000000000001</v>
      </c>
      <c r="G9" s="66">
        <f t="shared" ref="G9:G33" si="1">RANK(F9,F$8:F$33,0)</f>
        <v>2</v>
      </c>
      <c r="H9" s="65">
        <f>VLOOKUP($A9,'Return Data'!$B$7:$R$2292,12,0)</f>
        <v>3.1135999999999999</v>
      </c>
      <c r="I9" s="66">
        <f t="shared" ref="I9:I33" si="2">RANK(H9,H$8:H$33,0)</f>
        <v>9</v>
      </c>
      <c r="J9" s="65">
        <f>VLOOKUP($A9,'Return Data'!$B$7:$R$2292,13,0)</f>
        <v>3.9845999999999999</v>
      </c>
      <c r="K9" s="66">
        <f t="shared" ref="K9:K33" si="3">RANK(J9,J$8:J$33,0)</f>
        <v>9</v>
      </c>
      <c r="L9" s="65">
        <f>VLOOKUP($A9,'Return Data'!$B$7:$R$2292,17,0)</f>
        <v>3.9104999999999999</v>
      </c>
      <c r="M9" s="66">
        <f t="shared" ref="M9:M33" si="4">RANK(L9,L$8:L$33,0)</f>
        <v>11</v>
      </c>
      <c r="N9" s="65">
        <f>VLOOKUP($A9,'Return Data'!$B$7:$R$2292,14,0)</f>
        <v>4.6032000000000002</v>
      </c>
      <c r="O9" s="66">
        <f t="shared" ref="O9:O33" si="5">RANK(N9,N$8:N$33,0)</f>
        <v>10</v>
      </c>
      <c r="P9" s="65">
        <f>VLOOKUP($A9,'Return Data'!$B$7:$R$2292,15,0)</f>
        <v>5.1386000000000003</v>
      </c>
      <c r="Q9" s="66">
        <f t="shared" ref="Q9:Q33" si="6">RANK(P9,P$8:P$33,0)</f>
        <v>8</v>
      </c>
      <c r="R9" s="65">
        <f>VLOOKUP($A9,'Return Data'!$B$7:$R$2292,16,0)</f>
        <v>5.7502000000000004</v>
      </c>
      <c r="S9" s="67">
        <f t="shared" ref="S9:S33" si="7">RANK(R9,R$8:R$33,0)</f>
        <v>13</v>
      </c>
    </row>
    <row r="10" spans="1:20" x14ac:dyDescent="0.3">
      <c r="A10" s="63" t="s">
        <v>1734</v>
      </c>
      <c r="B10" s="64">
        <f>VLOOKUP($A10,'Return Data'!$B$7:$R$2292,3,0)</f>
        <v>44536</v>
      </c>
      <c r="C10" s="65">
        <f>VLOOKUP($A10,'Return Data'!$B$7:$R$2292,4,0)</f>
        <v>12.997999999999999</v>
      </c>
      <c r="D10" s="65">
        <f>VLOOKUP($A10,'Return Data'!$B$7:$R$2292,10,0)</f>
        <v>0.83789999999999998</v>
      </c>
      <c r="E10" s="66">
        <f t="shared" si="0"/>
        <v>12</v>
      </c>
      <c r="F10" s="65">
        <f>VLOOKUP($A10,'Return Data'!$B$7:$R$2292,11,0)</f>
        <v>1.8252999999999999</v>
      </c>
      <c r="G10" s="66">
        <f t="shared" si="1"/>
        <v>13</v>
      </c>
      <c r="H10" s="65">
        <f>VLOOKUP($A10,'Return Data'!$B$7:$R$2292,12,0)</f>
        <v>2.9218000000000002</v>
      </c>
      <c r="I10" s="66">
        <f t="shared" si="2"/>
        <v>15</v>
      </c>
      <c r="J10" s="65">
        <f>VLOOKUP($A10,'Return Data'!$B$7:$R$2292,13,0)</f>
        <v>3.9175</v>
      </c>
      <c r="K10" s="66">
        <f t="shared" si="3"/>
        <v>10</v>
      </c>
      <c r="L10" s="65">
        <f>VLOOKUP($A10,'Return Data'!$B$7:$R$2292,17,0)</f>
        <v>4.1215999999999999</v>
      </c>
      <c r="M10" s="66">
        <f t="shared" si="4"/>
        <v>5</v>
      </c>
      <c r="N10" s="65">
        <f>VLOOKUP($A10,'Return Data'!$B$7:$R$2292,14,0)</f>
        <v>4.8127000000000004</v>
      </c>
      <c r="O10" s="66">
        <f t="shared" si="5"/>
        <v>3</v>
      </c>
      <c r="P10" s="65"/>
      <c r="Q10" s="66"/>
      <c r="R10" s="65">
        <f>VLOOKUP($A10,'Return Data'!$B$7:$R$2292,16,0)</f>
        <v>5.4485000000000001</v>
      </c>
      <c r="S10" s="67">
        <f t="shared" si="7"/>
        <v>16</v>
      </c>
    </row>
    <row r="11" spans="1:20" x14ac:dyDescent="0.3">
      <c r="A11" s="63" t="s">
        <v>1735</v>
      </c>
      <c r="B11" s="64">
        <f>VLOOKUP($A11,'Return Data'!$B$7:$R$2292,3,0)</f>
        <v>44536</v>
      </c>
      <c r="C11" s="65">
        <f>VLOOKUP($A11,'Return Data'!$B$7:$R$2292,4,0)</f>
        <v>11.418699999999999</v>
      </c>
      <c r="D11" s="65">
        <f>VLOOKUP($A11,'Return Data'!$B$7:$R$2292,10,0)</f>
        <v>0.55120000000000002</v>
      </c>
      <c r="E11" s="66">
        <f t="shared" si="0"/>
        <v>24</v>
      </c>
      <c r="F11" s="65">
        <f>VLOOKUP($A11,'Return Data'!$B$7:$R$2292,11,0)</f>
        <v>1.1094999999999999</v>
      </c>
      <c r="G11" s="66">
        <f t="shared" si="1"/>
        <v>26</v>
      </c>
      <c r="H11" s="65">
        <f>VLOOKUP($A11,'Return Data'!$B$7:$R$2292,12,0)</f>
        <v>1.8634999999999999</v>
      </c>
      <c r="I11" s="66">
        <f t="shared" si="2"/>
        <v>26</v>
      </c>
      <c r="J11" s="65">
        <f>VLOOKUP($A11,'Return Data'!$B$7:$R$2292,13,0)</f>
        <v>2.4392999999999998</v>
      </c>
      <c r="K11" s="66">
        <f t="shared" si="3"/>
        <v>26</v>
      </c>
      <c r="L11" s="65">
        <f>VLOOKUP($A11,'Return Data'!$B$7:$R$2292,17,0)</f>
        <v>2.6924000000000001</v>
      </c>
      <c r="M11" s="66">
        <f t="shared" si="4"/>
        <v>20</v>
      </c>
      <c r="N11" s="65">
        <f>VLOOKUP($A11,'Return Data'!$B$7:$R$2292,14,0)</f>
        <v>3.5657999999999999</v>
      </c>
      <c r="O11" s="66">
        <f t="shared" si="5"/>
        <v>17</v>
      </c>
      <c r="P11" s="65"/>
      <c r="Q11" s="66"/>
      <c r="R11" s="65">
        <f>VLOOKUP($A11,'Return Data'!$B$7:$R$2292,16,0)</f>
        <v>3.8959000000000001</v>
      </c>
      <c r="S11" s="67">
        <f t="shared" si="7"/>
        <v>21</v>
      </c>
    </row>
    <row r="12" spans="1:20" x14ac:dyDescent="0.3">
      <c r="A12" s="63" t="s">
        <v>1736</v>
      </c>
      <c r="B12" s="64">
        <f>VLOOKUP($A12,'Return Data'!$B$7:$R$2292,3,0)</f>
        <v>44536</v>
      </c>
      <c r="C12" s="65">
        <f>VLOOKUP($A12,'Return Data'!$B$7:$R$2292,4,0)</f>
        <v>12.058999999999999</v>
      </c>
      <c r="D12" s="65">
        <f>VLOOKUP($A12,'Return Data'!$B$7:$R$2292,10,0)</f>
        <v>0.81089999999999995</v>
      </c>
      <c r="E12" s="66">
        <f t="shared" si="0"/>
        <v>14</v>
      </c>
      <c r="F12" s="65">
        <f>VLOOKUP($A12,'Return Data'!$B$7:$R$2292,11,0)</f>
        <v>1.8067</v>
      </c>
      <c r="G12" s="66">
        <f t="shared" si="1"/>
        <v>15</v>
      </c>
      <c r="H12" s="65">
        <f>VLOOKUP($A12,'Return Data'!$B$7:$R$2292,12,0)</f>
        <v>2.9276</v>
      </c>
      <c r="I12" s="66">
        <f t="shared" si="2"/>
        <v>13</v>
      </c>
      <c r="J12" s="65">
        <f>VLOOKUP($A12,'Return Data'!$B$7:$R$2292,13,0)</f>
        <v>3.7155</v>
      </c>
      <c r="K12" s="66">
        <f t="shared" si="3"/>
        <v>17</v>
      </c>
      <c r="L12" s="65">
        <f>VLOOKUP($A12,'Return Data'!$B$7:$R$2292,17,0)</f>
        <v>3.7633999999999999</v>
      </c>
      <c r="M12" s="66">
        <f t="shared" si="4"/>
        <v>13</v>
      </c>
      <c r="N12" s="65">
        <f>VLOOKUP($A12,'Return Data'!$B$7:$R$2292,14,0)</f>
        <v>4.6519000000000004</v>
      </c>
      <c r="O12" s="66">
        <f t="shared" si="5"/>
        <v>9</v>
      </c>
      <c r="P12" s="65"/>
      <c r="Q12" s="66"/>
      <c r="R12" s="65">
        <f>VLOOKUP($A12,'Return Data'!$B$7:$R$2292,16,0)</f>
        <v>4.9623999999999997</v>
      </c>
      <c r="S12" s="67">
        <f t="shared" si="7"/>
        <v>18</v>
      </c>
    </row>
    <row r="13" spans="1:20" x14ac:dyDescent="0.3">
      <c r="A13" s="63" t="s">
        <v>1737</v>
      </c>
      <c r="B13" s="64">
        <f>VLOOKUP($A13,'Return Data'!$B$7:$R$2292,3,0)</f>
        <v>44536</v>
      </c>
      <c r="C13" s="65">
        <f>VLOOKUP($A13,'Return Data'!$B$7:$R$2292,4,0)</f>
        <v>15.543699999999999</v>
      </c>
      <c r="D13" s="65">
        <f>VLOOKUP($A13,'Return Data'!$B$7:$R$2292,10,0)</f>
        <v>0.96519999999999995</v>
      </c>
      <c r="E13" s="66">
        <f t="shared" si="0"/>
        <v>5</v>
      </c>
      <c r="F13" s="65">
        <f>VLOOKUP($A13,'Return Data'!$B$7:$R$2292,11,0)</f>
        <v>2.0142000000000002</v>
      </c>
      <c r="G13" s="66">
        <f t="shared" si="1"/>
        <v>4</v>
      </c>
      <c r="H13" s="65">
        <f>VLOOKUP($A13,'Return Data'!$B$7:$R$2292,12,0)</f>
        <v>3.1248999999999998</v>
      </c>
      <c r="I13" s="66">
        <f t="shared" si="2"/>
        <v>7</v>
      </c>
      <c r="J13" s="65">
        <f>VLOOKUP($A13,'Return Data'!$B$7:$R$2292,13,0)</f>
        <v>4.0826000000000002</v>
      </c>
      <c r="K13" s="66">
        <f t="shared" si="3"/>
        <v>6</v>
      </c>
      <c r="L13" s="65">
        <f>VLOOKUP($A13,'Return Data'!$B$7:$R$2292,17,0)</f>
        <v>4.1767000000000003</v>
      </c>
      <c r="M13" s="66">
        <f t="shared" si="4"/>
        <v>3</v>
      </c>
      <c r="N13" s="65">
        <f>VLOOKUP($A13,'Return Data'!$B$7:$R$2292,14,0)</f>
        <v>4.8489000000000004</v>
      </c>
      <c r="O13" s="66">
        <f t="shared" si="5"/>
        <v>1</v>
      </c>
      <c r="P13" s="65">
        <f>VLOOKUP($A13,'Return Data'!$B$7:$R$2292,15,0)</f>
        <v>5.3463000000000003</v>
      </c>
      <c r="Q13" s="66">
        <f t="shared" si="6"/>
        <v>3</v>
      </c>
      <c r="R13" s="65">
        <f>VLOOKUP($A13,'Return Data'!$B$7:$R$2292,16,0)</f>
        <v>6.0998000000000001</v>
      </c>
      <c r="S13" s="67">
        <f t="shared" si="7"/>
        <v>11</v>
      </c>
    </row>
    <row r="14" spans="1:20" x14ac:dyDescent="0.3">
      <c r="A14" s="63" t="s">
        <v>1738</v>
      </c>
      <c r="B14" s="64">
        <f>VLOOKUP($A14,'Return Data'!$B$7:$R$2292,3,0)</f>
        <v>44536</v>
      </c>
      <c r="C14" s="65">
        <f>VLOOKUP($A14,'Return Data'!$B$7:$R$2292,4,0)</f>
        <v>24.611999999999998</v>
      </c>
      <c r="D14" s="65">
        <f>VLOOKUP($A14,'Return Data'!$B$7:$R$2292,10,0)</f>
        <v>0.77390000000000003</v>
      </c>
      <c r="E14" s="66">
        <f t="shared" si="0"/>
        <v>18</v>
      </c>
      <c r="F14" s="65">
        <f>VLOOKUP($A14,'Return Data'!$B$7:$R$2292,11,0)</f>
        <v>1.8033999999999999</v>
      </c>
      <c r="G14" s="66">
        <f t="shared" si="1"/>
        <v>16</v>
      </c>
      <c r="H14" s="65">
        <f>VLOOKUP($A14,'Return Data'!$B$7:$R$2292,12,0)</f>
        <v>2.9575</v>
      </c>
      <c r="I14" s="66">
        <f t="shared" si="2"/>
        <v>12</v>
      </c>
      <c r="J14" s="65">
        <f>VLOOKUP($A14,'Return Data'!$B$7:$R$2292,13,0)</f>
        <v>3.8744000000000001</v>
      </c>
      <c r="K14" s="66">
        <f t="shared" si="3"/>
        <v>14</v>
      </c>
      <c r="L14" s="65">
        <f>VLOOKUP($A14,'Return Data'!$B$7:$R$2292,17,0)</f>
        <v>3.6926000000000001</v>
      </c>
      <c r="M14" s="66">
        <f t="shared" si="4"/>
        <v>16</v>
      </c>
      <c r="N14" s="65">
        <f>VLOOKUP($A14,'Return Data'!$B$7:$R$2292,14,0)</f>
        <v>4.4610000000000003</v>
      </c>
      <c r="O14" s="66">
        <f t="shared" si="5"/>
        <v>14</v>
      </c>
      <c r="P14" s="65">
        <f>VLOOKUP($A14,'Return Data'!$B$7:$R$2292,15,0)</f>
        <v>4.9073000000000002</v>
      </c>
      <c r="Q14" s="66">
        <f t="shared" si="6"/>
        <v>13</v>
      </c>
      <c r="R14" s="65">
        <f>VLOOKUP($A14,'Return Data'!$B$7:$R$2292,16,0)</f>
        <v>6.5808</v>
      </c>
      <c r="S14" s="67">
        <f t="shared" si="7"/>
        <v>7</v>
      </c>
    </row>
    <row r="15" spans="1:20" x14ac:dyDescent="0.3">
      <c r="A15" s="63" t="s">
        <v>1739</v>
      </c>
      <c r="B15" s="64">
        <f>VLOOKUP($A15,'Return Data'!$B$7:$R$2292,3,0)</f>
        <v>44536</v>
      </c>
      <c r="C15" s="65">
        <f>VLOOKUP($A15,'Return Data'!$B$7:$R$2292,4,0)</f>
        <v>27.567499999999999</v>
      </c>
      <c r="D15" s="65">
        <f>VLOOKUP($A15,'Return Data'!$B$7:$R$2292,10,0)</f>
        <v>0.97250000000000003</v>
      </c>
      <c r="E15" s="66">
        <f t="shared" si="0"/>
        <v>3</v>
      </c>
      <c r="F15" s="65">
        <f>VLOOKUP($A15,'Return Data'!$B$7:$R$2292,11,0)</f>
        <v>2.0097</v>
      </c>
      <c r="G15" s="66">
        <f t="shared" si="1"/>
        <v>5</v>
      </c>
      <c r="H15" s="65">
        <f>VLOOKUP($A15,'Return Data'!$B$7:$R$2292,12,0)</f>
        <v>3.1938</v>
      </c>
      <c r="I15" s="66">
        <f t="shared" si="2"/>
        <v>3</v>
      </c>
      <c r="J15" s="65">
        <f>VLOOKUP($A15,'Return Data'!$B$7:$R$2292,13,0)</f>
        <v>4.0951000000000004</v>
      </c>
      <c r="K15" s="66">
        <f t="shared" si="3"/>
        <v>4</v>
      </c>
      <c r="L15" s="65">
        <f>VLOOKUP($A15,'Return Data'!$B$7:$R$2292,17,0)</f>
        <v>4.0852000000000004</v>
      </c>
      <c r="M15" s="66">
        <f t="shared" si="4"/>
        <v>8</v>
      </c>
      <c r="N15" s="65">
        <f>VLOOKUP($A15,'Return Data'!$B$7:$R$2292,14,0)</f>
        <v>4.7210999999999999</v>
      </c>
      <c r="O15" s="66">
        <f t="shared" si="5"/>
        <v>8</v>
      </c>
      <c r="P15" s="65">
        <f>VLOOKUP($A15,'Return Data'!$B$7:$R$2292,15,0)</f>
        <v>5.2173999999999996</v>
      </c>
      <c r="Q15" s="66">
        <f t="shared" si="6"/>
        <v>6</v>
      </c>
      <c r="R15" s="65">
        <f>VLOOKUP($A15,'Return Data'!$B$7:$R$2292,16,0)</f>
        <v>7.0206</v>
      </c>
      <c r="S15" s="67">
        <f t="shared" si="7"/>
        <v>2</v>
      </c>
    </row>
    <row r="16" spans="1:20" x14ac:dyDescent="0.3">
      <c r="A16" s="63" t="s">
        <v>1740</v>
      </c>
      <c r="B16" s="64">
        <f>VLOOKUP($A16,'Return Data'!$B$7:$R$2292,3,0)</f>
        <v>44536</v>
      </c>
      <c r="C16" s="65">
        <f>VLOOKUP($A16,'Return Data'!$B$7:$R$2292,4,0)</f>
        <v>26.133199999999999</v>
      </c>
      <c r="D16" s="65">
        <f>VLOOKUP($A16,'Return Data'!$B$7:$R$2292,10,0)</f>
        <v>0.8478</v>
      </c>
      <c r="E16" s="66">
        <f t="shared" si="0"/>
        <v>10</v>
      </c>
      <c r="F16" s="65">
        <f>VLOOKUP($A16,'Return Data'!$B$7:$R$2292,11,0)</f>
        <v>1.8286</v>
      </c>
      <c r="G16" s="66">
        <f t="shared" si="1"/>
        <v>12</v>
      </c>
      <c r="H16" s="65">
        <f>VLOOKUP($A16,'Return Data'!$B$7:$R$2292,12,0)</f>
        <v>2.8885999999999998</v>
      </c>
      <c r="I16" s="66">
        <f t="shared" si="2"/>
        <v>16</v>
      </c>
      <c r="J16" s="65">
        <f>VLOOKUP($A16,'Return Data'!$B$7:$R$2292,13,0)</f>
        <v>3.7785000000000002</v>
      </c>
      <c r="K16" s="66">
        <f t="shared" si="3"/>
        <v>15</v>
      </c>
      <c r="L16" s="65">
        <f>VLOOKUP($A16,'Return Data'!$B$7:$R$2292,17,0)</f>
        <v>3.6831999999999998</v>
      </c>
      <c r="M16" s="66">
        <f t="shared" si="4"/>
        <v>17</v>
      </c>
      <c r="N16" s="65">
        <f>VLOOKUP($A16,'Return Data'!$B$7:$R$2292,14,0)</f>
        <v>4.5281000000000002</v>
      </c>
      <c r="O16" s="66">
        <f t="shared" si="5"/>
        <v>12</v>
      </c>
      <c r="P16" s="65">
        <f>VLOOKUP($A16,'Return Data'!$B$7:$R$2292,15,0)</f>
        <v>5.1113999999999997</v>
      </c>
      <c r="Q16" s="66">
        <f t="shared" si="6"/>
        <v>9</v>
      </c>
      <c r="R16" s="65">
        <f>VLOOKUP($A16,'Return Data'!$B$7:$R$2292,16,0)</f>
        <v>6.6273999999999997</v>
      </c>
      <c r="S16" s="67">
        <f t="shared" si="7"/>
        <v>6</v>
      </c>
    </row>
    <row r="17" spans="1:19" x14ac:dyDescent="0.3">
      <c r="A17" s="63" t="s">
        <v>1741</v>
      </c>
      <c r="B17" s="64">
        <f>VLOOKUP($A17,'Return Data'!$B$7:$R$2292,3,0)</f>
        <v>44536</v>
      </c>
      <c r="C17" s="65">
        <f>VLOOKUP($A17,'Return Data'!$B$7:$R$2292,4,0)</f>
        <v>14.5015</v>
      </c>
      <c r="D17" s="65">
        <f>VLOOKUP($A17,'Return Data'!$B$7:$R$2292,10,0)</f>
        <v>0.73280000000000001</v>
      </c>
      <c r="E17" s="66">
        <f t="shared" si="0"/>
        <v>21</v>
      </c>
      <c r="F17" s="65">
        <f>VLOOKUP($A17,'Return Data'!$B$7:$R$2292,11,0)</f>
        <v>1.3163</v>
      </c>
      <c r="G17" s="66">
        <f t="shared" si="1"/>
        <v>23</v>
      </c>
      <c r="H17" s="65">
        <f>VLOOKUP($A17,'Return Data'!$B$7:$R$2292,12,0)</f>
        <v>2.129</v>
      </c>
      <c r="I17" s="66">
        <f t="shared" si="2"/>
        <v>23</v>
      </c>
      <c r="J17" s="65">
        <f>VLOOKUP($A17,'Return Data'!$B$7:$R$2292,13,0)</f>
        <v>2.6539000000000001</v>
      </c>
      <c r="K17" s="66">
        <f t="shared" si="3"/>
        <v>24</v>
      </c>
      <c r="L17" s="65">
        <f>VLOOKUP($A17,'Return Data'!$B$7:$R$2292,17,0)</f>
        <v>2.7823000000000002</v>
      </c>
      <c r="M17" s="66">
        <f t="shared" si="4"/>
        <v>19</v>
      </c>
      <c r="N17" s="65">
        <f>VLOOKUP($A17,'Return Data'!$B$7:$R$2292,14,0)</f>
        <v>3.8258999999999999</v>
      </c>
      <c r="O17" s="66">
        <f t="shared" si="5"/>
        <v>16</v>
      </c>
      <c r="P17" s="65">
        <f>VLOOKUP($A17,'Return Data'!$B$7:$R$2292,15,0)</f>
        <v>4.6409000000000002</v>
      </c>
      <c r="Q17" s="66">
        <f t="shared" si="6"/>
        <v>14</v>
      </c>
      <c r="R17" s="65">
        <f>VLOOKUP($A17,'Return Data'!$B$7:$R$2292,16,0)</f>
        <v>5.4771999999999998</v>
      </c>
      <c r="S17" s="67">
        <f t="shared" si="7"/>
        <v>15</v>
      </c>
    </row>
    <row r="18" spans="1:19" x14ac:dyDescent="0.3">
      <c r="A18" s="63" t="s">
        <v>1742</v>
      </c>
      <c r="B18" s="64">
        <f>VLOOKUP($A18,'Return Data'!$B$7:$R$2292,3,0)</f>
        <v>44536</v>
      </c>
      <c r="C18" s="65">
        <f>VLOOKUP($A18,'Return Data'!$B$7:$R$2292,4,0)</f>
        <v>25.360600000000002</v>
      </c>
      <c r="D18" s="65">
        <f>VLOOKUP($A18,'Return Data'!$B$7:$R$2292,10,0)</f>
        <v>0.77929999999999999</v>
      </c>
      <c r="E18" s="66">
        <f t="shared" si="0"/>
        <v>17</v>
      </c>
      <c r="F18" s="65">
        <f>VLOOKUP($A18,'Return Data'!$B$7:$R$2292,11,0)</f>
        <v>1.7084999999999999</v>
      </c>
      <c r="G18" s="66">
        <f t="shared" si="1"/>
        <v>18</v>
      </c>
      <c r="H18" s="65">
        <f>VLOOKUP($A18,'Return Data'!$B$7:$R$2292,12,0)</f>
        <v>2.7789000000000001</v>
      </c>
      <c r="I18" s="66">
        <f t="shared" si="2"/>
        <v>18</v>
      </c>
      <c r="J18" s="65">
        <f>VLOOKUP($A18,'Return Data'!$B$7:$R$2292,13,0)</f>
        <v>3.6848999999999998</v>
      </c>
      <c r="K18" s="66">
        <f t="shared" si="3"/>
        <v>18</v>
      </c>
      <c r="L18" s="65">
        <f>VLOOKUP($A18,'Return Data'!$B$7:$R$2292,17,0)</f>
        <v>3.8555999999999999</v>
      </c>
      <c r="M18" s="66">
        <f t="shared" si="4"/>
        <v>12</v>
      </c>
      <c r="N18" s="65">
        <f>VLOOKUP($A18,'Return Data'!$B$7:$R$2292,14,0)</f>
        <v>4.5453000000000001</v>
      </c>
      <c r="O18" s="66">
        <f t="shared" si="5"/>
        <v>11</v>
      </c>
      <c r="P18" s="65">
        <f>VLOOKUP($A18,'Return Data'!$B$7:$R$2292,15,0)</f>
        <v>5.0807000000000002</v>
      </c>
      <c r="Q18" s="66">
        <f t="shared" si="6"/>
        <v>10</v>
      </c>
      <c r="R18" s="65">
        <f>VLOOKUP($A18,'Return Data'!$B$7:$R$2292,16,0)</f>
        <v>6.5751999999999997</v>
      </c>
      <c r="S18" s="67">
        <f t="shared" si="7"/>
        <v>8</v>
      </c>
    </row>
    <row r="19" spans="1:19" x14ac:dyDescent="0.3">
      <c r="A19" s="63" t="s">
        <v>1743</v>
      </c>
      <c r="B19" s="64">
        <f>VLOOKUP($A19,'Return Data'!$B$7:$R$2292,3,0)</f>
        <v>44536</v>
      </c>
      <c r="C19" s="65">
        <f>VLOOKUP($A19,'Return Data'!$B$7:$R$2292,4,0)</f>
        <v>10.7043</v>
      </c>
      <c r="D19" s="65">
        <f>VLOOKUP($A19,'Return Data'!$B$7:$R$2292,10,0)</f>
        <v>0.55230000000000001</v>
      </c>
      <c r="E19" s="66">
        <f t="shared" si="0"/>
        <v>23</v>
      </c>
      <c r="F19" s="65">
        <f>VLOOKUP($A19,'Return Data'!$B$7:$R$2292,11,0)</f>
        <v>1.2418</v>
      </c>
      <c r="G19" s="66">
        <f t="shared" si="1"/>
        <v>24</v>
      </c>
      <c r="H19" s="65">
        <f>VLOOKUP($A19,'Return Data'!$B$7:$R$2292,12,0)</f>
        <v>2.0682</v>
      </c>
      <c r="I19" s="66">
        <f t="shared" si="2"/>
        <v>24</v>
      </c>
      <c r="J19" s="65">
        <f>VLOOKUP($A19,'Return Data'!$B$7:$R$2292,13,0)</f>
        <v>2.6682999999999999</v>
      </c>
      <c r="K19" s="66">
        <f t="shared" si="3"/>
        <v>23</v>
      </c>
      <c r="L19" s="65"/>
      <c r="M19" s="66"/>
      <c r="N19" s="65"/>
      <c r="O19" s="66"/>
      <c r="P19" s="65"/>
      <c r="Q19" s="66"/>
      <c r="R19" s="65">
        <f>VLOOKUP($A19,'Return Data'!$B$7:$R$2292,16,0)</f>
        <v>3.0796999999999999</v>
      </c>
      <c r="S19" s="67">
        <f t="shared" si="7"/>
        <v>24</v>
      </c>
    </row>
    <row r="20" spans="1:19" x14ac:dyDescent="0.3">
      <c r="A20" s="63" t="s">
        <v>1744</v>
      </c>
      <c r="B20" s="64">
        <f>VLOOKUP($A20,'Return Data'!$B$7:$R$2292,3,0)</f>
        <v>44536</v>
      </c>
      <c r="C20" s="65">
        <f>VLOOKUP($A20,'Return Data'!$B$7:$R$2292,4,0)</f>
        <v>26.5764</v>
      </c>
      <c r="D20" s="65">
        <f>VLOOKUP($A20,'Return Data'!$B$7:$R$2292,10,0)</f>
        <v>0.76629999999999998</v>
      </c>
      <c r="E20" s="66">
        <f t="shared" si="0"/>
        <v>20</v>
      </c>
      <c r="F20" s="65">
        <f>VLOOKUP($A20,'Return Data'!$B$7:$R$2292,11,0)</f>
        <v>1.5980000000000001</v>
      </c>
      <c r="G20" s="66">
        <f t="shared" si="1"/>
        <v>20</v>
      </c>
      <c r="H20" s="65">
        <f>VLOOKUP($A20,'Return Data'!$B$7:$R$2292,12,0)</f>
        <v>2.3578999999999999</v>
      </c>
      <c r="I20" s="66">
        <f t="shared" si="2"/>
        <v>21</v>
      </c>
      <c r="J20" s="65">
        <f>VLOOKUP($A20,'Return Data'!$B$7:$R$2292,13,0)</f>
        <v>2.8936000000000002</v>
      </c>
      <c r="K20" s="66">
        <f t="shared" si="3"/>
        <v>22</v>
      </c>
      <c r="L20" s="65">
        <f>VLOOKUP($A20,'Return Data'!$B$7:$R$2292,17,0)</f>
        <v>2.6505999999999998</v>
      </c>
      <c r="M20" s="66">
        <f t="shared" si="4"/>
        <v>21</v>
      </c>
      <c r="N20" s="65">
        <f>VLOOKUP($A20,'Return Data'!$B$7:$R$2292,14,0)</f>
        <v>3.5516999999999999</v>
      </c>
      <c r="O20" s="66">
        <f t="shared" si="5"/>
        <v>18</v>
      </c>
      <c r="P20" s="65">
        <f>VLOOKUP($A20,'Return Data'!$B$7:$R$2292,15,0)</f>
        <v>4.2819000000000003</v>
      </c>
      <c r="Q20" s="66">
        <f t="shared" si="6"/>
        <v>15</v>
      </c>
      <c r="R20" s="65">
        <f>VLOOKUP($A20,'Return Data'!$B$7:$R$2292,16,0)</f>
        <v>6.5540000000000003</v>
      </c>
      <c r="S20" s="67">
        <f t="shared" si="7"/>
        <v>9</v>
      </c>
    </row>
    <row r="21" spans="1:19" x14ac:dyDescent="0.3">
      <c r="A21" s="63" t="s">
        <v>1745</v>
      </c>
      <c r="B21" s="64">
        <f>VLOOKUP($A21,'Return Data'!$B$7:$R$2292,3,0)</f>
        <v>44536</v>
      </c>
      <c r="C21" s="65">
        <f>VLOOKUP($A21,'Return Data'!$B$7:$R$2292,4,0)</f>
        <v>29.8797</v>
      </c>
      <c r="D21" s="65">
        <f>VLOOKUP($A21,'Return Data'!$B$7:$R$2292,10,0)</f>
        <v>0.9657</v>
      </c>
      <c r="E21" s="66">
        <f t="shared" si="0"/>
        <v>4</v>
      </c>
      <c r="F21" s="65">
        <f>VLOOKUP($A21,'Return Data'!$B$7:$R$2292,11,0)</f>
        <v>2.0095000000000001</v>
      </c>
      <c r="G21" s="66">
        <f t="shared" si="1"/>
        <v>6</v>
      </c>
      <c r="H21" s="65">
        <f>VLOOKUP($A21,'Return Data'!$B$7:$R$2292,12,0)</f>
        <v>3.1821999999999999</v>
      </c>
      <c r="I21" s="66">
        <f t="shared" si="2"/>
        <v>4</v>
      </c>
      <c r="J21" s="65">
        <f>VLOOKUP($A21,'Return Data'!$B$7:$R$2292,13,0)</f>
        <v>4.1947000000000001</v>
      </c>
      <c r="K21" s="66">
        <f t="shared" si="3"/>
        <v>1</v>
      </c>
      <c r="L21" s="65">
        <f>VLOOKUP($A21,'Return Data'!$B$7:$R$2292,17,0)</f>
        <v>4.1516999999999999</v>
      </c>
      <c r="M21" s="66">
        <f t="shared" si="4"/>
        <v>4</v>
      </c>
      <c r="N21" s="65">
        <f>VLOOKUP($A21,'Return Data'!$B$7:$R$2292,14,0)</f>
        <v>4.8033000000000001</v>
      </c>
      <c r="O21" s="66">
        <f t="shared" si="5"/>
        <v>5</v>
      </c>
      <c r="P21" s="65">
        <f>VLOOKUP($A21,'Return Data'!$B$7:$R$2292,15,0)</f>
        <v>5.3464</v>
      </c>
      <c r="Q21" s="66">
        <f t="shared" si="6"/>
        <v>2</v>
      </c>
      <c r="R21" s="65">
        <f>VLOOKUP($A21,'Return Data'!$B$7:$R$2292,16,0)</f>
        <v>6.9915000000000003</v>
      </c>
      <c r="S21" s="67">
        <f t="shared" si="7"/>
        <v>3</v>
      </c>
    </row>
    <row r="22" spans="1:19" x14ac:dyDescent="0.3">
      <c r="A22" s="63" t="s">
        <v>1746</v>
      </c>
      <c r="B22" s="64">
        <f>VLOOKUP($A22,'Return Data'!$B$7:$R$2292,3,0)</f>
        <v>44536</v>
      </c>
      <c r="C22" s="65">
        <f>VLOOKUP($A22,'Return Data'!$B$7:$R$2292,4,0)</f>
        <v>15.368</v>
      </c>
      <c r="D22" s="65">
        <f>VLOOKUP($A22,'Return Data'!$B$7:$R$2292,10,0)</f>
        <v>0.80679999999999996</v>
      </c>
      <c r="E22" s="66">
        <f t="shared" si="0"/>
        <v>15</v>
      </c>
      <c r="F22" s="65">
        <f>VLOOKUP($A22,'Return Data'!$B$7:$R$2292,11,0)</f>
        <v>1.8152999999999999</v>
      </c>
      <c r="G22" s="66">
        <f t="shared" si="1"/>
        <v>14</v>
      </c>
      <c r="H22" s="65">
        <f>VLOOKUP($A22,'Return Data'!$B$7:$R$2292,12,0)</f>
        <v>2.9958</v>
      </c>
      <c r="I22" s="66">
        <f t="shared" si="2"/>
        <v>11</v>
      </c>
      <c r="J22" s="65">
        <f>VLOOKUP($A22,'Return Data'!$B$7:$R$2292,13,0)</f>
        <v>3.9079999999999999</v>
      </c>
      <c r="K22" s="66">
        <f t="shared" si="3"/>
        <v>12</v>
      </c>
      <c r="L22" s="65">
        <f>VLOOKUP($A22,'Return Data'!$B$7:$R$2292,17,0)</f>
        <v>4.2275999999999998</v>
      </c>
      <c r="M22" s="66">
        <f t="shared" si="4"/>
        <v>2</v>
      </c>
      <c r="N22" s="65">
        <f>VLOOKUP($A22,'Return Data'!$B$7:$R$2292,14,0)</f>
        <v>4.8285</v>
      </c>
      <c r="O22" s="66">
        <f t="shared" si="5"/>
        <v>2</v>
      </c>
      <c r="P22" s="65">
        <f>VLOOKUP($A22,'Return Data'!$B$7:$R$2292,15,0)</f>
        <v>5.3052999999999999</v>
      </c>
      <c r="Q22" s="66">
        <f t="shared" si="6"/>
        <v>4</v>
      </c>
      <c r="R22" s="65">
        <f>VLOOKUP($A22,'Return Data'!$B$7:$R$2292,16,0)</f>
        <v>5.9447000000000001</v>
      </c>
      <c r="S22" s="67">
        <f t="shared" si="7"/>
        <v>12</v>
      </c>
    </row>
    <row r="23" spans="1:19" x14ac:dyDescent="0.3">
      <c r="A23" s="63" t="s">
        <v>1747</v>
      </c>
      <c r="B23" s="64">
        <f>VLOOKUP($A23,'Return Data'!$B$7:$R$2292,3,0)</f>
        <v>44536</v>
      </c>
      <c r="C23" s="65">
        <f>VLOOKUP($A23,'Return Data'!$B$7:$R$2292,4,0)</f>
        <v>11.2287</v>
      </c>
      <c r="D23" s="65">
        <f>VLOOKUP($A23,'Return Data'!$B$7:$R$2292,10,0)</f>
        <v>0.79349999999999998</v>
      </c>
      <c r="E23" s="66">
        <f t="shared" si="0"/>
        <v>16</v>
      </c>
      <c r="F23" s="65">
        <f>VLOOKUP($A23,'Return Data'!$B$7:$R$2292,11,0)</f>
        <v>1.6485000000000001</v>
      </c>
      <c r="G23" s="66">
        <f t="shared" si="1"/>
        <v>19</v>
      </c>
      <c r="H23" s="65">
        <f>VLOOKUP($A23,'Return Data'!$B$7:$R$2292,12,0)</f>
        <v>2.6360999999999999</v>
      </c>
      <c r="I23" s="66">
        <f t="shared" si="2"/>
        <v>19</v>
      </c>
      <c r="J23" s="65">
        <f>VLOOKUP($A23,'Return Data'!$B$7:$R$2292,13,0)</f>
        <v>3.3797999999999999</v>
      </c>
      <c r="K23" s="66">
        <f t="shared" si="3"/>
        <v>20</v>
      </c>
      <c r="L23" s="65">
        <f>VLOOKUP($A23,'Return Data'!$B$7:$R$2292,17,0)</f>
        <v>3.3578999999999999</v>
      </c>
      <c r="M23" s="66">
        <f t="shared" si="4"/>
        <v>18</v>
      </c>
      <c r="N23" s="65"/>
      <c r="O23" s="66"/>
      <c r="P23" s="65"/>
      <c r="Q23" s="66"/>
      <c r="R23" s="65">
        <f>VLOOKUP($A23,'Return Data'!$B$7:$R$2292,16,0)</f>
        <v>4.1268000000000002</v>
      </c>
      <c r="S23" s="67">
        <f t="shared" si="7"/>
        <v>20</v>
      </c>
    </row>
    <row r="24" spans="1:19" x14ac:dyDescent="0.3">
      <c r="A24" s="63" t="s">
        <v>1748</v>
      </c>
      <c r="B24" s="64">
        <f>VLOOKUP($A24,'Return Data'!$B$7:$R$2292,3,0)</f>
        <v>44536</v>
      </c>
      <c r="C24" s="65">
        <f>VLOOKUP($A24,'Return Data'!$B$7:$R$2292,4,0)</f>
        <v>10.361599999999999</v>
      </c>
      <c r="D24" s="65">
        <f>VLOOKUP($A24,'Return Data'!$B$7:$R$2292,10,0)</f>
        <v>0.63519999999999999</v>
      </c>
      <c r="E24" s="66">
        <f t="shared" si="0"/>
        <v>22</v>
      </c>
      <c r="F24" s="65">
        <f>VLOOKUP($A24,'Return Data'!$B$7:$R$2292,11,0)</f>
        <v>1.4719</v>
      </c>
      <c r="G24" s="66">
        <f t="shared" si="1"/>
        <v>21</v>
      </c>
      <c r="H24" s="65">
        <f>VLOOKUP($A24,'Return Data'!$B$7:$R$2292,12,0)</f>
        <v>2.3287</v>
      </c>
      <c r="I24" s="66">
        <f t="shared" si="2"/>
        <v>22</v>
      </c>
      <c r="J24" s="65">
        <f>VLOOKUP($A24,'Return Data'!$B$7:$R$2292,13,0)</f>
        <v>3.0194999999999999</v>
      </c>
      <c r="K24" s="66">
        <f t="shared" si="3"/>
        <v>21</v>
      </c>
      <c r="L24" s="65"/>
      <c r="M24" s="66"/>
      <c r="N24" s="65"/>
      <c r="O24" s="66"/>
      <c r="P24" s="65"/>
      <c r="Q24" s="66"/>
      <c r="R24" s="65">
        <f>VLOOKUP($A24,'Return Data'!$B$7:$R$2292,16,0)</f>
        <v>2.8029999999999999</v>
      </c>
      <c r="S24" s="67">
        <f t="shared" si="7"/>
        <v>26</v>
      </c>
    </row>
    <row r="25" spans="1:19" x14ac:dyDescent="0.3">
      <c r="A25" s="63" t="s">
        <v>1749</v>
      </c>
      <c r="B25" s="64">
        <f>VLOOKUP($A25,'Return Data'!$B$7:$R$2292,3,0)</f>
        <v>44536</v>
      </c>
      <c r="C25" s="65">
        <f>VLOOKUP($A25,'Return Data'!$B$7:$R$2292,4,0)</f>
        <v>10.513</v>
      </c>
      <c r="D25" s="65">
        <f>VLOOKUP($A25,'Return Data'!$B$7:$R$2292,10,0)</f>
        <v>0.76680000000000004</v>
      </c>
      <c r="E25" s="66">
        <f t="shared" si="0"/>
        <v>19</v>
      </c>
      <c r="F25" s="65">
        <f>VLOOKUP($A25,'Return Data'!$B$7:$R$2292,11,0)</f>
        <v>1.7715000000000001</v>
      </c>
      <c r="G25" s="66">
        <f t="shared" si="1"/>
        <v>17</v>
      </c>
      <c r="H25" s="65">
        <f>VLOOKUP($A25,'Return Data'!$B$7:$R$2292,12,0)</f>
        <v>2.8871000000000002</v>
      </c>
      <c r="I25" s="66">
        <f t="shared" si="2"/>
        <v>17</v>
      </c>
      <c r="J25" s="65">
        <f>VLOOKUP($A25,'Return Data'!$B$7:$R$2292,13,0)</f>
        <v>3.7296</v>
      </c>
      <c r="K25" s="66">
        <f t="shared" si="3"/>
        <v>16</v>
      </c>
      <c r="L25" s="65"/>
      <c r="M25" s="66"/>
      <c r="N25" s="65"/>
      <c r="O25" s="66"/>
      <c r="P25" s="65"/>
      <c r="Q25" s="66"/>
      <c r="R25" s="65">
        <f>VLOOKUP($A25,'Return Data'!$B$7:$R$2292,16,0)</f>
        <v>3.472</v>
      </c>
      <c r="S25" s="67">
        <f t="shared" si="7"/>
        <v>23</v>
      </c>
    </row>
    <row r="26" spans="1:19" x14ac:dyDescent="0.3">
      <c r="A26" s="63" t="s">
        <v>1750</v>
      </c>
      <c r="B26" s="64">
        <f>VLOOKUP($A26,'Return Data'!$B$7:$R$2292,3,0)</f>
        <v>44536</v>
      </c>
      <c r="C26" s="65">
        <f>VLOOKUP($A26,'Return Data'!$B$7:$R$2292,4,0)</f>
        <v>21.409500000000001</v>
      </c>
      <c r="D26" s="65">
        <f>VLOOKUP($A26,'Return Data'!$B$7:$R$2292,10,0)</f>
        <v>0.9335</v>
      </c>
      <c r="E26" s="66">
        <f t="shared" si="0"/>
        <v>7</v>
      </c>
      <c r="F26" s="65">
        <f>VLOOKUP($A26,'Return Data'!$B$7:$R$2292,11,0)</f>
        <v>1.9796</v>
      </c>
      <c r="G26" s="66">
        <f t="shared" si="1"/>
        <v>7</v>
      </c>
      <c r="H26" s="65">
        <f>VLOOKUP($A26,'Return Data'!$B$7:$R$2292,12,0)</f>
        <v>3.1172</v>
      </c>
      <c r="I26" s="66">
        <f t="shared" si="2"/>
        <v>8</v>
      </c>
      <c r="J26" s="65">
        <f>VLOOKUP($A26,'Return Data'!$B$7:$R$2292,13,0)</f>
        <v>4.0286</v>
      </c>
      <c r="K26" s="66">
        <f t="shared" si="3"/>
        <v>7</v>
      </c>
      <c r="L26" s="65">
        <f>VLOOKUP($A26,'Return Data'!$B$7:$R$2292,17,0)</f>
        <v>4.0540000000000003</v>
      </c>
      <c r="M26" s="66">
        <f t="shared" si="4"/>
        <v>9</v>
      </c>
      <c r="N26" s="65">
        <f>VLOOKUP($A26,'Return Data'!$B$7:$R$2292,14,0)</f>
        <v>4.7859999999999996</v>
      </c>
      <c r="O26" s="66">
        <f t="shared" si="5"/>
        <v>6</v>
      </c>
      <c r="P26" s="65">
        <f>VLOOKUP($A26,'Return Data'!$B$7:$R$2292,15,0)</f>
        <v>5.3760000000000003</v>
      </c>
      <c r="Q26" s="66">
        <f t="shared" si="6"/>
        <v>1</v>
      </c>
      <c r="R26" s="65">
        <f>VLOOKUP($A26,'Return Data'!$B$7:$R$2292,16,0)</f>
        <v>7.0636000000000001</v>
      </c>
      <c r="S26" s="67">
        <f t="shared" si="7"/>
        <v>1</v>
      </c>
    </row>
    <row r="27" spans="1:19" x14ac:dyDescent="0.3">
      <c r="A27" s="63" t="s">
        <v>1751</v>
      </c>
      <c r="B27" s="64">
        <f>VLOOKUP($A27,'Return Data'!$B$7:$R$2292,3,0)</f>
        <v>44536</v>
      </c>
      <c r="C27" s="65">
        <f>VLOOKUP($A27,'Return Data'!$B$7:$R$2292,4,0)</f>
        <v>14.981199999999999</v>
      </c>
      <c r="D27" s="65">
        <f>VLOOKUP($A27,'Return Data'!$B$7:$R$2292,10,0)</f>
        <v>0.92700000000000005</v>
      </c>
      <c r="E27" s="66">
        <f t="shared" si="0"/>
        <v>8</v>
      </c>
      <c r="F27" s="65">
        <f>VLOOKUP($A27,'Return Data'!$B$7:$R$2292,11,0)</f>
        <v>1.9275</v>
      </c>
      <c r="G27" s="66">
        <f t="shared" si="1"/>
        <v>9</v>
      </c>
      <c r="H27" s="65">
        <f>VLOOKUP($A27,'Return Data'!$B$7:$R$2292,12,0)</f>
        <v>2.9253999999999998</v>
      </c>
      <c r="I27" s="66">
        <f t="shared" si="2"/>
        <v>14</v>
      </c>
      <c r="J27" s="65">
        <f>VLOOKUP($A27,'Return Data'!$B$7:$R$2292,13,0)</f>
        <v>3.9134000000000002</v>
      </c>
      <c r="K27" s="66">
        <f t="shared" si="3"/>
        <v>11</v>
      </c>
      <c r="L27" s="65">
        <f>VLOOKUP($A27,'Return Data'!$B$7:$R$2292,17,0)</f>
        <v>3.7425000000000002</v>
      </c>
      <c r="M27" s="66">
        <f t="shared" si="4"/>
        <v>14</v>
      </c>
      <c r="N27" s="65">
        <f>VLOOKUP($A27,'Return Data'!$B$7:$R$2292,14,0)</f>
        <v>4.4473000000000003</v>
      </c>
      <c r="O27" s="66">
        <f t="shared" si="5"/>
        <v>15</v>
      </c>
      <c r="P27" s="65">
        <f>VLOOKUP($A27,'Return Data'!$B$7:$R$2292,15,0)</f>
        <v>5.0182000000000002</v>
      </c>
      <c r="Q27" s="66">
        <f t="shared" si="6"/>
        <v>12</v>
      </c>
      <c r="R27" s="65">
        <f>VLOOKUP($A27,'Return Data'!$B$7:$R$2292,16,0)</f>
        <v>5.7076000000000002</v>
      </c>
      <c r="S27" s="67">
        <f t="shared" si="7"/>
        <v>14</v>
      </c>
    </row>
    <row r="28" spans="1:19" x14ac:dyDescent="0.3">
      <c r="A28" s="63" t="s">
        <v>1752</v>
      </c>
      <c r="B28" s="64">
        <f>VLOOKUP($A28,'Return Data'!$B$7:$R$2292,3,0)</f>
        <v>44536</v>
      </c>
      <c r="C28" s="65">
        <f>VLOOKUP($A28,'Return Data'!$B$7:$R$2292,4,0)</f>
        <v>11.791499999999999</v>
      </c>
      <c r="D28" s="65">
        <f>VLOOKUP($A28,'Return Data'!$B$7:$R$2292,10,0)</f>
        <v>0.51659999999999995</v>
      </c>
      <c r="E28" s="66">
        <f t="shared" si="0"/>
        <v>25</v>
      </c>
      <c r="F28" s="65">
        <f>VLOOKUP($A28,'Return Data'!$B$7:$R$2292,11,0)</f>
        <v>1.1729000000000001</v>
      </c>
      <c r="G28" s="66">
        <f t="shared" si="1"/>
        <v>25</v>
      </c>
      <c r="H28" s="65">
        <f>VLOOKUP($A28,'Return Data'!$B$7:$R$2292,12,0)</f>
        <v>2.0282</v>
      </c>
      <c r="I28" s="66">
        <f t="shared" si="2"/>
        <v>25</v>
      </c>
      <c r="J28" s="65">
        <f>VLOOKUP($A28,'Return Data'!$B$7:$R$2292,13,0)</f>
        <v>2.641</v>
      </c>
      <c r="K28" s="66">
        <f t="shared" si="3"/>
        <v>25</v>
      </c>
      <c r="L28" s="65">
        <f>VLOOKUP($A28,'Return Data'!$B$7:$R$2292,17,0)</f>
        <v>2.3637000000000001</v>
      </c>
      <c r="M28" s="66">
        <f t="shared" si="4"/>
        <v>22</v>
      </c>
      <c r="N28" s="65">
        <f>VLOOKUP($A28,'Return Data'!$B$7:$R$2292,14,0)</f>
        <v>2.8359000000000001</v>
      </c>
      <c r="O28" s="66">
        <f t="shared" si="5"/>
        <v>19</v>
      </c>
      <c r="P28" s="65">
        <f>VLOOKUP($A28,'Return Data'!$B$7:$R$2292,15,0)</f>
        <v>2.5545</v>
      </c>
      <c r="Q28" s="66">
        <f t="shared" si="6"/>
        <v>16</v>
      </c>
      <c r="R28" s="65">
        <f>VLOOKUP($A28,'Return Data'!$B$7:$R$2292,16,0)</f>
        <v>2.9702999999999999</v>
      </c>
      <c r="S28" s="67">
        <f t="shared" si="7"/>
        <v>25</v>
      </c>
    </row>
    <row r="29" spans="1:19" x14ac:dyDescent="0.3">
      <c r="A29" s="63" t="s">
        <v>1753</v>
      </c>
      <c r="B29" s="64">
        <f>VLOOKUP($A29,'Return Data'!$B$7:$R$2292,3,0)</f>
        <v>44536</v>
      </c>
      <c r="C29" s="65">
        <f>VLOOKUP($A29,'Return Data'!$B$7:$R$2292,4,0)</f>
        <v>26.988499999999998</v>
      </c>
      <c r="D29" s="65">
        <f>VLOOKUP($A29,'Return Data'!$B$7:$R$2292,10,0)</f>
        <v>1.1908000000000001</v>
      </c>
      <c r="E29" s="66">
        <f t="shared" si="0"/>
        <v>1</v>
      </c>
      <c r="F29" s="65">
        <f>VLOOKUP($A29,'Return Data'!$B$7:$R$2292,11,0)</f>
        <v>2.2187000000000001</v>
      </c>
      <c r="G29" s="66">
        <f t="shared" si="1"/>
        <v>1</v>
      </c>
      <c r="H29" s="65">
        <f>VLOOKUP($A29,'Return Data'!$B$7:$R$2292,12,0)</f>
        <v>3.3290000000000002</v>
      </c>
      <c r="I29" s="66">
        <f t="shared" si="2"/>
        <v>1</v>
      </c>
      <c r="J29" s="65">
        <f>VLOOKUP($A29,'Return Data'!$B$7:$R$2292,13,0)</f>
        <v>4.1721000000000004</v>
      </c>
      <c r="K29" s="66">
        <f t="shared" si="3"/>
        <v>2</v>
      </c>
      <c r="L29" s="65">
        <f>VLOOKUP($A29,'Return Data'!$B$7:$R$2292,17,0)</f>
        <v>3.7179000000000002</v>
      </c>
      <c r="M29" s="66">
        <f t="shared" si="4"/>
        <v>15</v>
      </c>
      <c r="N29" s="65">
        <f>VLOOKUP($A29,'Return Data'!$B$7:$R$2292,14,0)</f>
        <v>4.5029000000000003</v>
      </c>
      <c r="O29" s="66">
        <f t="shared" si="5"/>
        <v>13</v>
      </c>
      <c r="P29" s="65">
        <f>VLOOKUP($A29,'Return Data'!$B$7:$R$2292,15,0)</f>
        <v>5.0663</v>
      </c>
      <c r="Q29" s="66">
        <f t="shared" si="6"/>
        <v>11</v>
      </c>
      <c r="R29" s="65">
        <f>VLOOKUP($A29,'Return Data'!$B$7:$R$2292,16,0)</f>
        <v>6.7953000000000001</v>
      </c>
      <c r="S29" s="67">
        <f t="shared" si="7"/>
        <v>5</v>
      </c>
    </row>
    <row r="30" spans="1:19" x14ac:dyDescent="0.3">
      <c r="A30" s="63" t="s">
        <v>1754</v>
      </c>
      <c r="B30" s="64">
        <f>VLOOKUP($A30,'Return Data'!$B$7:$R$2292,3,0)</f>
        <v>44536</v>
      </c>
      <c r="C30" s="65">
        <f>VLOOKUP($A30,'Return Data'!$B$7:$R$2292,4,0)</f>
        <v>10.653600000000001</v>
      </c>
      <c r="D30" s="65">
        <f>VLOOKUP($A30,'Return Data'!$B$7:$R$2292,10,0)</f>
        <v>0.46679999999999999</v>
      </c>
      <c r="E30" s="66">
        <f t="shared" si="0"/>
        <v>26</v>
      </c>
      <c r="F30" s="65">
        <f>VLOOKUP($A30,'Return Data'!$B$7:$R$2292,11,0)</f>
        <v>1.3943000000000001</v>
      </c>
      <c r="G30" s="66">
        <f t="shared" si="1"/>
        <v>22</v>
      </c>
      <c r="H30" s="65">
        <f>VLOOKUP($A30,'Return Data'!$B$7:$R$2292,12,0)</f>
        <v>2.6288999999999998</v>
      </c>
      <c r="I30" s="66">
        <f t="shared" si="2"/>
        <v>20</v>
      </c>
      <c r="J30" s="65">
        <f>VLOOKUP($A30,'Return Data'!$B$7:$R$2292,13,0)</f>
        <v>3.5375999999999999</v>
      </c>
      <c r="K30" s="66">
        <f t="shared" si="3"/>
        <v>19</v>
      </c>
      <c r="L30" s="65"/>
      <c r="M30" s="66"/>
      <c r="N30" s="65"/>
      <c r="O30" s="66"/>
      <c r="P30" s="65"/>
      <c r="Q30" s="66"/>
      <c r="R30" s="65">
        <f>VLOOKUP($A30,'Return Data'!$B$7:$R$2292,16,0)</f>
        <v>3.504</v>
      </c>
      <c r="S30" s="67">
        <f t="shared" si="7"/>
        <v>22</v>
      </c>
    </row>
    <row r="31" spans="1:19" x14ac:dyDescent="0.3">
      <c r="A31" s="63" t="s">
        <v>1755</v>
      </c>
      <c r="B31" s="64">
        <f>VLOOKUP($A31,'Return Data'!$B$7:$R$2292,3,0)</f>
        <v>44536</v>
      </c>
      <c r="C31" s="65">
        <f>VLOOKUP($A31,'Return Data'!$B$7:$R$2292,4,0)</f>
        <v>11.58</v>
      </c>
      <c r="D31" s="65">
        <f>VLOOKUP($A31,'Return Data'!$B$7:$R$2292,10,0)</f>
        <v>0.81140000000000001</v>
      </c>
      <c r="E31" s="66">
        <f t="shared" si="0"/>
        <v>13</v>
      </c>
      <c r="F31" s="65">
        <f>VLOOKUP($A31,'Return Data'!$B$7:$R$2292,11,0)</f>
        <v>1.8317000000000001</v>
      </c>
      <c r="G31" s="66">
        <f t="shared" si="1"/>
        <v>11</v>
      </c>
      <c r="H31" s="65">
        <f>VLOOKUP($A31,'Return Data'!$B$7:$R$2292,12,0)</f>
        <v>3.0524</v>
      </c>
      <c r="I31" s="66">
        <f t="shared" si="2"/>
        <v>10</v>
      </c>
      <c r="J31" s="65">
        <f>VLOOKUP($A31,'Return Data'!$B$7:$R$2292,13,0)</f>
        <v>3.9861</v>
      </c>
      <c r="K31" s="66">
        <f t="shared" si="3"/>
        <v>8</v>
      </c>
      <c r="L31" s="65">
        <f>VLOOKUP($A31,'Return Data'!$B$7:$R$2292,17,0)</f>
        <v>4.3619000000000003</v>
      </c>
      <c r="M31" s="66">
        <f t="shared" si="4"/>
        <v>1</v>
      </c>
      <c r="N31" s="65"/>
      <c r="O31" s="66"/>
      <c r="P31" s="65"/>
      <c r="Q31" s="66"/>
      <c r="R31" s="65">
        <f>VLOOKUP($A31,'Return Data'!$B$7:$R$2292,16,0)</f>
        <v>5.0635000000000003</v>
      </c>
      <c r="S31" s="67">
        <f t="shared" si="7"/>
        <v>17</v>
      </c>
    </row>
    <row r="32" spans="1:19" x14ac:dyDescent="0.3">
      <c r="A32" s="63" t="s">
        <v>1756</v>
      </c>
      <c r="B32" s="64">
        <f>VLOOKUP($A32,'Return Data'!$B$7:$R$2292,3,0)</f>
        <v>44536</v>
      </c>
      <c r="C32" s="65">
        <f>VLOOKUP($A32,'Return Data'!$B$7:$R$2292,4,0)</f>
        <v>11.3788</v>
      </c>
      <c r="D32" s="65">
        <f>VLOOKUP($A32,'Return Data'!$B$7:$R$2292,10,0)</f>
        <v>0.94030000000000002</v>
      </c>
      <c r="E32" s="66">
        <f t="shared" si="0"/>
        <v>6</v>
      </c>
      <c r="F32" s="65">
        <f>VLOOKUP($A32,'Return Data'!$B$7:$R$2292,11,0)</f>
        <v>2.0255000000000001</v>
      </c>
      <c r="G32" s="66">
        <f t="shared" si="1"/>
        <v>3</v>
      </c>
      <c r="H32" s="65">
        <f>VLOOKUP($A32,'Return Data'!$B$7:$R$2292,12,0)</f>
        <v>3.2269000000000001</v>
      </c>
      <c r="I32" s="66">
        <f t="shared" si="2"/>
        <v>2</v>
      </c>
      <c r="J32" s="65">
        <f>VLOOKUP($A32,'Return Data'!$B$7:$R$2292,13,0)</f>
        <v>3.9055</v>
      </c>
      <c r="K32" s="66">
        <f t="shared" si="3"/>
        <v>13</v>
      </c>
      <c r="L32" s="65">
        <f>VLOOKUP($A32,'Return Data'!$B$7:$R$2292,17,0)</f>
        <v>4.0861000000000001</v>
      </c>
      <c r="M32" s="66">
        <f t="shared" si="4"/>
        <v>7</v>
      </c>
      <c r="N32" s="65"/>
      <c r="O32" s="66"/>
      <c r="P32" s="65"/>
      <c r="Q32" s="66"/>
      <c r="R32" s="65">
        <f>VLOOKUP($A32,'Return Data'!$B$7:$R$2292,16,0)</f>
        <v>4.7305999999999999</v>
      </c>
      <c r="S32" s="67">
        <f t="shared" si="7"/>
        <v>19</v>
      </c>
    </row>
    <row r="33" spans="1:19" x14ac:dyDescent="0.3">
      <c r="A33" s="63" t="s">
        <v>1757</v>
      </c>
      <c r="B33" s="64">
        <f>VLOOKUP($A33,'Return Data'!$B$7:$R$2292,3,0)</f>
        <v>44536</v>
      </c>
      <c r="C33" s="65">
        <f>VLOOKUP($A33,'Return Data'!$B$7:$R$2292,4,0)</f>
        <v>28.148800000000001</v>
      </c>
      <c r="D33" s="65">
        <f>VLOOKUP($A33,'Return Data'!$B$7:$R$2292,10,0)</f>
        <v>0.87660000000000005</v>
      </c>
      <c r="E33" s="66">
        <f t="shared" si="0"/>
        <v>9</v>
      </c>
      <c r="F33" s="65">
        <f>VLOOKUP($A33,'Return Data'!$B$7:$R$2292,11,0)</f>
        <v>1.9637</v>
      </c>
      <c r="G33" s="66">
        <f t="shared" si="1"/>
        <v>8</v>
      </c>
      <c r="H33" s="65">
        <f>VLOOKUP($A33,'Return Data'!$B$7:$R$2292,12,0)</f>
        <v>3.1696</v>
      </c>
      <c r="I33" s="66">
        <f t="shared" si="2"/>
        <v>5</v>
      </c>
      <c r="J33" s="65">
        <f>VLOOKUP($A33,'Return Data'!$B$7:$R$2292,13,0)</f>
        <v>4.0940000000000003</v>
      </c>
      <c r="K33" s="66">
        <f t="shared" si="3"/>
        <v>5</v>
      </c>
      <c r="L33" s="65">
        <f>VLOOKUP($A33,'Return Data'!$B$7:$R$2292,17,0)</f>
        <v>4.1100000000000003</v>
      </c>
      <c r="M33" s="66">
        <f t="shared" si="4"/>
        <v>6</v>
      </c>
      <c r="N33" s="65">
        <f>VLOOKUP($A33,'Return Data'!$B$7:$R$2292,14,0)</f>
        <v>4.8113000000000001</v>
      </c>
      <c r="O33" s="66">
        <f t="shared" si="5"/>
        <v>4</v>
      </c>
      <c r="P33" s="65">
        <f>VLOOKUP($A33,'Return Data'!$B$7:$R$2292,15,0)</f>
        <v>5.3052999999999999</v>
      </c>
      <c r="Q33" s="66">
        <f t="shared" si="6"/>
        <v>4</v>
      </c>
      <c r="R33" s="65">
        <f>VLOOKUP($A33,'Return Data'!$B$7:$R$2292,16,0)</f>
        <v>6.9283000000000001</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0.8118423076923077</v>
      </c>
      <c r="E35" s="74"/>
      <c r="F35" s="75">
        <f>AVERAGE(F8:F33)</f>
        <v>1.7471730769230771</v>
      </c>
      <c r="G35" s="74"/>
      <c r="H35" s="75">
        <f>AVERAGE(H8:H33)</f>
        <v>2.8065615384615388</v>
      </c>
      <c r="I35" s="74"/>
      <c r="J35" s="75">
        <f>AVERAGE(J8:J33)</f>
        <v>3.631092307692307</v>
      </c>
      <c r="K35" s="74"/>
      <c r="L35" s="75">
        <f>AVERAGE(L8:L33)</f>
        <v>3.7087818181818188</v>
      </c>
      <c r="M35" s="74"/>
      <c r="N35" s="75">
        <f>AVERAGE(N8:N33)</f>
        <v>4.4137315789473677</v>
      </c>
      <c r="O35" s="74"/>
      <c r="P35" s="75">
        <f>AVERAGE(P8:P33)</f>
        <v>4.9312375000000008</v>
      </c>
      <c r="Q35" s="74"/>
      <c r="R35" s="75">
        <f>AVERAGE(R8:R33)</f>
        <v>5.404126923076924</v>
      </c>
      <c r="S35" s="76"/>
    </row>
    <row r="36" spans="1:19" x14ac:dyDescent="0.3">
      <c r="A36" s="73" t="s">
        <v>28</v>
      </c>
      <c r="B36" s="74"/>
      <c r="C36" s="74"/>
      <c r="D36" s="75">
        <f>MIN(D8:D33)</f>
        <v>0.46679999999999999</v>
      </c>
      <c r="E36" s="74"/>
      <c r="F36" s="75">
        <f>MIN(F8:F33)</f>
        <v>1.1094999999999999</v>
      </c>
      <c r="G36" s="74"/>
      <c r="H36" s="75">
        <f>MIN(H8:H33)</f>
        <v>1.8634999999999999</v>
      </c>
      <c r="I36" s="74"/>
      <c r="J36" s="75">
        <f>MIN(J8:J33)</f>
        <v>2.4392999999999998</v>
      </c>
      <c r="K36" s="74"/>
      <c r="L36" s="75">
        <f>MIN(L8:L33)</f>
        <v>2.3637000000000001</v>
      </c>
      <c r="M36" s="74"/>
      <c r="N36" s="75">
        <f>MIN(N8:N33)</f>
        <v>2.8359000000000001</v>
      </c>
      <c r="O36" s="74"/>
      <c r="P36" s="75">
        <f>MIN(P8:P33)</f>
        <v>2.5545</v>
      </c>
      <c r="Q36" s="74"/>
      <c r="R36" s="75">
        <f>MIN(R8:R33)</f>
        <v>2.8029999999999999</v>
      </c>
      <c r="S36" s="76"/>
    </row>
    <row r="37" spans="1:19" ht="15" thickBot="1" x14ac:dyDescent="0.35">
      <c r="A37" s="77" t="s">
        <v>29</v>
      </c>
      <c r="B37" s="78"/>
      <c r="C37" s="78"/>
      <c r="D37" s="79">
        <f>MAX(D8:D33)</f>
        <v>1.1908000000000001</v>
      </c>
      <c r="E37" s="78"/>
      <c r="F37" s="79">
        <f>MAX(F8:F33)</f>
        <v>2.2187000000000001</v>
      </c>
      <c r="G37" s="78"/>
      <c r="H37" s="79">
        <f>MAX(H8:H33)</f>
        <v>3.3290000000000002</v>
      </c>
      <c r="I37" s="78"/>
      <c r="J37" s="79">
        <f>MAX(J8:J33)</f>
        <v>4.1947000000000001</v>
      </c>
      <c r="K37" s="78"/>
      <c r="L37" s="79">
        <f>MAX(L8:L33)</f>
        <v>4.3619000000000003</v>
      </c>
      <c r="M37" s="78"/>
      <c r="N37" s="79">
        <f>MAX(N8:N33)</f>
        <v>4.8489000000000004</v>
      </c>
      <c r="O37" s="78"/>
      <c r="P37" s="79">
        <f>MAX(P8:P33)</f>
        <v>5.3760000000000003</v>
      </c>
      <c r="Q37" s="78"/>
      <c r="R37" s="79">
        <f>MAX(R8:R33)</f>
        <v>7.0636000000000001</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44536</v>
      </c>
      <c r="C8" s="65">
        <f>VLOOKUP($A8,'Return Data'!$B$7:$R$2292,4,0)</f>
        <v>84.32</v>
      </c>
      <c r="D8" s="65">
        <f>VLOOKUP($A8,'Return Data'!$B$7:$R$2292,10,0)</f>
        <v>-0.53080000000000005</v>
      </c>
      <c r="E8" s="66">
        <f>RANK(D8,D$8:D$10,0)</f>
        <v>2</v>
      </c>
      <c r="F8" s="65">
        <f>VLOOKUP($A8,'Return Data'!$B$7:$R$2292,11,0)</f>
        <v>9.9778000000000002</v>
      </c>
      <c r="G8" s="66">
        <f>RANK(F8,F$8:F$10,0)</f>
        <v>2</v>
      </c>
      <c r="H8" s="65">
        <f>VLOOKUP($A8,'Return Data'!$B$7:$R$2292,12,0)</f>
        <v>16.7867</v>
      </c>
      <c r="I8" s="66">
        <f>RANK(H8,H$8:H$10,0)</f>
        <v>2</v>
      </c>
      <c r="J8" s="65">
        <f>VLOOKUP($A8,'Return Data'!$B$7:$R$2292,13,0)</f>
        <v>32.954900000000002</v>
      </c>
      <c r="K8" s="66">
        <f>RANK(J8,J$8:J$10,0)</f>
        <v>2</v>
      </c>
      <c r="L8" s="65">
        <f>VLOOKUP($A8,'Return Data'!$B$7:$R$2292,17,0)</f>
        <v>26.306899999999999</v>
      </c>
      <c r="M8" s="66">
        <f>RANK(L8,L$8:L$10,0)</f>
        <v>2</v>
      </c>
      <c r="N8" s="65">
        <f>VLOOKUP($A8,'Return Data'!$B$7:$R$2292,14,0)</f>
        <v>20.165900000000001</v>
      </c>
      <c r="O8" s="66">
        <f>RANK(N8,N$8:N$10,0)</f>
        <v>2</v>
      </c>
      <c r="P8" s="65">
        <f>VLOOKUP($A8,'Return Data'!$B$7:$R$2292,15,0)</f>
        <v>19.523700000000002</v>
      </c>
      <c r="Q8" s="66">
        <f>RANK(P8,P$8:P$10,0)</f>
        <v>1</v>
      </c>
      <c r="R8" s="65">
        <f>VLOOKUP($A8,'Return Data'!$B$7:$R$2292,16,0)</f>
        <v>19.258900000000001</v>
      </c>
      <c r="S8" s="67">
        <f>RANK(R8,R$8:R$10,0)</f>
        <v>1</v>
      </c>
    </row>
    <row r="9" spans="1:20" x14ac:dyDescent="0.3">
      <c r="A9" s="63" t="s">
        <v>608</v>
      </c>
      <c r="B9" s="64">
        <f>VLOOKUP($A9,'Return Data'!$B$7:$R$2292,3,0)</f>
        <v>44536</v>
      </c>
      <c r="C9" s="65">
        <f>VLOOKUP($A9,'Return Data'!$B$7:$R$2292,4,0)</f>
        <v>89.81</v>
      </c>
      <c r="D9" s="65">
        <f>VLOOKUP($A9,'Return Data'!$B$7:$R$2292,10,0)</f>
        <v>-2.6882000000000001</v>
      </c>
      <c r="E9" s="66">
        <f>RANK(D9,D$8:D$10,0)</f>
        <v>3</v>
      </c>
      <c r="F9" s="65">
        <f>VLOOKUP($A9,'Return Data'!$B$7:$R$2292,11,0)</f>
        <v>8.4530999999999992</v>
      </c>
      <c r="G9" s="66">
        <f>RANK(F9,F$8:F$10,0)</f>
        <v>3</v>
      </c>
      <c r="H9" s="65">
        <f>VLOOKUP($A9,'Return Data'!$B$7:$R$2292,12,0)</f>
        <v>13.438000000000001</v>
      </c>
      <c r="I9" s="66">
        <f>RANK(H9,H$8:H$10,0)</f>
        <v>3</v>
      </c>
      <c r="J9" s="65">
        <f>VLOOKUP($A9,'Return Data'!$B$7:$R$2292,13,0)</f>
        <v>32.892400000000002</v>
      </c>
      <c r="K9" s="66">
        <f>RANK(J9,J$8:J$10,0)</f>
        <v>3</v>
      </c>
      <c r="L9" s="65">
        <f>VLOOKUP($A9,'Return Data'!$B$7:$R$2292,17,0)</f>
        <v>23.1464</v>
      </c>
      <c r="M9" s="66">
        <f>RANK(L9,L$8:L$10,0)</f>
        <v>3</v>
      </c>
      <c r="N9" s="65">
        <f>VLOOKUP($A9,'Return Data'!$B$7:$R$2292,14,0)</f>
        <v>19.497599999999998</v>
      </c>
      <c r="O9" s="66">
        <f>RANK(N9,N$8:N$10,0)</f>
        <v>3</v>
      </c>
      <c r="P9" s="65">
        <f>VLOOKUP($A9,'Return Data'!$B$7:$R$2292,15,0)</f>
        <v>18.970199999999998</v>
      </c>
      <c r="Q9" s="66">
        <f>RANK(P9,P$8:P$10,0)</f>
        <v>2</v>
      </c>
      <c r="R9" s="65">
        <f>VLOOKUP($A9,'Return Data'!$B$7:$R$2292,16,0)</f>
        <v>16.2256</v>
      </c>
      <c r="S9" s="67">
        <f>RANK(R9,R$8:R$10,0)</f>
        <v>2</v>
      </c>
    </row>
    <row r="10" spans="1:20" x14ac:dyDescent="0.3">
      <c r="A10" s="63" t="s">
        <v>1850</v>
      </c>
      <c r="B10" s="64">
        <f>VLOOKUP($A10,'Return Data'!$B$7:$R$2292,3,0)</f>
        <v>44536</v>
      </c>
      <c r="C10" s="65">
        <f>VLOOKUP($A10,'Return Data'!$B$7:$R$2292,4,0)</f>
        <v>209.2877</v>
      </c>
      <c r="D10" s="65">
        <f>VLOOKUP($A10,'Return Data'!$B$7:$R$2292,10,0)</f>
        <v>5.5113000000000003</v>
      </c>
      <c r="E10" s="66">
        <f>RANK(D10,D$8:D$10,0)</f>
        <v>1</v>
      </c>
      <c r="F10" s="65">
        <f>VLOOKUP($A10,'Return Data'!$B$7:$R$2292,11,0)</f>
        <v>15.841799999999999</v>
      </c>
      <c r="G10" s="66">
        <f>RANK(F10,F$8:F$10,0)</f>
        <v>1</v>
      </c>
      <c r="H10" s="65">
        <f>VLOOKUP($A10,'Return Data'!$B$7:$R$2292,12,0)</f>
        <v>28.18</v>
      </c>
      <c r="I10" s="66">
        <f>RANK(H10,H$8:H$10,0)</f>
        <v>1</v>
      </c>
      <c r="J10" s="65">
        <f>VLOOKUP($A10,'Return Data'!$B$7:$R$2292,13,0)</f>
        <v>56.106200000000001</v>
      </c>
      <c r="K10" s="66">
        <f>RANK(J10,J$8:J$10,0)</f>
        <v>1</v>
      </c>
      <c r="L10" s="65">
        <f>VLOOKUP($A10,'Return Data'!$B$7:$R$2292,17,0)</f>
        <v>39.6815</v>
      </c>
      <c r="M10" s="66">
        <f>RANK(L10,L$8:L$10,0)</f>
        <v>1</v>
      </c>
      <c r="N10" s="65">
        <f>VLOOKUP($A10,'Return Data'!$B$7:$R$2292,14,0)</f>
        <v>26.0886</v>
      </c>
      <c r="O10" s="66">
        <f>RANK(N10,N$8:N$10,0)</f>
        <v>1</v>
      </c>
      <c r="P10" s="65">
        <f>VLOOKUP($A10,'Return Data'!$B$7:$R$2292,15,0)</f>
        <v>17.9345</v>
      </c>
      <c r="Q10" s="66">
        <f>RANK(P10,P$8:P$10,0)</f>
        <v>3</v>
      </c>
      <c r="R10" s="65">
        <f>VLOOKUP($A10,'Return Data'!$B$7:$R$2292,16,0)</f>
        <v>15.2059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0.7641</v>
      </c>
      <c r="E12" s="74"/>
      <c r="F12" s="75">
        <f>AVERAGE(F8:F10)</f>
        <v>11.424233333333333</v>
      </c>
      <c r="G12" s="74"/>
      <c r="H12" s="75">
        <f>AVERAGE(H8:H10)</f>
        <v>19.468233333333334</v>
      </c>
      <c r="I12" s="74"/>
      <c r="J12" s="75">
        <f>AVERAGE(J8:J10)</f>
        <v>40.651166666666668</v>
      </c>
      <c r="K12" s="74"/>
      <c r="L12" s="75">
        <f>AVERAGE(L8:L10)</f>
        <v>29.711600000000001</v>
      </c>
      <c r="M12" s="74"/>
      <c r="N12" s="75">
        <f>AVERAGE(N8:N10)</f>
        <v>21.917366666666666</v>
      </c>
      <c r="O12" s="74"/>
      <c r="P12" s="75">
        <f>AVERAGE(P8:P10)</f>
        <v>18.809466666666665</v>
      </c>
      <c r="Q12" s="74"/>
      <c r="R12" s="75">
        <f>AVERAGE(R8:R10)</f>
        <v>16.896799999999999</v>
      </c>
      <c r="S12" s="76"/>
    </row>
    <row r="13" spans="1:20" x14ac:dyDescent="0.3">
      <c r="A13" s="73" t="s">
        <v>28</v>
      </c>
      <c r="B13" s="74"/>
      <c r="C13" s="74"/>
      <c r="D13" s="75">
        <f>MIN(D8:D10)</f>
        <v>-2.6882000000000001</v>
      </c>
      <c r="E13" s="74"/>
      <c r="F13" s="75">
        <f>MIN(F8:F10)</f>
        <v>8.4530999999999992</v>
      </c>
      <c r="G13" s="74"/>
      <c r="H13" s="75">
        <f>MIN(H8:H10)</f>
        <v>13.438000000000001</v>
      </c>
      <c r="I13" s="74"/>
      <c r="J13" s="75">
        <f>MIN(J8:J10)</f>
        <v>32.892400000000002</v>
      </c>
      <c r="K13" s="74"/>
      <c r="L13" s="75">
        <f>MIN(L8:L10)</f>
        <v>23.1464</v>
      </c>
      <c r="M13" s="74"/>
      <c r="N13" s="75">
        <f>MIN(N8:N10)</f>
        <v>19.497599999999998</v>
      </c>
      <c r="O13" s="74"/>
      <c r="P13" s="75">
        <f>MIN(P8:P10)</f>
        <v>17.9345</v>
      </c>
      <c r="Q13" s="74"/>
      <c r="R13" s="75">
        <f>MIN(R8:R10)</f>
        <v>15.2059</v>
      </c>
      <c r="S13" s="76"/>
    </row>
    <row r="14" spans="1:20" ht="15" thickBot="1" x14ac:dyDescent="0.35">
      <c r="A14" s="77" t="s">
        <v>29</v>
      </c>
      <c r="B14" s="78"/>
      <c r="C14" s="78"/>
      <c r="D14" s="79">
        <f>MAX(D8:D10)</f>
        <v>5.5113000000000003</v>
      </c>
      <c r="E14" s="78"/>
      <c r="F14" s="79">
        <f>MAX(F8:F10)</f>
        <v>15.841799999999999</v>
      </c>
      <c r="G14" s="78"/>
      <c r="H14" s="79">
        <f>MAX(H8:H10)</f>
        <v>28.18</v>
      </c>
      <c r="I14" s="78"/>
      <c r="J14" s="79">
        <f>MAX(J8:J10)</f>
        <v>56.106200000000001</v>
      </c>
      <c r="K14" s="78"/>
      <c r="L14" s="79">
        <f>MAX(L8:L10)</f>
        <v>39.6815</v>
      </c>
      <c r="M14" s="78"/>
      <c r="N14" s="79">
        <f>MAX(N8:N10)</f>
        <v>26.0886</v>
      </c>
      <c r="O14" s="78"/>
      <c r="P14" s="79">
        <f>MAX(P8:P10)</f>
        <v>19.523700000000002</v>
      </c>
      <c r="Q14" s="78"/>
      <c r="R14" s="79">
        <f>MAX(R8:R10)</f>
        <v>19.258900000000001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44536</v>
      </c>
      <c r="C8" s="65">
        <f>VLOOKUP($A8,'Return Data'!$B$7:$R$2292,4,0)</f>
        <v>75.040000000000006</v>
      </c>
      <c r="D8" s="65">
        <f>VLOOKUP($A8,'Return Data'!$B$7:$R$2292,10,0)</f>
        <v>-0.83260000000000001</v>
      </c>
      <c r="E8" s="66">
        <f>RANK(D8,D$8:D$10,0)</f>
        <v>2</v>
      </c>
      <c r="F8" s="65">
        <f>VLOOKUP($A8,'Return Data'!$B$7:$R$2292,11,0)</f>
        <v>9.2603000000000009</v>
      </c>
      <c r="G8" s="66">
        <f>RANK(F8,F$8:F$10,0)</f>
        <v>2</v>
      </c>
      <c r="H8" s="65">
        <f>VLOOKUP($A8,'Return Data'!$B$7:$R$2292,12,0)</f>
        <v>15.6419</v>
      </c>
      <c r="I8" s="66">
        <f>RANK(H8,H$8:H$10,0)</f>
        <v>2</v>
      </c>
      <c r="J8" s="65">
        <f>VLOOKUP($A8,'Return Data'!$B$7:$R$2292,13,0)</f>
        <v>31.2347</v>
      </c>
      <c r="K8" s="66">
        <f>RANK(J8,J$8:J$10,0)</f>
        <v>2</v>
      </c>
      <c r="L8" s="65">
        <f>VLOOKUP($A8,'Return Data'!$B$7:$R$2292,17,0)</f>
        <v>24.761700000000001</v>
      </c>
      <c r="M8" s="66">
        <f>RANK(L8,L$8:L$10,0)</f>
        <v>2</v>
      </c>
      <c r="N8" s="65">
        <f>VLOOKUP($A8,'Return Data'!$B$7:$R$2292,14,0)</f>
        <v>18.741800000000001</v>
      </c>
      <c r="O8" s="66">
        <f>RANK(N8,N$8:N$10,0)</f>
        <v>2</v>
      </c>
      <c r="P8" s="65">
        <f>VLOOKUP($A8,'Return Data'!$B$7:$R$2292,15,0)</f>
        <v>17.9467</v>
      </c>
      <c r="Q8" s="66">
        <f>RANK(P8,P$8:P$10,0)</f>
        <v>1</v>
      </c>
      <c r="R8" s="65">
        <f>VLOOKUP($A8,'Return Data'!$B$7:$R$2292,16,0)</f>
        <v>14.7315</v>
      </c>
      <c r="S8" s="67">
        <f>RANK(R8,R$8:R$10,0)</f>
        <v>2</v>
      </c>
    </row>
    <row r="9" spans="1:20" x14ac:dyDescent="0.3">
      <c r="A9" s="63" t="s">
        <v>607</v>
      </c>
      <c r="B9" s="64">
        <f>VLOOKUP($A9,'Return Data'!$B$7:$R$2292,3,0)</f>
        <v>44536</v>
      </c>
      <c r="C9" s="65">
        <f>VLOOKUP($A9,'Return Data'!$B$7:$R$2292,4,0)</f>
        <v>79.963999999999999</v>
      </c>
      <c r="D9" s="65">
        <f>VLOOKUP($A9,'Return Data'!$B$7:$R$2292,10,0)</f>
        <v>-3.0105</v>
      </c>
      <c r="E9" s="66">
        <f>RANK(D9,D$8:D$10,0)</f>
        <v>3</v>
      </c>
      <c r="F9" s="65">
        <f>VLOOKUP($A9,'Return Data'!$B$7:$R$2292,11,0)</f>
        <v>7.7087000000000003</v>
      </c>
      <c r="G9" s="66">
        <f>RANK(F9,F$8:F$10,0)</f>
        <v>3</v>
      </c>
      <c r="H9" s="65">
        <f>VLOOKUP($A9,'Return Data'!$B$7:$R$2292,12,0)</f>
        <v>12.2806</v>
      </c>
      <c r="I9" s="66">
        <f>RANK(H9,H$8:H$10,0)</f>
        <v>3</v>
      </c>
      <c r="J9" s="65">
        <f>VLOOKUP($A9,'Return Data'!$B$7:$R$2292,13,0)</f>
        <v>31.1036</v>
      </c>
      <c r="K9" s="66">
        <f>RANK(J9,J$8:J$10,0)</f>
        <v>3</v>
      </c>
      <c r="L9" s="65">
        <f>VLOOKUP($A9,'Return Data'!$B$7:$R$2292,17,0)</f>
        <v>21.510100000000001</v>
      </c>
      <c r="M9" s="66">
        <f>RANK(L9,L$8:L$10,0)</f>
        <v>3</v>
      </c>
      <c r="N9" s="65">
        <f>VLOOKUP($A9,'Return Data'!$B$7:$R$2292,14,0)</f>
        <v>17.866599999999998</v>
      </c>
      <c r="O9" s="66">
        <f>RANK(N9,N$8:N$10,0)</f>
        <v>3</v>
      </c>
      <c r="P9" s="65">
        <f>VLOOKUP($A9,'Return Data'!$B$7:$R$2292,15,0)</f>
        <v>17.295300000000001</v>
      </c>
      <c r="Q9" s="66">
        <f>RANK(P9,P$8:P$10,0)</f>
        <v>2</v>
      </c>
      <c r="R9" s="65">
        <f>VLOOKUP($A9,'Return Data'!$B$7:$R$2292,16,0)</f>
        <v>13.539400000000001</v>
      </c>
      <c r="S9" s="67">
        <f>RANK(R9,R$8:R$10,0)</f>
        <v>3</v>
      </c>
    </row>
    <row r="10" spans="1:20" x14ac:dyDescent="0.3">
      <c r="A10" s="63" t="s">
        <v>1851</v>
      </c>
      <c r="B10" s="64">
        <f>VLOOKUP($A10,'Return Data'!$B$7:$R$2292,3,0)</f>
        <v>44536</v>
      </c>
      <c r="C10" s="65">
        <f>VLOOKUP($A10,'Return Data'!$B$7:$R$2292,4,0)</f>
        <v>500.66585904109598</v>
      </c>
      <c r="D10" s="65">
        <f>VLOOKUP($A10,'Return Data'!$B$7:$R$2292,10,0)</f>
        <v>5.3238000000000003</v>
      </c>
      <c r="E10" s="66">
        <f>RANK(D10,D$8:D$10,0)</f>
        <v>1</v>
      </c>
      <c r="F10" s="65">
        <f>VLOOKUP($A10,'Return Data'!$B$7:$R$2292,11,0)</f>
        <v>15.4023</v>
      </c>
      <c r="G10" s="66">
        <f>RANK(F10,F$8:F$10,0)</f>
        <v>1</v>
      </c>
      <c r="H10" s="65">
        <f>VLOOKUP($A10,'Return Data'!$B$7:$R$2292,12,0)</f>
        <v>27.494599999999998</v>
      </c>
      <c r="I10" s="66">
        <f>RANK(H10,H$8:H$10,0)</f>
        <v>1</v>
      </c>
      <c r="J10" s="65">
        <f>VLOOKUP($A10,'Return Data'!$B$7:$R$2292,13,0)</f>
        <v>55.026699999999998</v>
      </c>
      <c r="K10" s="66">
        <f>RANK(J10,J$8:J$10,0)</f>
        <v>1</v>
      </c>
      <c r="L10" s="65">
        <f>VLOOKUP($A10,'Return Data'!$B$7:$R$2292,17,0)</f>
        <v>38.792400000000001</v>
      </c>
      <c r="M10" s="66">
        <f>RANK(L10,L$8:L$10,0)</f>
        <v>1</v>
      </c>
      <c r="N10" s="65">
        <f>VLOOKUP($A10,'Return Data'!$B$7:$R$2292,14,0)</f>
        <v>25.321200000000001</v>
      </c>
      <c r="O10" s="66">
        <f>RANK(N10,N$8:N$10,0)</f>
        <v>1</v>
      </c>
      <c r="P10" s="65">
        <f>VLOOKUP($A10,'Return Data'!$B$7:$R$2292,15,0)</f>
        <v>17.1721</v>
      </c>
      <c r="Q10" s="66">
        <f>RANK(P10,P$8:P$10,0)</f>
        <v>3</v>
      </c>
      <c r="R10" s="65">
        <f>VLOOKUP($A10,'Return Data'!$B$7:$R$2292,16,0)</f>
        <v>18.5761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0.49356666666666688</v>
      </c>
      <c r="E12" s="74"/>
      <c r="F12" s="75">
        <f>AVERAGE(F8:F10)</f>
        <v>10.790433333333334</v>
      </c>
      <c r="G12" s="74"/>
      <c r="H12" s="75">
        <f>AVERAGE(H8:H10)</f>
        <v>18.472366666666666</v>
      </c>
      <c r="I12" s="74"/>
      <c r="J12" s="75">
        <f>AVERAGE(J8:J10)</f>
        <v>39.12166666666667</v>
      </c>
      <c r="K12" s="74"/>
      <c r="L12" s="75">
        <f>AVERAGE(L8:L10)</f>
        <v>28.354733333333332</v>
      </c>
      <c r="M12" s="74"/>
      <c r="N12" s="75">
        <f>AVERAGE(N8:N10)</f>
        <v>20.643200000000004</v>
      </c>
      <c r="O12" s="74"/>
      <c r="P12" s="75">
        <f>AVERAGE(P8:P10)</f>
        <v>17.471366666666668</v>
      </c>
      <c r="Q12" s="74"/>
      <c r="R12" s="75">
        <f>AVERAGE(R8:R10)</f>
        <v>15.615666666666668</v>
      </c>
      <c r="S12" s="76"/>
    </row>
    <row r="13" spans="1:20" x14ac:dyDescent="0.3">
      <c r="A13" s="73" t="s">
        <v>28</v>
      </c>
      <c r="B13" s="74"/>
      <c r="C13" s="74"/>
      <c r="D13" s="75">
        <f>MIN(D8:D10)</f>
        <v>-3.0105</v>
      </c>
      <c r="E13" s="74"/>
      <c r="F13" s="75">
        <f>MIN(F8:F10)</f>
        <v>7.7087000000000003</v>
      </c>
      <c r="G13" s="74"/>
      <c r="H13" s="75">
        <f>MIN(H8:H10)</f>
        <v>12.2806</v>
      </c>
      <c r="I13" s="74"/>
      <c r="J13" s="75">
        <f>MIN(J8:J10)</f>
        <v>31.1036</v>
      </c>
      <c r="K13" s="74"/>
      <c r="L13" s="75">
        <f>MIN(L8:L10)</f>
        <v>21.510100000000001</v>
      </c>
      <c r="M13" s="74"/>
      <c r="N13" s="75">
        <f>MIN(N8:N10)</f>
        <v>17.866599999999998</v>
      </c>
      <c r="O13" s="74"/>
      <c r="P13" s="75">
        <f>MIN(P8:P10)</f>
        <v>17.1721</v>
      </c>
      <c r="Q13" s="74"/>
      <c r="R13" s="75">
        <f>MIN(R8:R10)</f>
        <v>13.539400000000001</v>
      </c>
      <c r="S13" s="76"/>
    </row>
    <row r="14" spans="1:20" ht="15" thickBot="1" x14ac:dyDescent="0.35">
      <c r="A14" s="77" t="s">
        <v>29</v>
      </c>
      <c r="B14" s="78"/>
      <c r="C14" s="78"/>
      <c r="D14" s="79">
        <f>MAX(D8:D10)</f>
        <v>5.3238000000000003</v>
      </c>
      <c r="E14" s="78"/>
      <c r="F14" s="79">
        <f>MAX(F8:F10)</f>
        <v>15.4023</v>
      </c>
      <c r="G14" s="78"/>
      <c r="H14" s="79">
        <f>MAX(H8:H10)</f>
        <v>27.494599999999998</v>
      </c>
      <c r="I14" s="78"/>
      <c r="J14" s="79">
        <f>MAX(J8:J10)</f>
        <v>55.026699999999998</v>
      </c>
      <c r="K14" s="78"/>
      <c r="L14" s="79">
        <f>MAX(L8:L10)</f>
        <v>38.792400000000001</v>
      </c>
      <c r="M14" s="78"/>
      <c r="N14" s="79">
        <f>MAX(N8:N10)</f>
        <v>25.321200000000001</v>
      </c>
      <c r="O14" s="78"/>
      <c r="P14" s="79">
        <f>MAX(P8:P10)</f>
        <v>17.9467</v>
      </c>
      <c r="Q14" s="78"/>
      <c r="R14" s="79">
        <f>MAX(R8:R10)</f>
        <v>18.5761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44536</v>
      </c>
      <c r="C8" s="65">
        <f>VLOOKUP($A8,'Return Data'!$B$7:$R$2292,4,0)</f>
        <v>76.672799999999995</v>
      </c>
      <c r="D8" s="65">
        <f>VLOOKUP($A8,'Return Data'!$B$7:$R$2292,10,0)</f>
        <v>-2.5308000000000002</v>
      </c>
      <c r="E8" s="66">
        <f t="shared" ref="E8:E21" si="0">RANK(D8,D$8:D$21,0)</f>
        <v>13</v>
      </c>
      <c r="F8" s="65">
        <f>VLOOKUP($A8,'Return Data'!$B$7:$R$2292,11,0)</f>
        <v>5.5881999999999996</v>
      </c>
      <c r="G8" s="66">
        <f t="shared" ref="G8:G21" si="1">RANK(F8,F$8:F$21,0)</f>
        <v>13</v>
      </c>
      <c r="H8" s="65">
        <f>VLOOKUP($A8,'Return Data'!$B$7:$R$2292,12,0)</f>
        <v>17.8139</v>
      </c>
      <c r="I8" s="66">
        <f t="shared" ref="I8:I21" si="2">RANK(H8,H$8:H$21,0)</f>
        <v>8</v>
      </c>
      <c r="J8" s="65">
        <f>VLOOKUP($A8,'Return Data'!$B$7:$R$2292,13,0)</f>
        <v>36.349400000000003</v>
      </c>
      <c r="K8" s="66">
        <f t="shared" ref="K8:K21" si="3">RANK(J8,J$8:J$21,0)</f>
        <v>8</v>
      </c>
      <c r="L8" s="65">
        <f>VLOOKUP($A8,'Return Data'!$B$7:$R$2292,17,0)</f>
        <v>25.4238</v>
      </c>
      <c r="M8" s="66">
        <f t="shared" ref="M8:M21" si="4">RANK(L8,L$8:L$21,0)</f>
        <v>6</v>
      </c>
      <c r="N8" s="65">
        <f>VLOOKUP($A8,'Return Data'!$B$7:$R$2292,14,0)</f>
        <v>13.5267</v>
      </c>
      <c r="O8" s="66">
        <f t="shared" ref="O8:O19" si="5">RANK(N8,N$8:N$21,0)</f>
        <v>12</v>
      </c>
      <c r="P8" s="65">
        <f>VLOOKUP($A8,'Return Data'!$B$7:$R$2292,15,0)</f>
        <v>10.9719</v>
      </c>
      <c r="Q8" s="66">
        <f>RANK(P8,P$8:P$21,0)</f>
        <v>12</v>
      </c>
      <c r="R8" s="65">
        <f>VLOOKUP($A8,'Return Data'!$B$7:$R$2292,16,0)</f>
        <v>17.2942</v>
      </c>
      <c r="S8" s="67">
        <f t="shared" ref="S8:S21" si="6">RANK(R8,R$8:R$21,0)</f>
        <v>5</v>
      </c>
    </row>
    <row r="9" spans="1:19" s="68" customFormat="1" x14ac:dyDescent="0.3">
      <c r="A9" s="63" t="s">
        <v>12</v>
      </c>
      <c r="B9" s="64">
        <f>VLOOKUP($A9,'Return Data'!$B$7:$R$2292,3,0)</f>
        <v>44536</v>
      </c>
      <c r="C9" s="65">
        <f>VLOOKUP($A9,'Return Data'!$B$7:$R$2292,4,0)</f>
        <v>456.69499999999999</v>
      </c>
      <c r="D9" s="65">
        <f>VLOOKUP($A9,'Return Data'!$B$7:$R$2292,10,0)</f>
        <v>-6.3700000000000007E-2</v>
      </c>
      <c r="E9" s="66">
        <f t="shared" si="0"/>
        <v>6</v>
      </c>
      <c r="F9" s="65">
        <f>VLOOKUP($A9,'Return Data'!$B$7:$R$2292,11,0)</f>
        <v>12.321300000000001</v>
      </c>
      <c r="G9" s="66">
        <f t="shared" si="1"/>
        <v>2</v>
      </c>
      <c r="H9" s="65">
        <f>VLOOKUP($A9,'Return Data'!$B$7:$R$2292,12,0)</f>
        <v>19.292000000000002</v>
      </c>
      <c r="I9" s="66">
        <f t="shared" si="2"/>
        <v>6</v>
      </c>
      <c r="J9" s="65">
        <f>VLOOKUP($A9,'Return Data'!$B$7:$R$2292,13,0)</f>
        <v>37.647500000000001</v>
      </c>
      <c r="K9" s="66">
        <f t="shared" si="3"/>
        <v>6</v>
      </c>
      <c r="L9" s="65">
        <f>VLOOKUP($A9,'Return Data'!$B$7:$R$2292,17,0)</f>
        <v>23.623000000000001</v>
      </c>
      <c r="M9" s="66">
        <f t="shared" si="4"/>
        <v>10</v>
      </c>
      <c r="N9" s="65">
        <f>VLOOKUP($A9,'Return Data'!$B$7:$R$2292,14,0)</f>
        <v>16.126999999999999</v>
      </c>
      <c r="O9" s="66">
        <f t="shared" si="5"/>
        <v>10</v>
      </c>
      <c r="P9" s="65">
        <f>VLOOKUP($A9,'Return Data'!$B$7:$R$2292,15,0)</f>
        <v>15.9377</v>
      </c>
      <c r="Q9" s="66">
        <f>RANK(P9,P$8:P$21,0)</f>
        <v>5</v>
      </c>
      <c r="R9" s="65">
        <f>VLOOKUP($A9,'Return Data'!$B$7:$R$2292,16,0)</f>
        <v>16.485099999999999</v>
      </c>
      <c r="S9" s="67">
        <f t="shared" si="6"/>
        <v>7</v>
      </c>
    </row>
    <row r="10" spans="1:19" s="68" customFormat="1" x14ac:dyDescent="0.3">
      <c r="A10" s="63" t="s">
        <v>13</v>
      </c>
      <c r="B10" s="64">
        <f>VLOOKUP($A10,'Return Data'!$B$7:$R$2292,3,0)</f>
        <v>44536</v>
      </c>
      <c r="C10" s="65">
        <f>VLOOKUP($A10,'Return Data'!$B$7:$R$2292,4,0)</f>
        <v>253.45</v>
      </c>
      <c r="D10" s="65">
        <f>VLOOKUP($A10,'Return Data'!$B$7:$R$2292,10,0)</f>
        <v>1.6402000000000001</v>
      </c>
      <c r="E10" s="66">
        <f t="shared" si="0"/>
        <v>3</v>
      </c>
      <c r="F10" s="65">
        <f>VLOOKUP($A10,'Return Data'!$B$7:$R$2292,11,0)</f>
        <v>10.836600000000001</v>
      </c>
      <c r="G10" s="66">
        <f t="shared" si="1"/>
        <v>9</v>
      </c>
      <c r="H10" s="65">
        <f>VLOOKUP($A10,'Return Data'!$B$7:$R$2292,12,0)</f>
        <v>21.071000000000002</v>
      </c>
      <c r="I10" s="66">
        <f t="shared" si="2"/>
        <v>3</v>
      </c>
      <c r="J10" s="65">
        <f>VLOOKUP($A10,'Return Data'!$B$7:$R$2292,13,0)</f>
        <v>39.327100000000002</v>
      </c>
      <c r="K10" s="66">
        <f t="shared" si="3"/>
        <v>5</v>
      </c>
      <c r="L10" s="65">
        <f>VLOOKUP($A10,'Return Data'!$B$7:$R$2292,17,0)</f>
        <v>30.292300000000001</v>
      </c>
      <c r="M10" s="66">
        <f t="shared" si="4"/>
        <v>2</v>
      </c>
      <c r="N10" s="65">
        <f>VLOOKUP($A10,'Return Data'!$B$7:$R$2292,14,0)</f>
        <v>20.638999999999999</v>
      </c>
      <c r="O10" s="66">
        <f t="shared" si="5"/>
        <v>5</v>
      </c>
      <c r="P10" s="65">
        <f>VLOOKUP($A10,'Return Data'!$B$7:$R$2292,15,0)</f>
        <v>15.178100000000001</v>
      </c>
      <c r="Q10" s="66">
        <f>RANK(P10,P$8:P$21,0)</f>
        <v>8</v>
      </c>
      <c r="R10" s="65">
        <f>VLOOKUP($A10,'Return Data'!$B$7:$R$2292,16,0)</f>
        <v>17.937799999999999</v>
      </c>
      <c r="S10" s="67">
        <f t="shared" si="6"/>
        <v>3</v>
      </c>
    </row>
    <row r="11" spans="1:19" s="68" customFormat="1" x14ac:dyDescent="0.3">
      <c r="A11" s="63" t="s">
        <v>14</v>
      </c>
      <c r="B11" s="64">
        <f>VLOOKUP($A11,'Return Data'!$B$7:$R$2292,3,0)</f>
        <v>44536</v>
      </c>
      <c r="C11" s="65">
        <f>VLOOKUP($A11,'Return Data'!$B$7:$R$2292,4,0)</f>
        <v>15.94</v>
      </c>
      <c r="D11" s="65">
        <f>VLOOKUP($A11,'Return Data'!$B$7:$R$2292,10,0)</f>
        <v>-1.7867999999999999</v>
      </c>
      <c r="E11" s="66">
        <f t="shared" si="0"/>
        <v>11</v>
      </c>
      <c r="F11" s="65">
        <f>VLOOKUP($A11,'Return Data'!$B$7:$R$2292,11,0)</f>
        <v>8.2144999999999992</v>
      </c>
      <c r="G11" s="66">
        <f t="shared" si="1"/>
        <v>12</v>
      </c>
      <c r="H11" s="65">
        <f>VLOOKUP($A11,'Return Data'!$B$7:$R$2292,12,0)</f>
        <v>16.0961</v>
      </c>
      <c r="I11" s="66">
        <f t="shared" si="2"/>
        <v>13</v>
      </c>
      <c r="J11" s="65">
        <f>VLOOKUP($A11,'Return Data'!$B$7:$R$2292,13,0)</f>
        <v>35.775100000000002</v>
      </c>
      <c r="K11" s="66">
        <f t="shared" si="3"/>
        <v>9</v>
      </c>
      <c r="L11" s="65">
        <f>VLOOKUP($A11,'Return Data'!$B$7:$R$2292,17,0)</f>
        <v>23.5288</v>
      </c>
      <c r="M11" s="66">
        <f t="shared" si="4"/>
        <v>11</v>
      </c>
      <c r="N11" s="65">
        <f>VLOOKUP($A11,'Return Data'!$B$7:$R$2292,14,0)</f>
        <v>16.4114</v>
      </c>
      <c r="O11" s="66">
        <f t="shared" si="5"/>
        <v>9</v>
      </c>
      <c r="P11" s="65"/>
      <c r="Q11" s="66"/>
      <c r="R11" s="65">
        <f>VLOOKUP($A11,'Return Data'!$B$7:$R$2292,16,0)</f>
        <v>15.1823</v>
      </c>
      <c r="S11" s="67">
        <f t="shared" si="6"/>
        <v>10</v>
      </c>
    </row>
    <row r="12" spans="1:19" s="68" customFormat="1" x14ac:dyDescent="0.3">
      <c r="A12" s="63" t="s">
        <v>15</v>
      </c>
      <c r="B12" s="64">
        <f>VLOOKUP($A12,'Return Data'!$B$7:$R$2292,3,0)</f>
        <v>44536</v>
      </c>
      <c r="C12" s="65">
        <f>VLOOKUP($A12,'Return Data'!$B$7:$R$2292,4,0)</f>
        <v>91.68</v>
      </c>
      <c r="D12" s="65">
        <f>VLOOKUP($A12,'Return Data'!$B$7:$R$2292,10,0)</f>
        <v>2.1389999999999998</v>
      </c>
      <c r="E12" s="66">
        <f t="shared" si="0"/>
        <v>2</v>
      </c>
      <c r="F12" s="65">
        <f>VLOOKUP($A12,'Return Data'!$B$7:$R$2292,11,0)</f>
        <v>14.2003</v>
      </c>
      <c r="G12" s="66">
        <f t="shared" si="1"/>
        <v>1</v>
      </c>
      <c r="H12" s="65">
        <f>VLOOKUP($A12,'Return Data'!$B$7:$R$2292,12,0)</f>
        <v>29.784800000000001</v>
      </c>
      <c r="I12" s="66">
        <f t="shared" si="2"/>
        <v>1</v>
      </c>
      <c r="J12" s="65">
        <f>VLOOKUP($A12,'Return Data'!$B$7:$R$2292,13,0)</f>
        <v>59.832599999999999</v>
      </c>
      <c r="K12" s="66">
        <f t="shared" si="3"/>
        <v>1</v>
      </c>
      <c r="L12" s="65">
        <f>VLOOKUP($A12,'Return Data'!$B$7:$R$2292,17,0)</f>
        <v>35.679900000000004</v>
      </c>
      <c r="M12" s="66">
        <f t="shared" si="4"/>
        <v>1</v>
      </c>
      <c r="N12" s="65">
        <f>VLOOKUP($A12,'Return Data'!$B$7:$R$2292,14,0)</f>
        <v>21.0655</v>
      </c>
      <c r="O12" s="66">
        <f t="shared" si="5"/>
        <v>1</v>
      </c>
      <c r="P12" s="65">
        <f>VLOOKUP($A12,'Return Data'!$B$7:$R$2292,15,0)</f>
        <v>19.362300000000001</v>
      </c>
      <c r="Q12" s="66">
        <f t="shared" ref="Q12:Q19" si="7">RANK(P12,P$8:P$21,0)</f>
        <v>1</v>
      </c>
      <c r="R12" s="65">
        <f>VLOOKUP($A12,'Return Data'!$B$7:$R$2292,16,0)</f>
        <v>17.3871</v>
      </c>
      <c r="S12" s="67">
        <f t="shared" si="6"/>
        <v>4</v>
      </c>
    </row>
    <row r="13" spans="1:19" s="68" customFormat="1" x14ac:dyDescent="0.3">
      <c r="A13" s="63" t="s">
        <v>16</v>
      </c>
      <c r="B13" s="64">
        <f>VLOOKUP($A13,'Return Data'!$B$7:$R$2292,3,0)</f>
        <v>44536</v>
      </c>
      <c r="C13" s="65">
        <f>VLOOKUP($A13,'Return Data'!$B$7:$R$2292,4,0)</f>
        <v>18.906199999999998</v>
      </c>
      <c r="D13" s="65">
        <f>VLOOKUP($A13,'Return Data'!$B$7:$R$2292,10,0)</f>
        <v>-7.9799999999999996E-2</v>
      </c>
      <c r="E13" s="66">
        <f t="shared" si="0"/>
        <v>7</v>
      </c>
      <c r="F13" s="65">
        <f>VLOOKUP($A13,'Return Data'!$B$7:$R$2292,11,0)</f>
        <v>10.8134</v>
      </c>
      <c r="G13" s="66">
        <f t="shared" si="1"/>
        <v>10</v>
      </c>
      <c r="H13" s="65">
        <f>VLOOKUP($A13,'Return Data'!$B$7:$R$2292,12,0)</f>
        <v>17.485299999999999</v>
      </c>
      <c r="I13" s="66">
        <f t="shared" si="2"/>
        <v>9</v>
      </c>
      <c r="J13" s="65">
        <f>VLOOKUP($A13,'Return Data'!$B$7:$R$2292,13,0)</f>
        <v>30.521699999999999</v>
      </c>
      <c r="K13" s="66">
        <f t="shared" si="3"/>
        <v>13</v>
      </c>
      <c r="L13" s="65">
        <f>VLOOKUP($A13,'Return Data'!$B$7:$R$2292,17,0)</f>
        <v>22.7318</v>
      </c>
      <c r="M13" s="66">
        <f t="shared" si="4"/>
        <v>12</v>
      </c>
      <c r="N13" s="65">
        <f>VLOOKUP($A13,'Return Data'!$B$7:$R$2292,14,0)</f>
        <v>15.448399999999999</v>
      </c>
      <c r="O13" s="66">
        <f t="shared" si="5"/>
        <v>11</v>
      </c>
      <c r="P13" s="65">
        <f>VLOOKUP($A13,'Return Data'!$B$7:$R$2292,15,0)</f>
        <v>11.2913</v>
      </c>
      <c r="Q13" s="66">
        <f t="shared" si="7"/>
        <v>10</v>
      </c>
      <c r="R13" s="65">
        <f>VLOOKUP($A13,'Return Data'!$B$7:$R$2292,16,0)</f>
        <v>10.7241</v>
      </c>
      <c r="S13" s="67">
        <f t="shared" si="6"/>
        <v>14</v>
      </c>
    </row>
    <row r="14" spans="1:19" s="68" customFormat="1" x14ac:dyDescent="0.3">
      <c r="A14" s="63" t="s">
        <v>17</v>
      </c>
      <c r="B14" s="64">
        <f>VLOOKUP($A14,'Return Data'!$B$7:$R$2292,3,0)</f>
        <v>44536</v>
      </c>
      <c r="C14" s="65">
        <f>VLOOKUP($A14,'Return Data'!$B$7:$R$2292,4,0)</f>
        <v>54.366900000000001</v>
      </c>
      <c r="D14" s="65">
        <f>VLOOKUP($A14,'Return Data'!$B$7:$R$2292,10,0)</f>
        <v>0.15490000000000001</v>
      </c>
      <c r="E14" s="66">
        <f t="shared" si="0"/>
        <v>5</v>
      </c>
      <c r="F14" s="65">
        <f>VLOOKUP($A14,'Return Data'!$B$7:$R$2292,11,0)</f>
        <v>10.925000000000001</v>
      </c>
      <c r="G14" s="66">
        <f t="shared" si="1"/>
        <v>8</v>
      </c>
      <c r="H14" s="65">
        <f>VLOOKUP($A14,'Return Data'!$B$7:$R$2292,12,0)</f>
        <v>18.251100000000001</v>
      </c>
      <c r="I14" s="66">
        <f t="shared" si="2"/>
        <v>7</v>
      </c>
      <c r="J14" s="65">
        <f>VLOOKUP($A14,'Return Data'!$B$7:$R$2292,13,0)</f>
        <v>37.608499999999999</v>
      </c>
      <c r="K14" s="66">
        <f t="shared" si="3"/>
        <v>7</v>
      </c>
      <c r="L14" s="65">
        <f>VLOOKUP($A14,'Return Data'!$B$7:$R$2292,17,0)</f>
        <v>24.2179</v>
      </c>
      <c r="M14" s="66">
        <f t="shared" si="4"/>
        <v>9</v>
      </c>
      <c r="N14" s="65">
        <f>VLOOKUP($A14,'Return Data'!$B$7:$R$2292,14,0)</f>
        <v>20.692499999999999</v>
      </c>
      <c r="O14" s="66">
        <f t="shared" si="5"/>
        <v>3</v>
      </c>
      <c r="P14" s="65">
        <f>VLOOKUP($A14,'Return Data'!$B$7:$R$2292,15,0)</f>
        <v>17.081900000000001</v>
      </c>
      <c r="Q14" s="66">
        <f t="shared" si="7"/>
        <v>3</v>
      </c>
      <c r="R14" s="65">
        <f>VLOOKUP($A14,'Return Data'!$B$7:$R$2292,16,0)</f>
        <v>15.956</v>
      </c>
      <c r="S14" s="67">
        <f t="shared" si="6"/>
        <v>8</v>
      </c>
    </row>
    <row r="15" spans="1:19" s="68" customFormat="1" x14ac:dyDescent="0.3">
      <c r="A15" s="63" t="s">
        <v>18</v>
      </c>
      <c r="B15" s="64">
        <f>VLOOKUP($A15,'Return Data'!$B$7:$R$2292,3,0)</f>
        <v>44536</v>
      </c>
      <c r="C15" s="65">
        <f>VLOOKUP($A15,'Return Data'!$B$7:$R$2292,4,0)</f>
        <v>59.82</v>
      </c>
      <c r="D15" s="65">
        <f>VLOOKUP($A15,'Return Data'!$B$7:$R$2292,10,0)</f>
        <v>-1.0962000000000001</v>
      </c>
      <c r="E15" s="66">
        <f t="shared" si="0"/>
        <v>9</v>
      </c>
      <c r="F15" s="65">
        <f>VLOOKUP($A15,'Return Data'!$B$7:$R$2292,11,0)</f>
        <v>12.091699999999999</v>
      </c>
      <c r="G15" s="66">
        <f t="shared" si="1"/>
        <v>3</v>
      </c>
      <c r="H15" s="65">
        <f>VLOOKUP($A15,'Return Data'!$B$7:$R$2292,12,0)</f>
        <v>21.3658</v>
      </c>
      <c r="I15" s="66">
        <f t="shared" si="2"/>
        <v>2</v>
      </c>
      <c r="J15" s="65">
        <f>VLOOKUP($A15,'Return Data'!$B$7:$R$2292,13,0)</f>
        <v>40.534700000000001</v>
      </c>
      <c r="K15" s="66">
        <f t="shared" si="3"/>
        <v>4</v>
      </c>
      <c r="L15" s="65">
        <f>VLOOKUP($A15,'Return Data'!$B$7:$R$2292,17,0)</f>
        <v>26.456399999999999</v>
      </c>
      <c r="M15" s="66">
        <f t="shared" si="4"/>
        <v>5</v>
      </c>
      <c r="N15" s="65">
        <f>VLOOKUP($A15,'Return Data'!$B$7:$R$2292,14,0)</f>
        <v>19.404</v>
      </c>
      <c r="O15" s="66">
        <f t="shared" si="5"/>
        <v>6</v>
      </c>
      <c r="P15" s="65">
        <f>VLOOKUP($A15,'Return Data'!$B$7:$R$2292,15,0)</f>
        <v>15.6014</v>
      </c>
      <c r="Q15" s="66">
        <f t="shared" si="7"/>
        <v>6</v>
      </c>
      <c r="R15" s="65">
        <f>VLOOKUP($A15,'Return Data'!$B$7:$R$2292,16,0)</f>
        <v>19.390999999999998</v>
      </c>
      <c r="S15" s="67">
        <f t="shared" si="6"/>
        <v>1</v>
      </c>
    </row>
    <row r="16" spans="1:19" s="68" customFormat="1" x14ac:dyDescent="0.3">
      <c r="A16" s="63" t="s">
        <v>19</v>
      </c>
      <c r="B16" s="64">
        <f>VLOOKUP($A16,'Return Data'!$B$7:$R$2292,3,0)</f>
        <v>44536</v>
      </c>
      <c r="C16" s="65">
        <f>VLOOKUP($A16,'Return Data'!$B$7:$R$2292,4,0)</f>
        <v>126.0149</v>
      </c>
      <c r="D16" s="65">
        <f>VLOOKUP($A16,'Return Data'!$B$7:$R$2292,10,0)</f>
        <v>-0.83040000000000003</v>
      </c>
      <c r="E16" s="66">
        <f t="shared" si="0"/>
        <v>8</v>
      </c>
      <c r="F16" s="65">
        <f>VLOOKUP($A16,'Return Data'!$B$7:$R$2292,11,0)</f>
        <v>11.0379</v>
      </c>
      <c r="G16" s="66">
        <f t="shared" si="1"/>
        <v>7</v>
      </c>
      <c r="H16" s="65">
        <f>VLOOKUP($A16,'Return Data'!$B$7:$R$2292,12,0)</f>
        <v>20.999700000000001</v>
      </c>
      <c r="I16" s="66">
        <f t="shared" si="2"/>
        <v>4</v>
      </c>
      <c r="J16" s="65">
        <f>VLOOKUP($A16,'Return Data'!$B$7:$R$2292,13,0)</f>
        <v>42.539200000000001</v>
      </c>
      <c r="K16" s="66">
        <f t="shared" si="3"/>
        <v>3</v>
      </c>
      <c r="L16" s="65">
        <f>VLOOKUP($A16,'Return Data'!$B$7:$R$2292,17,0)</f>
        <v>27.601600000000001</v>
      </c>
      <c r="M16" s="66">
        <f t="shared" si="4"/>
        <v>4</v>
      </c>
      <c r="N16" s="65">
        <f>VLOOKUP($A16,'Return Data'!$B$7:$R$2292,14,0)</f>
        <v>20.677800000000001</v>
      </c>
      <c r="O16" s="66">
        <f t="shared" si="5"/>
        <v>4</v>
      </c>
      <c r="P16" s="65">
        <f>VLOOKUP($A16,'Return Data'!$B$7:$R$2292,15,0)</f>
        <v>17.847300000000001</v>
      </c>
      <c r="Q16" s="66">
        <f t="shared" si="7"/>
        <v>2</v>
      </c>
      <c r="R16" s="65">
        <f>VLOOKUP($A16,'Return Data'!$B$7:$R$2292,16,0)</f>
        <v>15.6685</v>
      </c>
      <c r="S16" s="67">
        <f t="shared" si="6"/>
        <v>9</v>
      </c>
    </row>
    <row r="17" spans="1:21" s="68" customFormat="1" x14ac:dyDescent="0.3">
      <c r="A17" s="63" t="s">
        <v>20</v>
      </c>
      <c r="B17" s="64">
        <f>VLOOKUP($A17,'Return Data'!$B$7:$R$2292,3,0)</f>
        <v>44536</v>
      </c>
      <c r="C17" s="65">
        <f>VLOOKUP($A17,'Return Data'!$B$7:$R$2292,4,0)</f>
        <v>75.11</v>
      </c>
      <c r="D17" s="65">
        <f>VLOOKUP($A17,'Return Data'!$B$7:$R$2292,10,0)</f>
        <v>-3.3831000000000002</v>
      </c>
      <c r="E17" s="66">
        <f t="shared" si="0"/>
        <v>14</v>
      </c>
      <c r="F17" s="65">
        <f>VLOOKUP($A17,'Return Data'!$B$7:$R$2292,11,0)</f>
        <v>3.2298</v>
      </c>
      <c r="G17" s="66">
        <f t="shared" si="1"/>
        <v>14</v>
      </c>
      <c r="H17" s="65">
        <f>VLOOKUP($A17,'Return Data'!$B$7:$R$2292,12,0)</f>
        <v>11.373100000000001</v>
      </c>
      <c r="I17" s="66">
        <f t="shared" si="2"/>
        <v>14</v>
      </c>
      <c r="J17" s="65">
        <f>VLOOKUP($A17,'Return Data'!$B$7:$R$2292,13,0)</f>
        <v>27.738099999999999</v>
      </c>
      <c r="K17" s="66">
        <f t="shared" si="3"/>
        <v>14</v>
      </c>
      <c r="L17" s="65">
        <f>VLOOKUP($A17,'Return Data'!$B$7:$R$2292,17,0)</f>
        <v>19.7407</v>
      </c>
      <c r="M17" s="66">
        <f t="shared" si="4"/>
        <v>14</v>
      </c>
      <c r="N17" s="65">
        <f>VLOOKUP($A17,'Return Data'!$B$7:$R$2292,14,0)</f>
        <v>12.603300000000001</v>
      </c>
      <c r="O17" s="66">
        <f t="shared" si="5"/>
        <v>13</v>
      </c>
      <c r="P17" s="65">
        <f>VLOOKUP($A17,'Return Data'!$B$7:$R$2292,15,0)</f>
        <v>11.175800000000001</v>
      </c>
      <c r="Q17" s="66">
        <f t="shared" si="7"/>
        <v>11</v>
      </c>
      <c r="R17" s="65">
        <f>VLOOKUP($A17,'Return Data'!$B$7:$R$2292,16,0)</f>
        <v>13.6624</v>
      </c>
      <c r="S17" s="67">
        <f t="shared" si="6"/>
        <v>13</v>
      </c>
    </row>
    <row r="18" spans="1:21" s="68" customFormat="1" x14ac:dyDescent="0.3">
      <c r="A18" s="63" t="s">
        <v>21</v>
      </c>
      <c r="B18" s="64">
        <f>VLOOKUP($A18,'Return Data'!$B$7:$R$2292,3,0)</f>
        <v>44536</v>
      </c>
      <c r="C18" s="65">
        <f>VLOOKUP($A18,'Return Data'!$B$7:$R$2292,4,0)</f>
        <v>210.5573</v>
      </c>
      <c r="D18" s="65">
        <f>VLOOKUP($A18,'Return Data'!$B$7:$R$2292,10,0)</f>
        <v>0.78549999999999998</v>
      </c>
      <c r="E18" s="66">
        <f t="shared" si="0"/>
        <v>4</v>
      </c>
      <c r="F18" s="65">
        <f>VLOOKUP($A18,'Return Data'!$B$7:$R$2292,11,0)</f>
        <v>11.8771</v>
      </c>
      <c r="G18" s="66">
        <f t="shared" si="1"/>
        <v>5</v>
      </c>
      <c r="H18" s="65">
        <f>VLOOKUP($A18,'Return Data'!$B$7:$R$2292,12,0)</f>
        <v>16.8935</v>
      </c>
      <c r="I18" s="66">
        <f t="shared" si="2"/>
        <v>10</v>
      </c>
      <c r="J18" s="65">
        <f>VLOOKUP($A18,'Return Data'!$B$7:$R$2292,13,0)</f>
        <v>31.299099999999999</v>
      </c>
      <c r="K18" s="66">
        <f t="shared" si="3"/>
        <v>12</v>
      </c>
      <c r="L18" s="65">
        <f>VLOOKUP($A18,'Return Data'!$B$7:$R$2292,17,0)</f>
        <v>20.650200000000002</v>
      </c>
      <c r="M18" s="66">
        <f t="shared" si="4"/>
        <v>13</v>
      </c>
      <c r="N18" s="65">
        <f>VLOOKUP($A18,'Return Data'!$B$7:$R$2292,14,0)</f>
        <v>16.974499999999999</v>
      </c>
      <c r="O18" s="66">
        <f t="shared" si="5"/>
        <v>8</v>
      </c>
      <c r="P18" s="65">
        <f>VLOOKUP($A18,'Return Data'!$B$7:$R$2292,15,0)</f>
        <v>15.1957</v>
      </c>
      <c r="Q18" s="66">
        <f t="shared" si="7"/>
        <v>7</v>
      </c>
      <c r="R18" s="65">
        <f>VLOOKUP($A18,'Return Data'!$B$7:$R$2292,16,0)</f>
        <v>17.268999999999998</v>
      </c>
      <c r="S18" s="67">
        <f t="shared" si="6"/>
        <v>6</v>
      </c>
    </row>
    <row r="19" spans="1:21" s="68" customFormat="1" x14ac:dyDescent="0.3">
      <c r="A19" s="63" t="s">
        <v>24</v>
      </c>
      <c r="B19" s="64">
        <f>VLOOKUP($A19,'Return Data'!$B$7:$R$2292,3,0)</f>
        <v>44536</v>
      </c>
      <c r="C19" s="65">
        <f>VLOOKUP($A19,'Return Data'!$B$7:$R$2292,4,0)</f>
        <v>416.33429999999998</v>
      </c>
      <c r="D19" s="65">
        <f>VLOOKUP($A19,'Return Data'!$B$7:$R$2292,10,0)</f>
        <v>3.2282000000000002</v>
      </c>
      <c r="E19" s="66">
        <f t="shared" si="0"/>
        <v>1</v>
      </c>
      <c r="F19" s="65">
        <f>VLOOKUP($A19,'Return Data'!$B$7:$R$2292,11,0)</f>
        <v>11.948399999999999</v>
      </c>
      <c r="G19" s="66">
        <f t="shared" si="1"/>
        <v>4</v>
      </c>
      <c r="H19" s="65">
        <f>VLOOKUP($A19,'Return Data'!$B$7:$R$2292,12,0)</f>
        <v>19.361699999999999</v>
      </c>
      <c r="I19" s="66">
        <f t="shared" si="2"/>
        <v>5</v>
      </c>
      <c r="J19" s="65">
        <f>VLOOKUP($A19,'Return Data'!$B$7:$R$2292,13,0)</f>
        <v>48.405500000000004</v>
      </c>
      <c r="K19" s="66">
        <f t="shared" si="3"/>
        <v>2</v>
      </c>
      <c r="L19" s="65">
        <f>VLOOKUP($A19,'Return Data'!$B$7:$R$2292,17,0)</f>
        <v>28.996600000000001</v>
      </c>
      <c r="M19" s="66">
        <f t="shared" si="4"/>
        <v>3</v>
      </c>
      <c r="N19" s="65">
        <f>VLOOKUP($A19,'Return Data'!$B$7:$R$2292,14,0)</f>
        <v>18.990200000000002</v>
      </c>
      <c r="O19" s="66">
        <f t="shared" si="5"/>
        <v>7</v>
      </c>
      <c r="P19" s="65">
        <f>VLOOKUP($A19,'Return Data'!$B$7:$R$2292,15,0)</f>
        <v>14.552899999999999</v>
      </c>
      <c r="Q19" s="66">
        <f t="shared" si="7"/>
        <v>9</v>
      </c>
      <c r="R19" s="65">
        <f>VLOOKUP($A19,'Return Data'!$B$7:$R$2292,16,0)</f>
        <v>14.321300000000001</v>
      </c>
      <c r="S19" s="67">
        <f t="shared" si="6"/>
        <v>11</v>
      </c>
    </row>
    <row r="20" spans="1:21" s="68" customFormat="1" x14ac:dyDescent="0.3">
      <c r="A20" s="63" t="s">
        <v>25</v>
      </c>
      <c r="B20" s="64">
        <f>VLOOKUP($A20,'Return Data'!$B$7:$R$2292,3,0)</f>
        <v>44536</v>
      </c>
      <c r="C20" s="65">
        <f>VLOOKUP($A20,'Return Data'!$B$7:$R$2292,4,0)</f>
        <v>16.579999999999998</v>
      </c>
      <c r="D20" s="65">
        <f>VLOOKUP($A20,'Return Data'!$B$7:$R$2292,10,0)</f>
        <v>-1.3095000000000001</v>
      </c>
      <c r="E20" s="66">
        <f t="shared" si="0"/>
        <v>10</v>
      </c>
      <c r="F20" s="65">
        <f>VLOOKUP($A20,'Return Data'!$B$7:$R$2292,11,0)</f>
        <v>11.125999999999999</v>
      </c>
      <c r="G20" s="66">
        <f t="shared" si="1"/>
        <v>6</v>
      </c>
      <c r="H20" s="65">
        <f>VLOOKUP($A20,'Return Data'!$B$7:$R$2292,12,0)</f>
        <v>16.7606</v>
      </c>
      <c r="I20" s="66">
        <f t="shared" si="2"/>
        <v>11</v>
      </c>
      <c r="J20" s="65">
        <f>VLOOKUP($A20,'Return Data'!$B$7:$R$2292,13,0)</f>
        <v>34.250999999999998</v>
      </c>
      <c r="K20" s="66">
        <f t="shared" si="3"/>
        <v>10</v>
      </c>
      <c r="L20" s="65">
        <f>VLOOKUP($A20,'Return Data'!$B$7:$R$2292,17,0)</f>
        <v>24.7928</v>
      </c>
      <c r="M20" s="66">
        <f t="shared" si="4"/>
        <v>8</v>
      </c>
      <c r="N20" s="65"/>
      <c r="O20" s="66"/>
      <c r="P20" s="65"/>
      <c r="Q20" s="66"/>
      <c r="R20" s="65">
        <f>VLOOKUP($A20,'Return Data'!$B$7:$R$2292,16,0)</f>
        <v>18.320900000000002</v>
      </c>
      <c r="S20" s="67">
        <f t="shared" si="6"/>
        <v>2</v>
      </c>
    </row>
    <row r="21" spans="1:21" s="68" customFormat="1" x14ac:dyDescent="0.3">
      <c r="A21" s="63" t="s">
        <v>26</v>
      </c>
      <c r="B21" s="64">
        <f>VLOOKUP($A21,'Return Data'!$B$7:$R$2292,3,0)</f>
        <v>44536</v>
      </c>
      <c r="C21" s="65">
        <f>VLOOKUP($A21,'Return Data'!$B$7:$R$2292,4,0)</f>
        <v>103.7308</v>
      </c>
      <c r="D21" s="65">
        <f>VLOOKUP($A21,'Return Data'!$B$7:$R$2292,10,0)</f>
        <v>-2.4066000000000001</v>
      </c>
      <c r="E21" s="66">
        <f t="shared" si="0"/>
        <v>12</v>
      </c>
      <c r="F21" s="65">
        <f>VLOOKUP($A21,'Return Data'!$B$7:$R$2292,11,0)</f>
        <v>9.5281000000000002</v>
      </c>
      <c r="G21" s="66">
        <f t="shared" si="1"/>
        <v>11</v>
      </c>
      <c r="H21" s="65">
        <f>VLOOKUP($A21,'Return Data'!$B$7:$R$2292,12,0)</f>
        <v>16.450099999999999</v>
      </c>
      <c r="I21" s="66">
        <f t="shared" si="2"/>
        <v>12</v>
      </c>
      <c r="J21" s="65">
        <f>VLOOKUP($A21,'Return Data'!$B$7:$R$2292,13,0)</f>
        <v>32.418100000000003</v>
      </c>
      <c r="K21" s="66">
        <f t="shared" si="3"/>
        <v>11</v>
      </c>
      <c r="L21" s="65">
        <f>VLOOKUP($A21,'Return Data'!$B$7:$R$2292,17,0)</f>
        <v>25.141100000000002</v>
      </c>
      <c r="M21" s="66">
        <f t="shared" si="4"/>
        <v>7</v>
      </c>
      <c r="N21" s="65">
        <f>VLOOKUP($A21,'Return Data'!$B$7:$R$2292,14,0)</f>
        <v>20.7333</v>
      </c>
      <c r="O21" s="66">
        <f>RANK(N21,N$8:N$21,0)</f>
        <v>2</v>
      </c>
      <c r="P21" s="65">
        <f>VLOOKUP($A21,'Return Data'!$B$7:$R$2292,15,0)</f>
        <v>16.8032</v>
      </c>
      <c r="Q21" s="66">
        <f>RANK(P21,P$8:P$21,0)</f>
        <v>4</v>
      </c>
      <c r="R21" s="65">
        <f>VLOOKUP($A21,'Return Data'!$B$7:$R$2292,16,0)</f>
        <v>13.930400000000001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-0.39565</v>
      </c>
      <c r="E23" s="74"/>
      <c r="F23" s="75">
        <f>AVERAGE(F8:F21)</f>
        <v>10.267021428571427</v>
      </c>
      <c r="G23" s="74"/>
      <c r="H23" s="75">
        <f>AVERAGE(H8:H21)</f>
        <v>18.785621428571428</v>
      </c>
      <c r="I23" s="74"/>
      <c r="J23" s="75">
        <f>AVERAGE(J8:J21)</f>
        <v>38.160542857142858</v>
      </c>
      <c r="K23" s="74"/>
      <c r="L23" s="75">
        <f>AVERAGE(L8:L21)</f>
        <v>25.634064285714285</v>
      </c>
      <c r="M23" s="74"/>
      <c r="N23" s="75">
        <f>AVERAGE(N8:N21)</f>
        <v>17.945661538461536</v>
      </c>
      <c r="O23" s="74"/>
      <c r="P23" s="75">
        <f>AVERAGE(P8:P21)</f>
        <v>15.083291666666666</v>
      </c>
      <c r="Q23" s="74"/>
      <c r="R23" s="75">
        <f>AVERAGE(R8:R21)</f>
        <v>15.966435714285714</v>
      </c>
      <c r="S23" s="76"/>
    </row>
    <row r="24" spans="1:21" s="68" customFormat="1" x14ac:dyDescent="0.3">
      <c r="A24" s="73" t="s">
        <v>28</v>
      </c>
      <c r="B24" s="74"/>
      <c r="C24" s="74"/>
      <c r="D24" s="75">
        <f>MIN(D8:D21)</f>
        <v>-3.3831000000000002</v>
      </c>
      <c r="E24" s="74"/>
      <c r="F24" s="75">
        <f>MIN(F8:F21)</f>
        <v>3.2298</v>
      </c>
      <c r="G24" s="74"/>
      <c r="H24" s="75">
        <f>MIN(H8:H21)</f>
        <v>11.373100000000001</v>
      </c>
      <c r="I24" s="74"/>
      <c r="J24" s="75">
        <f>MIN(J8:J21)</f>
        <v>27.738099999999999</v>
      </c>
      <c r="K24" s="74"/>
      <c r="L24" s="75">
        <f>MIN(L8:L21)</f>
        <v>19.7407</v>
      </c>
      <c r="M24" s="74"/>
      <c r="N24" s="75">
        <f>MIN(N8:N21)</f>
        <v>12.603300000000001</v>
      </c>
      <c r="O24" s="74"/>
      <c r="P24" s="75">
        <f>MIN(P8:P21)</f>
        <v>10.9719</v>
      </c>
      <c r="Q24" s="74"/>
      <c r="R24" s="75">
        <f>MIN(R8:R21)</f>
        <v>10.7241</v>
      </c>
      <c r="S24" s="76"/>
    </row>
    <row r="25" spans="1:21" s="68" customFormat="1" ht="15" thickBot="1" x14ac:dyDescent="0.35">
      <c r="A25" s="77" t="s">
        <v>29</v>
      </c>
      <c r="B25" s="78"/>
      <c r="C25" s="78"/>
      <c r="D25" s="79">
        <f>MAX(D8:D21)</f>
        <v>3.2282000000000002</v>
      </c>
      <c r="E25" s="78"/>
      <c r="F25" s="79">
        <f>MAX(F8:F21)</f>
        <v>14.2003</v>
      </c>
      <c r="G25" s="78"/>
      <c r="H25" s="79">
        <f>MAX(H8:H21)</f>
        <v>29.784800000000001</v>
      </c>
      <c r="I25" s="78"/>
      <c r="J25" s="79">
        <f>MAX(J8:J21)</f>
        <v>59.832599999999999</v>
      </c>
      <c r="K25" s="78"/>
      <c r="L25" s="79">
        <f>MAX(L8:L21)</f>
        <v>35.679900000000004</v>
      </c>
      <c r="M25" s="78"/>
      <c r="N25" s="79">
        <f>MAX(N8:N21)</f>
        <v>21.0655</v>
      </c>
      <c r="O25" s="78"/>
      <c r="P25" s="79">
        <f>MAX(P8:P21)</f>
        <v>19.362300000000001</v>
      </c>
      <c r="Q25" s="78"/>
      <c r="R25" s="79">
        <f>MAX(R8:R21)</f>
        <v>19.390999999999998</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44536</v>
      </c>
      <c r="C8" s="65">
        <f>VLOOKUP($A8,'Return Data'!$B$7:$R$2292,4,0)</f>
        <v>263.08999999999997</v>
      </c>
      <c r="D8" s="65">
        <f>VLOOKUP($A8,'Return Data'!$B$7:$R$2292,10,0)</f>
        <v>-0.76939999999999997</v>
      </c>
      <c r="E8" s="66">
        <f t="shared" ref="E8:E13" si="0">RANK(D8,D$8:D$13,0)</f>
        <v>4</v>
      </c>
      <c r="F8" s="65">
        <f>VLOOKUP($A8,'Return Data'!$B$7:$R$2292,11,0)</f>
        <v>11.554399999999999</v>
      </c>
      <c r="G8" s="66">
        <f t="shared" ref="G8:G13" si="1">RANK(F8,F$8:F$13,0)</f>
        <v>5</v>
      </c>
      <c r="H8" s="65">
        <f>VLOOKUP($A8,'Return Data'!$B$7:$R$2292,12,0)</f>
        <v>26.127800000000001</v>
      </c>
      <c r="I8" s="66">
        <f t="shared" ref="I8:I13" si="2">RANK(H8,H$8:H$13,0)</f>
        <v>1</v>
      </c>
      <c r="J8" s="65">
        <f>VLOOKUP($A8,'Return Data'!$B$7:$R$2292,13,0)</f>
        <v>36.969000000000001</v>
      </c>
      <c r="K8" s="66">
        <f t="shared" ref="K8:K13" si="3">RANK(J8,J$8:J$13,0)</f>
        <v>4</v>
      </c>
      <c r="L8" s="65">
        <f>VLOOKUP($A8,'Return Data'!$B$7:$R$2292,17,0)</f>
        <v>25.648399999999999</v>
      </c>
      <c r="M8" s="66">
        <f>RANK(L8,L$8:L$13,0)</f>
        <v>4</v>
      </c>
      <c r="N8" s="65">
        <f>VLOOKUP($A8,'Return Data'!$B$7:$R$2292,14,0)</f>
        <v>17.9025</v>
      </c>
      <c r="O8" s="66">
        <f>RANK(N8,N$8:N$13,0)</f>
        <v>5</v>
      </c>
      <c r="P8" s="65">
        <f>VLOOKUP($A8,'Return Data'!$B$7:$R$2292,15,0)</f>
        <v>12.721500000000001</v>
      </c>
      <c r="Q8" s="66">
        <f>RANK(P8,P$8:P$13,0)</f>
        <v>5</v>
      </c>
      <c r="R8" s="65">
        <f>VLOOKUP($A8,'Return Data'!$B$7:$R$2292,16,0)</f>
        <v>12.014799999999999</v>
      </c>
      <c r="S8" s="67">
        <f t="shared" ref="S8:S13" si="4">RANK(R8,R$8:R$13,0)</f>
        <v>6</v>
      </c>
    </row>
    <row r="9" spans="1:20" x14ac:dyDescent="0.3">
      <c r="A9" s="63" t="s">
        <v>765</v>
      </c>
      <c r="B9" s="64">
        <f>VLOOKUP($A9,'Return Data'!$B$7:$R$2292,3,0)</f>
        <v>44536</v>
      </c>
      <c r="C9" s="65">
        <f>VLOOKUP($A9,'Return Data'!$B$7:$R$2292,4,0)</f>
        <v>27.12</v>
      </c>
      <c r="D9" s="65">
        <f>VLOOKUP($A9,'Return Data'!$B$7:$R$2292,10,0)</f>
        <v>2.8832</v>
      </c>
      <c r="E9" s="66">
        <f t="shared" si="0"/>
        <v>2</v>
      </c>
      <c r="F9" s="65">
        <f>VLOOKUP($A9,'Return Data'!$B$7:$R$2292,11,0)</f>
        <v>16.7959</v>
      </c>
      <c r="G9" s="66">
        <f t="shared" si="1"/>
        <v>1</v>
      </c>
      <c r="H9" s="65">
        <f>VLOOKUP($A9,'Return Data'!$B$7:$R$2292,12,0)</f>
        <v>25.9053</v>
      </c>
      <c r="I9" s="66">
        <f t="shared" si="2"/>
        <v>3</v>
      </c>
      <c r="J9" s="65">
        <f>VLOOKUP($A9,'Return Data'!$B$7:$R$2292,13,0)</f>
        <v>49.503900000000002</v>
      </c>
      <c r="K9" s="66">
        <f t="shared" si="3"/>
        <v>2</v>
      </c>
      <c r="L9" s="65">
        <f>VLOOKUP($A9,'Return Data'!$B$7:$R$2292,17,0)</f>
        <v>29.221</v>
      </c>
      <c r="M9" s="66">
        <f>RANK(L9,L$8:L$13,0)</f>
        <v>2</v>
      </c>
      <c r="N9" s="65">
        <f>VLOOKUP($A9,'Return Data'!$B$7:$R$2292,14,0)</f>
        <v>18.501100000000001</v>
      </c>
      <c r="O9" s="66">
        <f>RANK(N9,N$8:N$13,0)</f>
        <v>3</v>
      </c>
      <c r="P9" s="65">
        <f>VLOOKUP($A9,'Return Data'!$B$7:$R$2292,15,0)</f>
        <v>14.929</v>
      </c>
      <c r="Q9" s="66">
        <f>RANK(P9,P$8:P$13,0)</f>
        <v>4</v>
      </c>
      <c r="R9" s="65">
        <f>VLOOKUP($A9,'Return Data'!$B$7:$R$2292,16,0)</f>
        <v>14.098599999999999</v>
      </c>
      <c r="S9" s="67">
        <f t="shared" si="4"/>
        <v>4</v>
      </c>
    </row>
    <row r="10" spans="1:20" x14ac:dyDescent="0.3">
      <c r="A10" s="63" t="s">
        <v>766</v>
      </c>
      <c r="B10" s="64">
        <f>VLOOKUP($A10,'Return Data'!$B$7:$R$2292,3,0)</f>
        <v>44536</v>
      </c>
      <c r="C10" s="65">
        <f>VLOOKUP($A10,'Return Data'!$B$7:$R$2292,4,0)</f>
        <v>17.670000000000002</v>
      </c>
      <c r="D10" s="65">
        <f>VLOOKUP($A10,'Return Data'!$B$7:$R$2292,10,0)</f>
        <v>1.8444</v>
      </c>
      <c r="E10" s="66">
        <f t="shared" si="0"/>
        <v>3</v>
      </c>
      <c r="F10" s="65">
        <f>VLOOKUP($A10,'Return Data'!$B$7:$R$2292,11,0)</f>
        <v>13.7066</v>
      </c>
      <c r="G10" s="66">
        <f t="shared" si="1"/>
        <v>3</v>
      </c>
      <c r="H10" s="65">
        <f>VLOOKUP($A10,'Return Data'!$B$7:$R$2292,12,0)</f>
        <v>21.526800000000001</v>
      </c>
      <c r="I10" s="66">
        <f t="shared" si="2"/>
        <v>5</v>
      </c>
      <c r="J10" s="65">
        <f>VLOOKUP($A10,'Return Data'!$B$7:$R$2292,13,0)</f>
        <v>32.757300000000001</v>
      </c>
      <c r="K10" s="66">
        <f t="shared" si="3"/>
        <v>6</v>
      </c>
      <c r="L10" s="65"/>
      <c r="M10" s="66"/>
      <c r="N10" s="65"/>
      <c r="O10" s="66"/>
      <c r="P10" s="65"/>
      <c r="Q10" s="66"/>
      <c r="R10" s="65">
        <f>VLOOKUP($A10,'Return Data'!$B$7:$R$2292,16,0)</f>
        <v>21.1935</v>
      </c>
      <c r="S10" s="67">
        <f t="shared" si="4"/>
        <v>1</v>
      </c>
    </row>
    <row r="11" spans="1:20" x14ac:dyDescent="0.3">
      <c r="A11" s="63" t="s">
        <v>769</v>
      </c>
      <c r="B11" s="64">
        <f>VLOOKUP($A11,'Return Data'!$B$7:$R$2292,3,0)</f>
        <v>44536</v>
      </c>
      <c r="C11" s="65">
        <f>VLOOKUP($A11,'Return Data'!$B$7:$R$2292,4,0)</f>
        <v>86.9</v>
      </c>
      <c r="D11" s="65">
        <f>VLOOKUP($A11,'Return Data'!$B$7:$R$2292,10,0)</f>
        <v>-3.7332000000000001</v>
      </c>
      <c r="E11" s="66">
        <f t="shared" si="0"/>
        <v>6</v>
      </c>
      <c r="F11" s="65">
        <f>VLOOKUP($A11,'Return Data'!$B$7:$R$2292,11,0)</f>
        <v>10.083600000000001</v>
      </c>
      <c r="G11" s="66">
        <f t="shared" si="1"/>
        <v>6</v>
      </c>
      <c r="H11" s="65">
        <f>VLOOKUP($A11,'Return Data'!$B$7:$R$2292,12,0)</f>
        <v>17.416599999999999</v>
      </c>
      <c r="I11" s="66">
        <f t="shared" si="2"/>
        <v>6</v>
      </c>
      <c r="J11" s="65">
        <f>VLOOKUP($A11,'Return Data'!$B$7:$R$2292,13,0)</f>
        <v>32.874600000000001</v>
      </c>
      <c r="K11" s="66">
        <f t="shared" si="3"/>
        <v>5</v>
      </c>
      <c r="L11" s="65">
        <f>VLOOKUP($A11,'Return Data'!$B$7:$R$2292,17,0)</f>
        <v>25.058399999999999</v>
      </c>
      <c r="M11" s="66">
        <f>RANK(L11,L$8:L$13,0)</f>
        <v>5</v>
      </c>
      <c r="N11" s="65">
        <f>VLOOKUP($A11,'Return Data'!$B$7:$R$2292,14,0)</f>
        <v>18.2959</v>
      </c>
      <c r="O11" s="66">
        <f>RANK(N11,N$8:N$13,0)</f>
        <v>4</v>
      </c>
      <c r="P11" s="65">
        <f>VLOOKUP($A11,'Return Data'!$B$7:$R$2292,15,0)</f>
        <v>17.690300000000001</v>
      </c>
      <c r="Q11" s="66">
        <f>RANK(P11,P$8:P$13,0)</f>
        <v>2</v>
      </c>
      <c r="R11" s="65">
        <f>VLOOKUP($A11,'Return Data'!$B$7:$R$2292,16,0)</f>
        <v>14.2361</v>
      </c>
      <c r="S11" s="67">
        <f t="shared" si="4"/>
        <v>3</v>
      </c>
    </row>
    <row r="12" spans="1:20" x14ac:dyDescent="0.3">
      <c r="A12" s="63" t="s">
        <v>771</v>
      </c>
      <c r="B12" s="64">
        <f>VLOOKUP($A12,'Return Data'!$B$7:$R$2292,3,0)</f>
        <v>44536</v>
      </c>
      <c r="C12" s="65">
        <f>VLOOKUP($A12,'Return Data'!$B$7:$R$2292,4,0)</f>
        <v>84.648300000000006</v>
      </c>
      <c r="D12" s="65">
        <f>VLOOKUP($A12,'Return Data'!$B$7:$R$2292,10,0)</f>
        <v>3.7462</v>
      </c>
      <c r="E12" s="66">
        <f t="shared" si="0"/>
        <v>1</v>
      </c>
      <c r="F12" s="65">
        <f>VLOOKUP($A12,'Return Data'!$B$7:$R$2292,11,0)</f>
        <v>14.654999999999999</v>
      </c>
      <c r="G12" s="66">
        <f t="shared" si="1"/>
        <v>2</v>
      </c>
      <c r="H12" s="65">
        <f>VLOOKUP($A12,'Return Data'!$B$7:$R$2292,12,0)</f>
        <v>26.055900000000001</v>
      </c>
      <c r="I12" s="66">
        <f t="shared" si="2"/>
        <v>2</v>
      </c>
      <c r="J12" s="65">
        <f>VLOOKUP($A12,'Return Data'!$B$7:$R$2292,13,0)</f>
        <v>49.602600000000002</v>
      </c>
      <c r="K12" s="66">
        <f t="shared" si="3"/>
        <v>1</v>
      </c>
      <c r="L12" s="65">
        <f>VLOOKUP($A12,'Return Data'!$B$7:$R$2292,17,0)</f>
        <v>33.5075</v>
      </c>
      <c r="M12" s="66">
        <f>RANK(L12,L$8:L$13,0)</f>
        <v>1</v>
      </c>
      <c r="N12" s="65">
        <f>VLOOKUP($A12,'Return Data'!$B$7:$R$2292,14,0)</f>
        <v>23.224699999999999</v>
      </c>
      <c r="O12" s="66">
        <f>RANK(N12,N$8:N$13,0)</f>
        <v>1</v>
      </c>
      <c r="P12" s="65">
        <f>VLOOKUP($A12,'Return Data'!$B$7:$R$2292,15,0)</f>
        <v>18.003</v>
      </c>
      <c r="Q12" s="66">
        <f>RANK(P12,P$8:P$13,0)</f>
        <v>1</v>
      </c>
      <c r="R12" s="65">
        <f>VLOOKUP($A12,'Return Data'!$B$7:$R$2292,16,0)</f>
        <v>15.492599999999999</v>
      </c>
      <c r="S12" s="67">
        <f t="shared" si="4"/>
        <v>2</v>
      </c>
    </row>
    <row r="13" spans="1:20" x14ac:dyDescent="0.3">
      <c r="A13" s="63" t="s">
        <v>772</v>
      </c>
      <c r="B13" s="64">
        <f>VLOOKUP($A13,'Return Data'!$B$7:$R$2292,3,0)</f>
        <v>44536</v>
      </c>
      <c r="C13" s="65">
        <f>VLOOKUP($A13,'Return Data'!$B$7:$R$2292,4,0)</f>
        <v>109.70480000000001</v>
      </c>
      <c r="D13" s="65">
        <f>VLOOKUP($A13,'Return Data'!$B$7:$R$2292,10,0)</f>
        <v>-3.0672999999999999</v>
      </c>
      <c r="E13" s="66">
        <f t="shared" si="0"/>
        <v>5</v>
      </c>
      <c r="F13" s="65">
        <f>VLOOKUP($A13,'Return Data'!$B$7:$R$2292,11,0)</f>
        <v>13.181699999999999</v>
      </c>
      <c r="G13" s="66">
        <f t="shared" si="1"/>
        <v>4</v>
      </c>
      <c r="H13" s="65">
        <f>VLOOKUP($A13,'Return Data'!$B$7:$R$2292,12,0)</f>
        <v>24.7029</v>
      </c>
      <c r="I13" s="66">
        <f t="shared" si="2"/>
        <v>4</v>
      </c>
      <c r="J13" s="65">
        <f>VLOOKUP($A13,'Return Data'!$B$7:$R$2292,13,0)</f>
        <v>40.169699999999999</v>
      </c>
      <c r="K13" s="66">
        <f t="shared" si="3"/>
        <v>3</v>
      </c>
      <c r="L13" s="65">
        <f>VLOOKUP($A13,'Return Data'!$B$7:$R$2292,17,0)</f>
        <v>27.593599999999999</v>
      </c>
      <c r="M13" s="66">
        <f>RANK(L13,L$8:L$13,0)</f>
        <v>3</v>
      </c>
      <c r="N13" s="65">
        <f>VLOOKUP($A13,'Return Data'!$B$7:$R$2292,14,0)</f>
        <v>19.714300000000001</v>
      </c>
      <c r="O13" s="66">
        <f>RANK(N13,N$8:N$13,0)</f>
        <v>2</v>
      </c>
      <c r="P13" s="65">
        <f>VLOOKUP($A13,'Return Data'!$B$7:$R$2292,15,0)</f>
        <v>16.855399999999999</v>
      </c>
      <c r="Q13" s="66">
        <f>RANK(P13,P$8:P$13,0)</f>
        <v>3</v>
      </c>
      <c r="R13" s="65">
        <f>VLOOKUP($A13,'Return Data'!$B$7:$R$2292,16,0)</f>
        <v>13.713699999999999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0.15064999999999995</v>
      </c>
      <c r="E15" s="74"/>
      <c r="F15" s="75">
        <f>AVERAGE(F8:F13)</f>
        <v>13.329533333333336</v>
      </c>
      <c r="G15" s="74"/>
      <c r="H15" s="75">
        <f>AVERAGE(H8:H13)</f>
        <v>23.62255</v>
      </c>
      <c r="I15" s="74"/>
      <c r="J15" s="75">
        <f>AVERAGE(J8:J13)</f>
        <v>40.312850000000005</v>
      </c>
      <c r="K15" s="74"/>
      <c r="L15" s="75">
        <f>AVERAGE(L8:L13)</f>
        <v>28.205779999999997</v>
      </c>
      <c r="M15" s="74"/>
      <c r="N15" s="75">
        <f>AVERAGE(N8:N13)</f>
        <v>19.527699999999999</v>
      </c>
      <c r="O15" s="74"/>
      <c r="P15" s="75">
        <f>AVERAGE(P8:P13)</f>
        <v>16.039840000000002</v>
      </c>
      <c r="Q15" s="74"/>
      <c r="R15" s="75">
        <f>AVERAGE(R8:R13)</f>
        <v>15.124883333333335</v>
      </c>
      <c r="S15" s="76"/>
    </row>
    <row r="16" spans="1:20" x14ac:dyDescent="0.3">
      <c r="A16" s="73" t="s">
        <v>28</v>
      </c>
      <c r="B16" s="74"/>
      <c r="C16" s="74"/>
      <c r="D16" s="75">
        <f>MIN(D8:D13)</f>
        <v>-3.7332000000000001</v>
      </c>
      <c r="E16" s="74"/>
      <c r="F16" s="75">
        <f>MIN(F8:F13)</f>
        <v>10.083600000000001</v>
      </c>
      <c r="G16" s="74"/>
      <c r="H16" s="75">
        <f>MIN(H8:H13)</f>
        <v>17.416599999999999</v>
      </c>
      <c r="I16" s="74"/>
      <c r="J16" s="75">
        <f>MIN(J8:J13)</f>
        <v>32.757300000000001</v>
      </c>
      <c r="K16" s="74"/>
      <c r="L16" s="75">
        <f>MIN(L8:L13)</f>
        <v>25.058399999999999</v>
      </c>
      <c r="M16" s="74"/>
      <c r="N16" s="75">
        <f>MIN(N8:N13)</f>
        <v>17.9025</v>
      </c>
      <c r="O16" s="74"/>
      <c r="P16" s="75">
        <f>MIN(P8:P13)</f>
        <v>12.721500000000001</v>
      </c>
      <c r="Q16" s="74"/>
      <c r="R16" s="75">
        <f>MIN(R8:R13)</f>
        <v>12.014799999999999</v>
      </c>
      <c r="S16" s="76"/>
    </row>
    <row r="17" spans="1:19" ht="15" thickBot="1" x14ac:dyDescent="0.35">
      <c r="A17" s="77" t="s">
        <v>29</v>
      </c>
      <c r="B17" s="78"/>
      <c r="C17" s="78"/>
      <c r="D17" s="79">
        <f>MAX(D8:D13)</f>
        <v>3.7462</v>
      </c>
      <c r="E17" s="78"/>
      <c r="F17" s="79">
        <f>MAX(F8:F13)</f>
        <v>16.7959</v>
      </c>
      <c r="G17" s="78"/>
      <c r="H17" s="79">
        <f>MAX(H8:H13)</f>
        <v>26.127800000000001</v>
      </c>
      <c r="I17" s="78"/>
      <c r="J17" s="79">
        <f>MAX(J8:J13)</f>
        <v>49.602600000000002</v>
      </c>
      <c r="K17" s="78"/>
      <c r="L17" s="79">
        <f>MAX(L8:L13)</f>
        <v>33.5075</v>
      </c>
      <c r="M17" s="78"/>
      <c r="N17" s="79">
        <f>MAX(N8:N13)</f>
        <v>23.224699999999999</v>
      </c>
      <c r="O17" s="78"/>
      <c r="P17" s="79">
        <f>MAX(P8:P13)</f>
        <v>18.003</v>
      </c>
      <c r="Q17" s="78"/>
      <c r="R17" s="79">
        <f>MAX(R8:R13)</f>
        <v>21.1935</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44536</v>
      </c>
      <c r="C8" s="65">
        <f>VLOOKUP($A8,'Return Data'!$B$7:$R$2292,4,0)</f>
        <v>246.37</v>
      </c>
      <c r="D8" s="65">
        <f>VLOOKUP($A8,'Return Data'!$B$7:$R$2292,10,0)</f>
        <v>-0.92889999999999995</v>
      </c>
      <c r="E8" s="66">
        <f t="shared" ref="E8:E13" si="0">RANK(D8,D$8:D$13,0)</f>
        <v>4</v>
      </c>
      <c r="F8" s="65">
        <f>VLOOKUP($A8,'Return Data'!$B$7:$R$2292,11,0)</f>
        <v>11.197900000000001</v>
      </c>
      <c r="G8" s="66">
        <f t="shared" ref="G8:G13" si="1">RANK(F8,F$8:F$13,0)</f>
        <v>5</v>
      </c>
      <c r="H8" s="65">
        <f>VLOOKUP($A8,'Return Data'!$B$7:$R$2292,12,0)</f>
        <v>25.538900000000002</v>
      </c>
      <c r="I8" s="66">
        <f t="shared" ref="I8:I13" si="2">RANK(H8,H$8:H$13,0)</f>
        <v>1</v>
      </c>
      <c r="J8" s="65">
        <f>VLOOKUP($A8,'Return Data'!$B$7:$R$2292,13,0)</f>
        <v>36.100999999999999</v>
      </c>
      <c r="K8" s="66">
        <f t="shared" ref="K8:K13" si="3">RANK(J8,J$8:J$13,0)</f>
        <v>4</v>
      </c>
      <c r="L8" s="65">
        <f>VLOOKUP($A8,'Return Data'!$B$7:$R$2292,17,0)</f>
        <v>24.794699999999999</v>
      </c>
      <c r="M8" s="66">
        <f>RANK(L8,L$8:L$13,0)</f>
        <v>4</v>
      </c>
      <c r="N8" s="65">
        <f>VLOOKUP($A8,'Return Data'!$B$7:$R$2292,14,0)</f>
        <v>17.124400000000001</v>
      </c>
      <c r="O8" s="66">
        <f>RANK(N8,N$8:N$13,0)</f>
        <v>5</v>
      </c>
      <c r="P8" s="65">
        <f>VLOOKUP($A8,'Return Data'!$B$7:$R$2292,15,0)</f>
        <v>11.930199999999999</v>
      </c>
      <c r="Q8" s="66">
        <f>RANK(P8,P$8:P$13,0)</f>
        <v>5</v>
      </c>
      <c r="R8" s="65">
        <f>VLOOKUP($A8,'Return Data'!$B$7:$R$2292,16,0)</f>
        <v>18.5472</v>
      </c>
      <c r="S8" s="67">
        <f t="shared" ref="S8:S13" si="4">RANK(R8,R$8:R$13,0)</f>
        <v>2</v>
      </c>
    </row>
    <row r="9" spans="1:20" x14ac:dyDescent="0.3">
      <c r="A9" s="63" t="s">
        <v>764</v>
      </c>
      <c r="B9" s="64">
        <f>VLOOKUP($A9,'Return Data'!$B$7:$R$2292,3,0)</f>
        <v>44536</v>
      </c>
      <c r="C9" s="65">
        <f>VLOOKUP($A9,'Return Data'!$B$7:$R$2292,4,0)</f>
        <v>25.57</v>
      </c>
      <c r="D9" s="65">
        <f>VLOOKUP($A9,'Return Data'!$B$7:$R$2292,10,0)</f>
        <v>2.5672000000000001</v>
      </c>
      <c r="E9" s="66">
        <f t="shared" si="0"/>
        <v>2</v>
      </c>
      <c r="F9" s="65">
        <f>VLOOKUP($A9,'Return Data'!$B$7:$R$2292,11,0)</f>
        <v>16.121700000000001</v>
      </c>
      <c r="G9" s="66">
        <f t="shared" si="1"/>
        <v>1</v>
      </c>
      <c r="H9" s="65">
        <f>VLOOKUP($A9,'Return Data'!$B$7:$R$2292,12,0)</f>
        <v>24.9145</v>
      </c>
      <c r="I9" s="66">
        <f t="shared" si="2"/>
        <v>3</v>
      </c>
      <c r="J9" s="65">
        <f>VLOOKUP($A9,'Return Data'!$B$7:$R$2292,13,0)</f>
        <v>47.974499999999999</v>
      </c>
      <c r="K9" s="66">
        <f t="shared" si="3"/>
        <v>2</v>
      </c>
      <c r="L9" s="65">
        <f>VLOOKUP($A9,'Return Data'!$B$7:$R$2292,17,0)</f>
        <v>28.025200000000002</v>
      </c>
      <c r="M9" s="66">
        <f>RANK(L9,L$8:L$13,0)</f>
        <v>2</v>
      </c>
      <c r="N9" s="65">
        <f>VLOOKUP($A9,'Return Data'!$B$7:$R$2292,14,0)</f>
        <v>17.488199999999999</v>
      </c>
      <c r="O9" s="66">
        <f>RANK(N9,N$8:N$13,0)</f>
        <v>4</v>
      </c>
      <c r="P9" s="65">
        <f>VLOOKUP($A9,'Return Data'!$B$7:$R$2292,15,0)</f>
        <v>13.9923</v>
      </c>
      <c r="Q9" s="66">
        <f>RANK(P9,P$8:P$13,0)</f>
        <v>4</v>
      </c>
      <c r="R9" s="65">
        <f>VLOOKUP($A9,'Return Data'!$B$7:$R$2292,16,0)</f>
        <v>13.2143</v>
      </c>
      <c r="S9" s="67">
        <f t="shared" si="4"/>
        <v>5</v>
      </c>
    </row>
    <row r="10" spans="1:20" x14ac:dyDescent="0.3">
      <c r="A10" s="63" t="s">
        <v>767</v>
      </c>
      <c r="B10" s="64">
        <f>VLOOKUP($A10,'Return Data'!$B$7:$R$2292,3,0)</f>
        <v>44536</v>
      </c>
      <c r="C10" s="65">
        <f>VLOOKUP($A10,'Return Data'!$B$7:$R$2292,4,0)</f>
        <v>16.98</v>
      </c>
      <c r="D10" s="65">
        <f>VLOOKUP($A10,'Return Data'!$B$7:$R$2292,10,0)</f>
        <v>1.5549999999999999</v>
      </c>
      <c r="E10" s="66">
        <f t="shared" si="0"/>
        <v>3</v>
      </c>
      <c r="F10" s="65">
        <f>VLOOKUP($A10,'Return Data'!$B$7:$R$2292,11,0)</f>
        <v>13.124599999999999</v>
      </c>
      <c r="G10" s="66">
        <f t="shared" si="1"/>
        <v>3</v>
      </c>
      <c r="H10" s="65">
        <f>VLOOKUP($A10,'Return Data'!$B$7:$R$2292,12,0)</f>
        <v>20.596599999999999</v>
      </c>
      <c r="I10" s="66">
        <f t="shared" si="2"/>
        <v>5</v>
      </c>
      <c r="J10" s="65">
        <f>VLOOKUP($A10,'Return Data'!$B$7:$R$2292,13,0)</f>
        <v>31.424099999999999</v>
      </c>
      <c r="K10" s="66">
        <f t="shared" si="3"/>
        <v>6</v>
      </c>
      <c r="L10" s="65"/>
      <c r="M10" s="66"/>
      <c r="N10" s="65"/>
      <c r="O10" s="66"/>
      <c r="P10" s="65"/>
      <c r="Q10" s="66"/>
      <c r="R10" s="65">
        <f>VLOOKUP($A10,'Return Data'!$B$7:$R$2292,16,0)</f>
        <v>19.5745</v>
      </c>
      <c r="S10" s="67">
        <f t="shared" si="4"/>
        <v>1</v>
      </c>
    </row>
    <row r="11" spans="1:20" x14ac:dyDescent="0.3">
      <c r="A11" s="63" t="s">
        <v>768</v>
      </c>
      <c r="B11" s="64">
        <f>VLOOKUP($A11,'Return Data'!$B$7:$R$2292,3,0)</f>
        <v>44536</v>
      </c>
      <c r="C11" s="65">
        <f>VLOOKUP($A11,'Return Data'!$B$7:$R$2292,4,0)</f>
        <v>82.99</v>
      </c>
      <c r="D11" s="65">
        <f>VLOOKUP($A11,'Return Data'!$B$7:$R$2292,10,0)</f>
        <v>-3.8355000000000001</v>
      </c>
      <c r="E11" s="66">
        <f t="shared" si="0"/>
        <v>6</v>
      </c>
      <c r="F11" s="65">
        <f>VLOOKUP($A11,'Return Data'!$B$7:$R$2292,11,0)</f>
        <v>9.8331999999999997</v>
      </c>
      <c r="G11" s="66">
        <f t="shared" si="1"/>
        <v>6</v>
      </c>
      <c r="H11" s="65">
        <f>VLOOKUP($A11,'Return Data'!$B$7:$R$2292,12,0)</f>
        <v>17.019200000000001</v>
      </c>
      <c r="I11" s="66">
        <f t="shared" si="2"/>
        <v>6</v>
      </c>
      <c r="J11" s="65">
        <f>VLOOKUP($A11,'Return Data'!$B$7:$R$2292,13,0)</f>
        <v>32.2761</v>
      </c>
      <c r="K11" s="66">
        <f t="shared" si="3"/>
        <v>5</v>
      </c>
      <c r="L11" s="65">
        <f>VLOOKUP($A11,'Return Data'!$B$7:$R$2292,17,0)</f>
        <v>24.452300000000001</v>
      </c>
      <c r="M11" s="66">
        <f>RANK(L11,L$8:L$13,0)</f>
        <v>5</v>
      </c>
      <c r="N11" s="65">
        <f>VLOOKUP($A11,'Return Data'!$B$7:$R$2292,14,0)</f>
        <v>17.642099999999999</v>
      </c>
      <c r="O11" s="66">
        <f>RANK(N11,N$8:N$13,0)</f>
        <v>3</v>
      </c>
      <c r="P11" s="65">
        <f>VLOOKUP($A11,'Return Data'!$B$7:$R$2292,15,0)</f>
        <v>17.096900000000002</v>
      </c>
      <c r="Q11" s="66">
        <f>RANK(P11,P$8:P$13,0)</f>
        <v>1</v>
      </c>
      <c r="R11" s="65">
        <f>VLOOKUP($A11,'Return Data'!$B$7:$R$2292,16,0)</f>
        <v>13.1297</v>
      </c>
      <c r="S11" s="67">
        <f t="shared" si="4"/>
        <v>6</v>
      </c>
    </row>
    <row r="12" spans="1:20" x14ac:dyDescent="0.3">
      <c r="A12" s="63" t="s">
        <v>770</v>
      </c>
      <c r="B12" s="64">
        <f>VLOOKUP($A12,'Return Data'!$B$7:$R$2292,3,0)</f>
        <v>44536</v>
      </c>
      <c r="C12" s="65">
        <f>VLOOKUP($A12,'Return Data'!$B$7:$R$2292,4,0)</f>
        <v>79.611699999999999</v>
      </c>
      <c r="D12" s="65">
        <f>VLOOKUP($A12,'Return Data'!$B$7:$R$2292,10,0)</f>
        <v>3.5640000000000001</v>
      </c>
      <c r="E12" s="66">
        <f t="shared" si="0"/>
        <v>1</v>
      </c>
      <c r="F12" s="65">
        <f>VLOOKUP($A12,'Return Data'!$B$7:$R$2292,11,0)</f>
        <v>14.248699999999999</v>
      </c>
      <c r="G12" s="66">
        <f t="shared" si="1"/>
        <v>2</v>
      </c>
      <c r="H12" s="65">
        <f>VLOOKUP($A12,'Return Data'!$B$7:$R$2292,12,0)</f>
        <v>25.385200000000001</v>
      </c>
      <c r="I12" s="66">
        <f t="shared" si="2"/>
        <v>2</v>
      </c>
      <c r="J12" s="65">
        <f>VLOOKUP($A12,'Return Data'!$B$7:$R$2292,13,0)</f>
        <v>48.500500000000002</v>
      </c>
      <c r="K12" s="66">
        <f t="shared" si="3"/>
        <v>1</v>
      </c>
      <c r="L12" s="65">
        <f>VLOOKUP($A12,'Return Data'!$B$7:$R$2292,17,0)</f>
        <v>32.284300000000002</v>
      </c>
      <c r="M12" s="66">
        <f>RANK(L12,L$8:L$13,0)</f>
        <v>1</v>
      </c>
      <c r="N12" s="65">
        <f>VLOOKUP($A12,'Return Data'!$B$7:$R$2292,14,0)</f>
        <v>22.2075</v>
      </c>
      <c r="O12" s="66">
        <f>RANK(N12,N$8:N$13,0)</f>
        <v>1</v>
      </c>
      <c r="P12" s="65">
        <f>VLOOKUP($A12,'Return Data'!$B$7:$R$2292,15,0)</f>
        <v>17.0885</v>
      </c>
      <c r="Q12" s="66">
        <f>RANK(P12,P$8:P$13,0)</f>
        <v>2</v>
      </c>
      <c r="R12" s="65">
        <f>VLOOKUP($A12,'Return Data'!$B$7:$R$2292,16,0)</f>
        <v>14.258100000000001</v>
      </c>
      <c r="S12" s="67">
        <f t="shared" si="4"/>
        <v>4</v>
      </c>
    </row>
    <row r="13" spans="1:20" x14ac:dyDescent="0.3">
      <c r="A13" s="63" t="s">
        <v>773</v>
      </c>
      <c r="B13" s="64">
        <f>VLOOKUP($A13,'Return Data'!$B$7:$R$2292,3,0)</f>
        <v>44536</v>
      </c>
      <c r="C13" s="65">
        <f>VLOOKUP($A13,'Return Data'!$B$7:$R$2292,4,0)</f>
        <v>103.8963</v>
      </c>
      <c r="D13" s="65">
        <f>VLOOKUP($A13,'Return Data'!$B$7:$R$2292,10,0)</f>
        <v>-3.2159</v>
      </c>
      <c r="E13" s="66">
        <f t="shared" si="0"/>
        <v>5</v>
      </c>
      <c r="F13" s="65">
        <f>VLOOKUP($A13,'Return Data'!$B$7:$R$2292,11,0)</f>
        <v>12.8406</v>
      </c>
      <c r="G13" s="66">
        <f t="shared" si="1"/>
        <v>4</v>
      </c>
      <c r="H13" s="65">
        <f>VLOOKUP($A13,'Return Data'!$B$7:$R$2292,12,0)</f>
        <v>24.150600000000001</v>
      </c>
      <c r="I13" s="66">
        <f t="shared" si="2"/>
        <v>4</v>
      </c>
      <c r="J13" s="65">
        <f>VLOOKUP($A13,'Return Data'!$B$7:$R$2292,13,0)</f>
        <v>39.3491</v>
      </c>
      <c r="K13" s="66">
        <f t="shared" si="3"/>
        <v>3</v>
      </c>
      <c r="L13" s="65">
        <f>VLOOKUP($A13,'Return Data'!$B$7:$R$2292,17,0)</f>
        <v>26.871400000000001</v>
      </c>
      <c r="M13" s="66">
        <f>RANK(L13,L$8:L$13,0)</f>
        <v>3</v>
      </c>
      <c r="N13" s="65">
        <f>VLOOKUP($A13,'Return Data'!$B$7:$R$2292,14,0)</f>
        <v>19.023399999999999</v>
      </c>
      <c r="O13" s="66">
        <f>RANK(N13,N$8:N$13,0)</f>
        <v>2</v>
      </c>
      <c r="P13" s="65">
        <f>VLOOKUP($A13,'Return Data'!$B$7:$R$2292,15,0)</f>
        <v>16.153099999999998</v>
      </c>
      <c r="Q13" s="66">
        <f>RANK(P13,P$8:P$13,0)</f>
        <v>3</v>
      </c>
      <c r="R13" s="65">
        <f>VLOOKUP($A13,'Return Data'!$B$7:$R$2292,16,0)</f>
        <v>15.1386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-4.9016666666666708E-2</v>
      </c>
      <c r="E15" s="74"/>
      <c r="F15" s="75">
        <f>AVERAGE(F8:F13)</f>
        <v>12.894449999999999</v>
      </c>
      <c r="G15" s="74"/>
      <c r="H15" s="75">
        <f>AVERAGE(H8:H13)</f>
        <v>22.934166666666666</v>
      </c>
      <c r="I15" s="74"/>
      <c r="J15" s="75">
        <f>AVERAGE(J8:J13)</f>
        <v>39.270883333333337</v>
      </c>
      <c r="K15" s="74"/>
      <c r="L15" s="75">
        <f>AVERAGE(L8:L13)</f>
        <v>27.28558</v>
      </c>
      <c r="M15" s="74"/>
      <c r="N15" s="75">
        <f>AVERAGE(N8:N13)</f>
        <v>18.697119999999998</v>
      </c>
      <c r="O15" s="74"/>
      <c r="P15" s="75">
        <f>AVERAGE(P8:P13)</f>
        <v>15.252199999999998</v>
      </c>
      <c r="Q15" s="74"/>
      <c r="R15" s="75">
        <f>AVERAGE(R8:R13)</f>
        <v>15.643733333333332</v>
      </c>
      <c r="S15" s="76"/>
    </row>
    <row r="16" spans="1:20" x14ac:dyDescent="0.3">
      <c r="A16" s="73" t="s">
        <v>28</v>
      </c>
      <c r="B16" s="74"/>
      <c r="C16" s="74"/>
      <c r="D16" s="75">
        <f>MIN(D8:D13)</f>
        <v>-3.8355000000000001</v>
      </c>
      <c r="E16" s="74"/>
      <c r="F16" s="75">
        <f>MIN(F8:F13)</f>
        <v>9.8331999999999997</v>
      </c>
      <c r="G16" s="74"/>
      <c r="H16" s="75">
        <f>MIN(H8:H13)</f>
        <v>17.019200000000001</v>
      </c>
      <c r="I16" s="74"/>
      <c r="J16" s="75">
        <f>MIN(J8:J13)</f>
        <v>31.424099999999999</v>
      </c>
      <c r="K16" s="74"/>
      <c r="L16" s="75">
        <f>MIN(L8:L13)</f>
        <v>24.452300000000001</v>
      </c>
      <c r="M16" s="74"/>
      <c r="N16" s="75">
        <f>MIN(N8:N13)</f>
        <v>17.124400000000001</v>
      </c>
      <c r="O16" s="74"/>
      <c r="P16" s="75">
        <f>MIN(P8:P13)</f>
        <v>11.930199999999999</v>
      </c>
      <c r="Q16" s="74"/>
      <c r="R16" s="75">
        <f>MIN(R8:R13)</f>
        <v>13.1297</v>
      </c>
      <c r="S16" s="76"/>
    </row>
    <row r="17" spans="1:19" ht="15" thickBot="1" x14ac:dyDescent="0.35">
      <c r="A17" s="77" t="s">
        <v>29</v>
      </c>
      <c r="B17" s="78"/>
      <c r="C17" s="78"/>
      <c r="D17" s="79">
        <f>MAX(D8:D13)</f>
        <v>3.5640000000000001</v>
      </c>
      <c r="E17" s="78"/>
      <c r="F17" s="79">
        <f>MAX(F8:F13)</f>
        <v>16.121700000000001</v>
      </c>
      <c r="G17" s="78"/>
      <c r="H17" s="79">
        <f>MAX(H8:H13)</f>
        <v>25.538900000000002</v>
      </c>
      <c r="I17" s="78"/>
      <c r="J17" s="79">
        <f>MAX(J8:J13)</f>
        <v>48.500500000000002</v>
      </c>
      <c r="K17" s="78"/>
      <c r="L17" s="79">
        <f>MAX(L8:L13)</f>
        <v>32.284300000000002</v>
      </c>
      <c r="M17" s="78"/>
      <c r="N17" s="79">
        <f>MAX(N8:N13)</f>
        <v>22.2075</v>
      </c>
      <c r="O17" s="78"/>
      <c r="P17" s="79">
        <f>MAX(P8:P13)</f>
        <v>17.096900000000002</v>
      </c>
      <c r="Q17" s="78"/>
      <c r="R17" s="79">
        <f>MAX(R8:R13)</f>
        <v>19.5745</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44536</v>
      </c>
      <c r="C8" s="65">
        <f>VLOOKUP($A8,'Return Data'!$B$7:$R$2292,4,0)</f>
        <v>97.509600000000006</v>
      </c>
      <c r="D8" s="65">
        <f>VLOOKUP($A8,'Return Data'!$B$7:$R$2292,10,0)</f>
        <v>-1.6223000000000001</v>
      </c>
      <c r="E8" s="66">
        <f t="shared" ref="E8:E29" si="0">RANK(D8,D$8:D$29,0)</f>
        <v>14</v>
      </c>
      <c r="F8" s="65">
        <f>VLOOKUP($A8,'Return Data'!$B$7:$R$2292,11,0)</f>
        <v>11.079000000000001</v>
      </c>
      <c r="G8" s="66">
        <f t="shared" ref="G8:G29" si="1">RANK(F8,F$8:F$29,0)</f>
        <v>11</v>
      </c>
      <c r="H8" s="65">
        <f>VLOOKUP($A8,'Return Data'!$B$7:$R$2292,12,0)</f>
        <v>17.468699999999998</v>
      </c>
      <c r="I8" s="66">
        <f t="shared" ref="I8:I27" si="2">RANK(H8,H$8:H$29,0)</f>
        <v>14</v>
      </c>
      <c r="J8" s="65">
        <f>VLOOKUP($A8,'Return Data'!$B$7:$R$2292,13,0)</f>
        <v>31.055299999999999</v>
      </c>
      <c r="K8" s="66">
        <f t="shared" ref="K8:K26" si="3">RANK(J8,J$8:J$29,0)</f>
        <v>14</v>
      </c>
      <c r="L8" s="65">
        <f>VLOOKUP($A8,'Return Data'!$B$7:$R$2292,17,0)</f>
        <v>21.5657</v>
      </c>
      <c r="M8" s="66">
        <f t="shared" ref="M8:M26" si="4">RANK(L8,L$8:L$29,0)</f>
        <v>11</v>
      </c>
      <c r="N8" s="65">
        <f>VLOOKUP($A8,'Return Data'!$B$7:$R$2292,14,0)</f>
        <v>19.0761</v>
      </c>
      <c r="O8" s="66">
        <f t="shared" ref="O8" si="5">RANK(N8,N$8:N$29,0)</f>
        <v>10</v>
      </c>
      <c r="P8" s="65">
        <f>VLOOKUP($A8,'Return Data'!$B$7:$R$2292,15,0)</f>
        <v>15.989800000000001</v>
      </c>
      <c r="Q8" s="66">
        <f t="shared" ref="Q8" si="6">RANK(P8,P$8:P$29,0)</f>
        <v>11</v>
      </c>
      <c r="R8" s="65">
        <f>VLOOKUP($A8,'Return Data'!$B$7:$R$2292,16,0)</f>
        <v>15.833</v>
      </c>
      <c r="S8" s="67">
        <f t="shared" ref="S8:S29" si="7">RANK(R8,R$8:R$29,0)</f>
        <v>14</v>
      </c>
    </row>
    <row r="9" spans="1:20" x14ac:dyDescent="0.3">
      <c r="A9" s="63" t="s">
        <v>819</v>
      </c>
      <c r="B9" s="64">
        <f>VLOOKUP($A9,'Return Data'!$B$7:$R$2292,3,0)</f>
        <v>44536</v>
      </c>
      <c r="C9" s="65">
        <f>VLOOKUP($A9,'Return Data'!$B$7:$R$2292,4,0)</f>
        <v>50.64</v>
      </c>
      <c r="D9" s="65">
        <f>VLOOKUP($A9,'Return Data'!$B$7:$R$2292,10,0)</f>
        <v>-2.0882000000000001</v>
      </c>
      <c r="E9" s="66">
        <f t="shared" si="0"/>
        <v>16</v>
      </c>
      <c r="F9" s="65">
        <f>VLOOKUP($A9,'Return Data'!$B$7:$R$2292,11,0)</f>
        <v>12.134600000000001</v>
      </c>
      <c r="G9" s="66">
        <f t="shared" si="1"/>
        <v>9</v>
      </c>
      <c r="H9" s="65">
        <f>VLOOKUP($A9,'Return Data'!$B$7:$R$2292,12,0)</f>
        <v>17.794799999999999</v>
      </c>
      <c r="I9" s="66">
        <f t="shared" si="2"/>
        <v>12</v>
      </c>
      <c r="J9" s="65">
        <f>VLOOKUP($A9,'Return Data'!$B$7:$R$2292,13,0)</f>
        <v>30.9542</v>
      </c>
      <c r="K9" s="66">
        <f t="shared" si="3"/>
        <v>15</v>
      </c>
      <c r="L9" s="65">
        <f>VLOOKUP($A9,'Return Data'!$B$7:$R$2292,17,0)</f>
        <v>24.273700000000002</v>
      </c>
      <c r="M9" s="66">
        <f t="shared" si="4"/>
        <v>8</v>
      </c>
      <c r="N9" s="65">
        <f>VLOOKUP($A9,'Return Data'!$B$7:$R$2292,14,0)</f>
        <v>22.2821</v>
      </c>
      <c r="O9" s="66">
        <f t="shared" ref="O9:O27" si="8">RANK(N9,N$8:N$29,0)</f>
        <v>5</v>
      </c>
      <c r="P9" s="65">
        <f>VLOOKUP($A9,'Return Data'!$B$7:$R$2292,15,0)</f>
        <v>21.228999999999999</v>
      </c>
      <c r="Q9" s="66">
        <f t="shared" ref="Q9:Q27" si="9">RANK(P9,P$8:P$29,0)</f>
        <v>3</v>
      </c>
      <c r="R9" s="65">
        <f>VLOOKUP($A9,'Return Data'!$B$7:$R$2292,16,0)</f>
        <v>17.8658</v>
      </c>
      <c r="S9" s="67">
        <f t="shared" si="7"/>
        <v>10</v>
      </c>
    </row>
    <row r="10" spans="1:20" x14ac:dyDescent="0.3">
      <c r="A10" s="63" t="s">
        <v>821</v>
      </c>
      <c r="B10" s="64">
        <f>VLOOKUP($A10,'Return Data'!$B$7:$R$2292,3,0)</f>
        <v>44536</v>
      </c>
      <c r="C10" s="65">
        <f>VLOOKUP($A10,'Return Data'!$B$7:$R$2292,4,0)</f>
        <v>15.039</v>
      </c>
      <c r="D10" s="65">
        <f>VLOOKUP($A10,'Return Data'!$B$7:$R$2292,10,0)</f>
        <v>-2.1789999999999998</v>
      </c>
      <c r="E10" s="66">
        <f t="shared" si="0"/>
        <v>17</v>
      </c>
      <c r="F10" s="65">
        <f>VLOOKUP($A10,'Return Data'!$B$7:$R$2292,11,0)</f>
        <v>9.6296999999999997</v>
      </c>
      <c r="G10" s="66">
        <f t="shared" si="1"/>
        <v>14</v>
      </c>
      <c r="H10" s="65">
        <f>VLOOKUP($A10,'Return Data'!$B$7:$R$2292,12,0)</f>
        <v>14.644</v>
      </c>
      <c r="I10" s="66">
        <f t="shared" si="2"/>
        <v>15</v>
      </c>
      <c r="J10" s="65">
        <f>VLOOKUP($A10,'Return Data'!$B$7:$R$2292,13,0)</f>
        <v>27.212</v>
      </c>
      <c r="K10" s="66">
        <f t="shared" si="3"/>
        <v>17</v>
      </c>
      <c r="L10" s="65">
        <f>VLOOKUP($A10,'Return Data'!$B$7:$R$2292,17,0)</f>
        <v>21.144300000000001</v>
      </c>
      <c r="M10" s="66">
        <f t="shared" si="4"/>
        <v>12</v>
      </c>
      <c r="N10" s="65">
        <f>VLOOKUP($A10,'Return Data'!$B$7:$R$2292,14,0)</f>
        <v>19.232500000000002</v>
      </c>
      <c r="O10" s="66">
        <f t="shared" si="8"/>
        <v>9</v>
      </c>
      <c r="P10" s="65"/>
      <c r="Q10" s="66"/>
      <c r="R10" s="65">
        <f>VLOOKUP($A10,'Return Data'!$B$7:$R$2292,16,0)</f>
        <v>10.280799999999999</v>
      </c>
      <c r="S10" s="67">
        <f t="shared" si="7"/>
        <v>22</v>
      </c>
    </row>
    <row r="11" spans="1:20" x14ac:dyDescent="0.3">
      <c r="A11" s="63" t="s">
        <v>823</v>
      </c>
      <c r="B11" s="64">
        <f>VLOOKUP($A11,'Return Data'!$B$7:$R$2292,3,0)</f>
        <v>44536</v>
      </c>
      <c r="C11" s="65">
        <f>VLOOKUP($A11,'Return Data'!$B$7:$R$2292,4,0)</f>
        <v>35.93</v>
      </c>
      <c r="D11" s="65">
        <f>VLOOKUP($A11,'Return Data'!$B$7:$R$2292,10,0)</f>
        <v>-4.7606000000000002</v>
      </c>
      <c r="E11" s="66">
        <f t="shared" si="0"/>
        <v>21</v>
      </c>
      <c r="F11" s="65">
        <f>VLOOKUP($A11,'Return Data'!$B$7:$R$2292,11,0)</f>
        <v>6.9440999999999997</v>
      </c>
      <c r="G11" s="66">
        <f t="shared" si="1"/>
        <v>19</v>
      </c>
      <c r="H11" s="65">
        <f>VLOOKUP($A11,'Return Data'!$B$7:$R$2292,12,0)</f>
        <v>14.0997</v>
      </c>
      <c r="I11" s="66">
        <f t="shared" si="2"/>
        <v>17</v>
      </c>
      <c r="J11" s="65">
        <f>VLOOKUP($A11,'Return Data'!$B$7:$R$2292,13,0)</f>
        <v>25.849399999999999</v>
      </c>
      <c r="K11" s="66">
        <f t="shared" si="3"/>
        <v>18</v>
      </c>
      <c r="L11" s="65">
        <f>VLOOKUP($A11,'Return Data'!$B$7:$R$2292,17,0)</f>
        <v>16.552900000000001</v>
      </c>
      <c r="M11" s="66">
        <f t="shared" si="4"/>
        <v>17</v>
      </c>
      <c r="N11" s="65">
        <f>VLOOKUP($A11,'Return Data'!$B$7:$R$2292,14,0)</f>
        <v>17.464099999999998</v>
      </c>
      <c r="O11" s="66">
        <f t="shared" si="8"/>
        <v>14</v>
      </c>
      <c r="P11" s="65">
        <f>VLOOKUP($A11,'Return Data'!$B$7:$R$2292,15,0)</f>
        <v>14.115399999999999</v>
      </c>
      <c r="Q11" s="66">
        <f t="shared" si="9"/>
        <v>14</v>
      </c>
      <c r="R11" s="65">
        <f>VLOOKUP($A11,'Return Data'!$B$7:$R$2292,16,0)</f>
        <v>14.082000000000001</v>
      </c>
      <c r="S11" s="67">
        <f t="shared" si="7"/>
        <v>17</v>
      </c>
    </row>
    <row r="12" spans="1:20" x14ac:dyDescent="0.3">
      <c r="A12" s="63" t="s">
        <v>826</v>
      </c>
      <c r="B12" s="64">
        <f>VLOOKUP($A12,'Return Data'!$B$7:$R$2292,3,0)</f>
        <v>44536</v>
      </c>
      <c r="C12" s="65">
        <f>VLOOKUP($A12,'Return Data'!$B$7:$R$2292,4,0)</f>
        <v>70.206400000000002</v>
      </c>
      <c r="D12" s="65">
        <f>VLOOKUP($A12,'Return Data'!$B$7:$R$2292,10,0)</f>
        <v>0.51300000000000001</v>
      </c>
      <c r="E12" s="66">
        <f t="shared" si="0"/>
        <v>6</v>
      </c>
      <c r="F12" s="65">
        <f>VLOOKUP($A12,'Return Data'!$B$7:$R$2292,11,0)</f>
        <v>9.6059999999999999</v>
      </c>
      <c r="G12" s="66">
        <f t="shared" si="1"/>
        <v>15</v>
      </c>
      <c r="H12" s="65">
        <f>VLOOKUP($A12,'Return Data'!$B$7:$R$2292,12,0)</f>
        <v>18.7182</v>
      </c>
      <c r="I12" s="66">
        <f t="shared" si="2"/>
        <v>9</v>
      </c>
      <c r="J12" s="65">
        <f>VLOOKUP($A12,'Return Data'!$B$7:$R$2292,13,0)</f>
        <v>43.338000000000001</v>
      </c>
      <c r="K12" s="66">
        <f t="shared" si="3"/>
        <v>5</v>
      </c>
      <c r="L12" s="65">
        <f>VLOOKUP($A12,'Return Data'!$B$7:$R$2292,17,0)</f>
        <v>24.973400000000002</v>
      </c>
      <c r="M12" s="66">
        <f t="shared" si="4"/>
        <v>7</v>
      </c>
      <c r="N12" s="65">
        <f>VLOOKUP($A12,'Return Data'!$B$7:$R$2292,14,0)</f>
        <v>21.8095</v>
      </c>
      <c r="O12" s="66">
        <f t="shared" si="8"/>
        <v>6</v>
      </c>
      <c r="P12" s="65">
        <f>VLOOKUP($A12,'Return Data'!$B$7:$R$2292,15,0)</f>
        <v>17.085799999999999</v>
      </c>
      <c r="Q12" s="66">
        <f t="shared" si="9"/>
        <v>7</v>
      </c>
      <c r="R12" s="65">
        <f>VLOOKUP($A12,'Return Data'!$B$7:$R$2292,16,0)</f>
        <v>19.200500000000002</v>
      </c>
      <c r="S12" s="67">
        <f t="shared" si="7"/>
        <v>5</v>
      </c>
    </row>
    <row r="13" spans="1:20" x14ac:dyDescent="0.3">
      <c r="A13" s="63" t="s">
        <v>828</v>
      </c>
      <c r="B13" s="64">
        <f>VLOOKUP($A13,'Return Data'!$B$7:$R$2292,3,0)</f>
        <v>44536</v>
      </c>
      <c r="C13" s="65">
        <f>VLOOKUP($A13,'Return Data'!$B$7:$R$2292,4,0)</f>
        <v>118.997</v>
      </c>
      <c r="D13" s="65">
        <f>VLOOKUP($A13,'Return Data'!$B$7:$R$2292,10,0)</f>
        <v>4.8015999999999996</v>
      </c>
      <c r="E13" s="66">
        <f t="shared" si="0"/>
        <v>2</v>
      </c>
      <c r="F13" s="65">
        <f>VLOOKUP($A13,'Return Data'!$B$7:$R$2292,11,0)</f>
        <v>14.2554</v>
      </c>
      <c r="G13" s="66">
        <f t="shared" si="1"/>
        <v>6</v>
      </c>
      <c r="H13" s="65">
        <f>VLOOKUP($A13,'Return Data'!$B$7:$R$2292,12,0)</f>
        <v>21.9069</v>
      </c>
      <c r="I13" s="66">
        <f t="shared" si="2"/>
        <v>4</v>
      </c>
      <c r="J13" s="65">
        <f>VLOOKUP($A13,'Return Data'!$B$7:$R$2292,13,0)</f>
        <v>45.9298</v>
      </c>
      <c r="K13" s="66">
        <f t="shared" si="3"/>
        <v>2</v>
      </c>
      <c r="L13" s="65">
        <f>VLOOKUP($A13,'Return Data'!$B$7:$R$2292,17,0)</f>
        <v>21.592700000000001</v>
      </c>
      <c r="M13" s="66">
        <f t="shared" si="4"/>
        <v>10</v>
      </c>
      <c r="N13" s="65">
        <f>VLOOKUP($A13,'Return Data'!$B$7:$R$2292,14,0)</f>
        <v>16.6082</v>
      </c>
      <c r="O13" s="66">
        <f t="shared" si="8"/>
        <v>15</v>
      </c>
      <c r="P13" s="65">
        <f>VLOOKUP($A13,'Return Data'!$B$7:$R$2292,15,0)</f>
        <v>12.992000000000001</v>
      </c>
      <c r="Q13" s="66">
        <f t="shared" si="9"/>
        <v>15</v>
      </c>
      <c r="R13" s="65">
        <f>VLOOKUP($A13,'Return Data'!$B$7:$R$2292,16,0)</f>
        <v>13.044</v>
      </c>
      <c r="S13" s="67">
        <f t="shared" si="7"/>
        <v>19</v>
      </c>
    </row>
    <row r="14" spans="1:20" x14ac:dyDescent="0.3">
      <c r="A14" s="63" t="s">
        <v>831</v>
      </c>
      <c r="B14" s="64">
        <f>VLOOKUP($A14,'Return Data'!$B$7:$R$2292,3,0)</f>
        <v>44536</v>
      </c>
      <c r="C14" s="65">
        <f>VLOOKUP($A14,'Return Data'!$B$7:$R$2292,4,0)</f>
        <v>52.65</v>
      </c>
      <c r="D14" s="65">
        <f>VLOOKUP($A14,'Return Data'!$B$7:$R$2292,10,0)</f>
        <v>0.28570000000000001</v>
      </c>
      <c r="E14" s="66">
        <f t="shared" si="0"/>
        <v>7</v>
      </c>
      <c r="F14" s="65">
        <f>VLOOKUP($A14,'Return Data'!$B$7:$R$2292,11,0)</f>
        <v>12.5962</v>
      </c>
      <c r="G14" s="66">
        <f t="shared" si="1"/>
        <v>7</v>
      </c>
      <c r="H14" s="65">
        <f>VLOOKUP($A14,'Return Data'!$B$7:$R$2292,12,0)</f>
        <v>20.3704</v>
      </c>
      <c r="I14" s="66">
        <f t="shared" si="2"/>
        <v>6</v>
      </c>
      <c r="J14" s="65">
        <f>VLOOKUP($A14,'Return Data'!$B$7:$R$2292,13,0)</f>
        <v>39.729300000000002</v>
      </c>
      <c r="K14" s="66">
        <f t="shared" si="3"/>
        <v>7</v>
      </c>
      <c r="L14" s="65">
        <f>VLOOKUP($A14,'Return Data'!$B$7:$R$2292,17,0)</f>
        <v>30.994299999999999</v>
      </c>
      <c r="M14" s="66">
        <f t="shared" si="4"/>
        <v>2</v>
      </c>
      <c r="N14" s="65">
        <f>VLOOKUP($A14,'Return Data'!$B$7:$R$2292,14,0)</f>
        <v>21.5808</v>
      </c>
      <c r="O14" s="66">
        <f t="shared" si="8"/>
        <v>7</v>
      </c>
      <c r="P14" s="65">
        <f>VLOOKUP($A14,'Return Data'!$B$7:$R$2292,15,0)</f>
        <v>16.0901</v>
      </c>
      <c r="Q14" s="66">
        <f t="shared" si="9"/>
        <v>10</v>
      </c>
      <c r="R14" s="65">
        <f>VLOOKUP($A14,'Return Data'!$B$7:$R$2292,16,0)</f>
        <v>14.8317</v>
      </c>
      <c r="S14" s="67">
        <f t="shared" si="7"/>
        <v>15</v>
      </c>
    </row>
    <row r="15" spans="1:20" x14ac:dyDescent="0.3">
      <c r="A15" s="63" t="s">
        <v>832</v>
      </c>
      <c r="B15" s="64">
        <f>VLOOKUP($A15,'Return Data'!$B$7:$R$2292,3,0)</f>
        <v>44536</v>
      </c>
      <c r="C15" s="65">
        <f>VLOOKUP($A15,'Return Data'!$B$7:$R$2292,4,0)</f>
        <v>15.99</v>
      </c>
      <c r="D15" s="65">
        <f>VLOOKUP($A15,'Return Data'!$B$7:$R$2292,10,0)</f>
        <v>1.1385000000000001</v>
      </c>
      <c r="E15" s="66">
        <f t="shared" si="0"/>
        <v>5</v>
      </c>
      <c r="F15" s="65">
        <f>VLOOKUP($A15,'Return Data'!$B$7:$R$2292,11,0)</f>
        <v>14.2959</v>
      </c>
      <c r="G15" s="66">
        <f t="shared" si="1"/>
        <v>5</v>
      </c>
      <c r="H15" s="65">
        <f>VLOOKUP($A15,'Return Data'!$B$7:$R$2292,12,0)</f>
        <v>19.685600000000001</v>
      </c>
      <c r="I15" s="66">
        <f t="shared" si="2"/>
        <v>8</v>
      </c>
      <c r="J15" s="65">
        <f>VLOOKUP($A15,'Return Data'!$B$7:$R$2292,13,0)</f>
        <v>31.7133</v>
      </c>
      <c r="K15" s="66">
        <f t="shared" si="3"/>
        <v>13</v>
      </c>
      <c r="L15" s="65">
        <f>VLOOKUP($A15,'Return Data'!$B$7:$R$2292,17,0)</f>
        <v>23.722100000000001</v>
      </c>
      <c r="M15" s="66">
        <f t="shared" si="4"/>
        <v>9</v>
      </c>
      <c r="N15" s="65">
        <f>VLOOKUP($A15,'Return Data'!$B$7:$R$2292,14,0)</f>
        <v>18.437899999999999</v>
      </c>
      <c r="O15" s="66">
        <f t="shared" si="8"/>
        <v>11</v>
      </c>
      <c r="P15" s="65"/>
      <c r="Q15" s="66"/>
      <c r="R15" s="65">
        <f>VLOOKUP($A15,'Return Data'!$B$7:$R$2292,16,0)</f>
        <v>12.272500000000001</v>
      </c>
      <c r="S15" s="67">
        <f t="shared" si="7"/>
        <v>21</v>
      </c>
    </row>
    <row r="16" spans="1:20" x14ac:dyDescent="0.3">
      <c r="A16" s="63" t="s">
        <v>834</v>
      </c>
      <c r="B16" s="64">
        <f>VLOOKUP($A16,'Return Data'!$B$7:$R$2292,3,0)</f>
        <v>44536</v>
      </c>
      <c r="C16" s="65">
        <f>VLOOKUP($A16,'Return Data'!$B$7:$R$2292,4,0)</f>
        <v>59.03</v>
      </c>
      <c r="D16" s="65">
        <f>VLOOKUP($A16,'Return Data'!$B$7:$R$2292,10,0)</f>
        <v>-0.97299999999999998</v>
      </c>
      <c r="E16" s="66">
        <f t="shared" si="0"/>
        <v>13</v>
      </c>
      <c r="F16" s="65">
        <f>VLOOKUP($A16,'Return Data'!$B$7:$R$2292,11,0)</f>
        <v>7.8567999999999998</v>
      </c>
      <c r="G16" s="66">
        <f t="shared" si="1"/>
        <v>18</v>
      </c>
      <c r="H16" s="65">
        <f>VLOOKUP($A16,'Return Data'!$B$7:$R$2292,12,0)</f>
        <v>12.4381</v>
      </c>
      <c r="I16" s="66">
        <f t="shared" si="2"/>
        <v>19</v>
      </c>
      <c r="J16" s="65">
        <f>VLOOKUP($A16,'Return Data'!$B$7:$R$2292,13,0)</f>
        <v>22.9024</v>
      </c>
      <c r="K16" s="66">
        <f t="shared" si="3"/>
        <v>20</v>
      </c>
      <c r="L16" s="65">
        <f>VLOOKUP($A16,'Return Data'!$B$7:$R$2292,17,0)</f>
        <v>19.857800000000001</v>
      </c>
      <c r="M16" s="66">
        <f t="shared" si="4"/>
        <v>13</v>
      </c>
      <c r="N16" s="65">
        <f>VLOOKUP($A16,'Return Data'!$B$7:$R$2292,14,0)</f>
        <v>16.559899999999999</v>
      </c>
      <c r="O16" s="66">
        <f t="shared" si="8"/>
        <v>16</v>
      </c>
      <c r="P16" s="65">
        <f>VLOOKUP($A16,'Return Data'!$B$7:$R$2292,15,0)</f>
        <v>16.556899999999999</v>
      </c>
      <c r="Q16" s="66">
        <f t="shared" si="9"/>
        <v>8</v>
      </c>
      <c r="R16" s="65">
        <f>VLOOKUP($A16,'Return Data'!$B$7:$R$2292,16,0)</f>
        <v>12.890700000000001</v>
      </c>
      <c r="S16" s="67">
        <f t="shared" si="7"/>
        <v>20</v>
      </c>
    </row>
    <row r="17" spans="1:19" x14ac:dyDescent="0.3">
      <c r="A17" s="63" t="s">
        <v>836</v>
      </c>
      <c r="B17" s="64">
        <f>VLOOKUP($A17,'Return Data'!$B$7:$R$2292,3,0)</f>
        <v>44536</v>
      </c>
      <c r="C17" s="65">
        <f>VLOOKUP($A17,'Return Data'!$B$7:$R$2292,4,0)</f>
        <v>32.163899999999998</v>
      </c>
      <c r="D17" s="65">
        <f>VLOOKUP($A17,'Return Data'!$B$7:$R$2292,10,0)</f>
        <v>-0.37969999999999998</v>
      </c>
      <c r="E17" s="66">
        <f t="shared" si="0"/>
        <v>9</v>
      </c>
      <c r="F17" s="65">
        <f>VLOOKUP($A17,'Return Data'!$B$7:$R$2292,11,0)</f>
        <v>16.046900000000001</v>
      </c>
      <c r="G17" s="66">
        <f t="shared" si="1"/>
        <v>3</v>
      </c>
      <c r="H17" s="65">
        <f>VLOOKUP($A17,'Return Data'!$B$7:$R$2292,12,0)</f>
        <v>21.172000000000001</v>
      </c>
      <c r="I17" s="66">
        <f t="shared" si="2"/>
        <v>5</v>
      </c>
      <c r="J17" s="65">
        <f>VLOOKUP($A17,'Return Data'!$B$7:$R$2292,13,0)</f>
        <v>37.844299999999997</v>
      </c>
      <c r="K17" s="66">
        <f t="shared" si="3"/>
        <v>10</v>
      </c>
      <c r="L17" s="65">
        <f>VLOOKUP($A17,'Return Data'!$B$7:$R$2292,17,0)</f>
        <v>30.820399999999999</v>
      </c>
      <c r="M17" s="66">
        <f t="shared" si="4"/>
        <v>3</v>
      </c>
      <c r="N17" s="65">
        <f>VLOOKUP($A17,'Return Data'!$B$7:$R$2292,14,0)</f>
        <v>30.562100000000001</v>
      </c>
      <c r="O17" s="66">
        <f t="shared" si="8"/>
        <v>1</v>
      </c>
      <c r="P17" s="65">
        <f>VLOOKUP($A17,'Return Data'!$B$7:$R$2292,15,0)</f>
        <v>21.453099999999999</v>
      </c>
      <c r="Q17" s="66">
        <f t="shared" si="9"/>
        <v>2</v>
      </c>
      <c r="R17" s="65">
        <f>VLOOKUP($A17,'Return Data'!$B$7:$R$2292,16,0)</f>
        <v>17.866800000000001</v>
      </c>
      <c r="S17" s="67">
        <f t="shared" si="7"/>
        <v>9</v>
      </c>
    </row>
    <row r="18" spans="1:19" x14ac:dyDescent="0.3">
      <c r="A18" s="63" t="s">
        <v>839</v>
      </c>
      <c r="B18" s="64">
        <f>VLOOKUP($A18,'Return Data'!$B$7:$R$2292,3,0)</f>
        <v>44536</v>
      </c>
      <c r="C18" s="65">
        <f>VLOOKUP($A18,'Return Data'!$B$7:$R$2292,4,0)</f>
        <v>12.646000000000001</v>
      </c>
      <c r="D18" s="65">
        <f>VLOOKUP($A18,'Return Data'!$B$7:$R$2292,10,0)</f>
        <v>-1.9484999999999999</v>
      </c>
      <c r="E18" s="66">
        <f t="shared" si="0"/>
        <v>15</v>
      </c>
      <c r="F18" s="65">
        <f>VLOOKUP($A18,'Return Data'!$B$7:$R$2292,11,0)</f>
        <v>8.5289000000000001</v>
      </c>
      <c r="G18" s="66">
        <f t="shared" si="1"/>
        <v>16</v>
      </c>
      <c r="H18" s="65">
        <f>VLOOKUP($A18,'Return Data'!$B$7:$R$2292,12,0)</f>
        <v>12.2194</v>
      </c>
      <c r="I18" s="66">
        <f t="shared" si="2"/>
        <v>20</v>
      </c>
      <c r="J18" s="65">
        <f>VLOOKUP($A18,'Return Data'!$B$7:$R$2292,13,0)</f>
        <v>19.201799999999999</v>
      </c>
      <c r="K18" s="66">
        <f t="shared" si="3"/>
        <v>22</v>
      </c>
      <c r="L18" s="65">
        <f>VLOOKUP($A18,'Return Data'!$B$7:$R$2292,17,0)</f>
        <v>12.2913</v>
      </c>
      <c r="M18" s="66">
        <f t="shared" si="4"/>
        <v>18</v>
      </c>
      <c r="N18" s="65">
        <f>VLOOKUP($A18,'Return Data'!$B$7:$R$2292,14,0)</f>
        <v>13.4053</v>
      </c>
      <c r="O18" s="66">
        <f t="shared" si="8"/>
        <v>17</v>
      </c>
      <c r="P18" s="65">
        <f>VLOOKUP($A18,'Return Data'!$B$7:$R$2292,15,0)</f>
        <v>14.1204</v>
      </c>
      <c r="Q18" s="66">
        <f t="shared" si="9"/>
        <v>13</v>
      </c>
      <c r="R18" s="65">
        <f>VLOOKUP($A18,'Return Data'!$B$7:$R$2292,16,0)</f>
        <v>14.1203</v>
      </c>
      <c r="S18" s="67">
        <f t="shared" si="7"/>
        <v>16</v>
      </c>
    </row>
    <row r="19" spans="1:19" x14ac:dyDescent="0.3">
      <c r="A19" s="63" t="s">
        <v>840</v>
      </c>
      <c r="B19" s="64">
        <f>VLOOKUP($A19,'Return Data'!$B$7:$R$2292,3,0)</f>
        <v>44536</v>
      </c>
      <c r="C19" s="65">
        <f>VLOOKUP($A19,'Return Data'!$B$7:$R$2292,4,0)</f>
        <v>16.684000000000001</v>
      </c>
      <c r="D19" s="65">
        <f>VLOOKUP($A19,'Return Data'!$B$7:$R$2292,10,0)</f>
        <v>-0.50690000000000002</v>
      </c>
      <c r="E19" s="66">
        <f t="shared" si="0"/>
        <v>11</v>
      </c>
      <c r="F19" s="65">
        <f>VLOOKUP($A19,'Return Data'!$B$7:$R$2292,11,0)</f>
        <v>12.486499999999999</v>
      </c>
      <c r="G19" s="66">
        <f t="shared" si="1"/>
        <v>8</v>
      </c>
      <c r="H19" s="65">
        <f>VLOOKUP($A19,'Return Data'!$B$7:$R$2292,12,0)</f>
        <v>17.6172</v>
      </c>
      <c r="I19" s="66">
        <f t="shared" si="2"/>
        <v>13</v>
      </c>
      <c r="J19" s="65">
        <f>VLOOKUP($A19,'Return Data'!$B$7:$R$2292,13,0)</f>
        <v>36.742899999999999</v>
      </c>
      <c r="K19" s="66">
        <f t="shared" si="3"/>
        <v>12</v>
      </c>
      <c r="L19" s="65"/>
      <c r="M19" s="66"/>
      <c r="N19" s="65"/>
      <c r="O19" s="66"/>
      <c r="P19" s="65"/>
      <c r="Q19" s="66"/>
      <c r="R19" s="65">
        <f>VLOOKUP($A19,'Return Data'!$B$7:$R$2292,16,0)</f>
        <v>23.833200000000001</v>
      </c>
      <c r="S19" s="67">
        <f t="shared" si="7"/>
        <v>3</v>
      </c>
    </row>
    <row r="20" spans="1:19" x14ac:dyDescent="0.3">
      <c r="A20" s="63" t="s">
        <v>842</v>
      </c>
      <c r="B20" s="64">
        <f>VLOOKUP($A20,'Return Data'!$B$7:$R$2292,3,0)</f>
        <v>44536</v>
      </c>
      <c r="C20" s="65">
        <f>VLOOKUP($A20,'Return Data'!$B$7:$R$2292,4,0)</f>
        <v>16.2</v>
      </c>
      <c r="D20" s="65">
        <f>VLOOKUP($A20,'Return Data'!$B$7:$R$2292,10,0)</f>
        <v>-3.6345000000000001</v>
      </c>
      <c r="E20" s="66">
        <f t="shared" si="0"/>
        <v>20</v>
      </c>
      <c r="F20" s="65">
        <f>VLOOKUP($A20,'Return Data'!$B$7:$R$2292,11,0)</f>
        <v>6.7404999999999999</v>
      </c>
      <c r="G20" s="66">
        <f t="shared" si="1"/>
        <v>20</v>
      </c>
      <c r="H20" s="65">
        <f>VLOOKUP($A20,'Return Data'!$B$7:$R$2292,12,0)</f>
        <v>11.9558</v>
      </c>
      <c r="I20" s="66">
        <f t="shared" si="2"/>
        <v>21</v>
      </c>
      <c r="J20" s="65">
        <f>VLOOKUP($A20,'Return Data'!$B$7:$R$2292,13,0)</f>
        <v>25.125499999999999</v>
      </c>
      <c r="K20" s="66">
        <f t="shared" si="3"/>
        <v>19</v>
      </c>
      <c r="L20" s="65">
        <f>VLOOKUP($A20,'Return Data'!$B$7:$R$2292,17,0)</f>
        <v>18.352699999999999</v>
      </c>
      <c r="M20" s="66">
        <f t="shared" si="4"/>
        <v>15</v>
      </c>
      <c r="N20" s="65"/>
      <c r="O20" s="66"/>
      <c r="P20" s="65"/>
      <c r="Q20" s="66"/>
      <c r="R20" s="65">
        <f>VLOOKUP($A20,'Return Data'!$B$7:$R$2292,16,0)</f>
        <v>16.911000000000001</v>
      </c>
      <c r="S20" s="67">
        <f t="shared" si="7"/>
        <v>11</v>
      </c>
    </row>
    <row r="21" spans="1:19" x14ac:dyDescent="0.3">
      <c r="A21" s="63" t="s">
        <v>844</v>
      </c>
      <c r="B21" s="64">
        <f>VLOOKUP($A21,'Return Data'!$B$7:$R$2292,3,0)</f>
        <v>44536</v>
      </c>
      <c r="C21" s="65">
        <f>VLOOKUP($A21,'Return Data'!$B$7:$R$2292,4,0)</f>
        <v>20.343</v>
      </c>
      <c r="D21" s="65">
        <f>VLOOKUP($A21,'Return Data'!$B$7:$R$2292,10,0)</f>
        <v>1.2241</v>
      </c>
      <c r="E21" s="66">
        <f t="shared" si="0"/>
        <v>4</v>
      </c>
      <c r="F21" s="65">
        <f>VLOOKUP($A21,'Return Data'!$B$7:$R$2292,11,0)</f>
        <v>17.061800000000002</v>
      </c>
      <c r="G21" s="66">
        <f t="shared" si="1"/>
        <v>2</v>
      </c>
      <c r="H21" s="65">
        <f>VLOOKUP($A21,'Return Data'!$B$7:$R$2292,12,0)</f>
        <v>23.688199999999998</v>
      </c>
      <c r="I21" s="66">
        <f t="shared" si="2"/>
        <v>3</v>
      </c>
      <c r="J21" s="65">
        <f>VLOOKUP($A21,'Return Data'!$B$7:$R$2292,13,0)</f>
        <v>43.960099999999997</v>
      </c>
      <c r="K21" s="66">
        <f t="shared" si="3"/>
        <v>4</v>
      </c>
      <c r="L21" s="65"/>
      <c r="M21" s="66"/>
      <c r="N21" s="65"/>
      <c r="O21" s="66"/>
      <c r="P21" s="65"/>
      <c r="Q21" s="66"/>
      <c r="R21" s="65">
        <f>VLOOKUP($A21,'Return Data'!$B$7:$R$2292,16,0)</f>
        <v>31.868300000000001</v>
      </c>
      <c r="S21" s="67">
        <f t="shared" si="7"/>
        <v>1</v>
      </c>
    </row>
    <row r="22" spans="1:19" x14ac:dyDescent="0.3">
      <c r="A22" s="63" t="s">
        <v>846</v>
      </c>
      <c r="B22" s="64">
        <f>VLOOKUP($A22,'Return Data'!$B$7:$R$2292,3,0)</f>
        <v>44536</v>
      </c>
      <c r="C22" s="65">
        <f>VLOOKUP($A22,'Return Data'!$B$7:$R$2292,4,0)</f>
        <v>36.2331</v>
      </c>
      <c r="D22" s="65">
        <f>VLOOKUP($A22,'Return Data'!$B$7:$R$2292,10,0)</f>
        <v>-4.9500999999999999</v>
      </c>
      <c r="E22" s="66">
        <f t="shared" si="0"/>
        <v>22</v>
      </c>
      <c r="F22" s="65">
        <f>VLOOKUP($A22,'Return Data'!$B$7:$R$2292,11,0)</f>
        <v>3.7871000000000001</v>
      </c>
      <c r="G22" s="66">
        <f t="shared" si="1"/>
        <v>22</v>
      </c>
      <c r="H22" s="65">
        <f>VLOOKUP($A22,'Return Data'!$B$7:$R$2292,12,0)</f>
        <v>7.9629000000000003</v>
      </c>
      <c r="I22" s="66">
        <f t="shared" si="2"/>
        <v>22</v>
      </c>
      <c r="J22" s="65">
        <f>VLOOKUP($A22,'Return Data'!$B$7:$R$2292,13,0)</f>
        <v>20.471399999999999</v>
      </c>
      <c r="K22" s="66">
        <f t="shared" si="3"/>
        <v>21</v>
      </c>
      <c r="L22" s="65">
        <f>VLOOKUP($A22,'Return Data'!$B$7:$R$2292,17,0)</f>
        <v>18.279699999999998</v>
      </c>
      <c r="M22" s="66">
        <f t="shared" si="4"/>
        <v>16</v>
      </c>
      <c r="N22" s="65">
        <f>VLOOKUP($A22,'Return Data'!$B$7:$R$2292,14,0)</f>
        <v>18.065300000000001</v>
      </c>
      <c r="O22" s="66">
        <f t="shared" si="8"/>
        <v>13</v>
      </c>
      <c r="P22" s="65">
        <f>VLOOKUP($A22,'Return Data'!$B$7:$R$2292,15,0)</f>
        <v>15.7796</v>
      </c>
      <c r="Q22" s="66">
        <f t="shared" si="9"/>
        <v>12</v>
      </c>
      <c r="R22" s="65">
        <f>VLOOKUP($A22,'Return Data'!$B$7:$R$2292,16,0)</f>
        <v>16.203700000000001</v>
      </c>
      <c r="S22" s="67">
        <f t="shared" si="7"/>
        <v>12</v>
      </c>
    </row>
    <row r="23" spans="1:19" x14ac:dyDescent="0.3">
      <c r="A23" s="63" t="s">
        <v>849</v>
      </c>
      <c r="B23" s="64">
        <f>VLOOKUP($A23,'Return Data'!$B$7:$R$2292,3,0)</f>
        <v>44536</v>
      </c>
      <c r="C23" s="65">
        <f>VLOOKUP($A23,'Return Data'!$B$7:$R$2292,4,0)</f>
        <v>79.8994</v>
      </c>
      <c r="D23" s="65">
        <f>VLOOKUP($A23,'Return Data'!$B$7:$R$2292,10,0)</f>
        <v>-0.50570000000000004</v>
      </c>
      <c r="E23" s="66">
        <f t="shared" si="0"/>
        <v>10</v>
      </c>
      <c r="F23" s="65">
        <f>VLOOKUP($A23,'Return Data'!$B$7:$R$2292,11,0)</f>
        <v>8.4797999999999991</v>
      </c>
      <c r="G23" s="66">
        <f t="shared" si="1"/>
        <v>17</v>
      </c>
      <c r="H23" s="65">
        <f>VLOOKUP($A23,'Return Data'!$B$7:$R$2292,12,0)</f>
        <v>13.4558</v>
      </c>
      <c r="I23" s="66">
        <f t="shared" si="2"/>
        <v>18</v>
      </c>
      <c r="J23" s="65">
        <f>VLOOKUP($A23,'Return Data'!$B$7:$R$2292,13,0)</f>
        <v>42.622199999999999</v>
      </c>
      <c r="K23" s="66">
        <f t="shared" si="3"/>
        <v>6</v>
      </c>
      <c r="L23" s="65">
        <f>VLOOKUP($A23,'Return Data'!$B$7:$R$2292,17,0)</f>
        <v>27.966000000000001</v>
      </c>
      <c r="M23" s="66">
        <f t="shared" si="4"/>
        <v>5</v>
      </c>
      <c r="N23" s="65">
        <f>VLOOKUP($A23,'Return Data'!$B$7:$R$2292,14,0)</f>
        <v>20.9969</v>
      </c>
      <c r="O23" s="66">
        <f t="shared" si="8"/>
        <v>8</v>
      </c>
      <c r="P23" s="65">
        <f>VLOOKUP($A23,'Return Data'!$B$7:$R$2292,15,0)</f>
        <v>16.4221</v>
      </c>
      <c r="Q23" s="66">
        <f t="shared" si="9"/>
        <v>9</v>
      </c>
      <c r="R23" s="65">
        <f>VLOOKUP($A23,'Return Data'!$B$7:$R$2292,16,0)</f>
        <v>18.6889</v>
      </c>
      <c r="S23" s="67">
        <f t="shared" si="7"/>
        <v>6</v>
      </c>
    </row>
    <row r="24" spans="1:19" x14ac:dyDescent="0.3">
      <c r="A24" s="63" t="s">
        <v>851</v>
      </c>
      <c r="B24" s="64">
        <f>VLOOKUP($A24,'Return Data'!$B$7:$R$2292,3,0)</f>
        <v>44536</v>
      </c>
      <c r="C24" s="65">
        <f>VLOOKUP($A24,'Return Data'!$B$7:$R$2292,4,0)</f>
        <v>115.68</v>
      </c>
      <c r="D24" s="65">
        <f>VLOOKUP($A24,'Return Data'!$B$7:$R$2292,10,0)</f>
        <v>1.7299999999999999E-2</v>
      </c>
      <c r="E24" s="66">
        <f t="shared" si="0"/>
        <v>8</v>
      </c>
      <c r="F24" s="65">
        <f>VLOOKUP($A24,'Return Data'!$B$7:$R$2292,11,0)</f>
        <v>11.7249</v>
      </c>
      <c r="G24" s="66">
        <f t="shared" si="1"/>
        <v>10</v>
      </c>
      <c r="H24" s="65">
        <f>VLOOKUP($A24,'Return Data'!$B$7:$R$2292,12,0)</f>
        <v>19.863199999999999</v>
      </c>
      <c r="I24" s="66">
        <f t="shared" si="2"/>
        <v>7</v>
      </c>
      <c r="J24" s="65">
        <f>VLOOKUP($A24,'Return Data'!$B$7:$R$2292,13,0)</f>
        <v>39.642699999999998</v>
      </c>
      <c r="K24" s="66">
        <f t="shared" si="3"/>
        <v>8</v>
      </c>
      <c r="L24" s="65">
        <f>VLOOKUP($A24,'Return Data'!$B$7:$R$2292,17,0)</f>
        <v>27.377500000000001</v>
      </c>
      <c r="M24" s="66">
        <f t="shared" si="4"/>
        <v>6</v>
      </c>
      <c r="N24" s="65">
        <f>VLOOKUP($A24,'Return Data'!$B$7:$R$2292,14,0)</f>
        <v>22.4831</v>
      </c>
      <c r="O24" s="66">
        <f t="shared" si="8"/>
        <v>4</v>
      </c>
      <c r="P24" s="65">
        <f>VLOOKUP($A24,'Return Data'!$B$7:$R$2292,15,0)</f>
        <v>18.5594</v>
      </c>
      <c r="Q24" s="66">
        <f t="shared" si="9"/>
        <v>4</v>
      </c>
      <c r="R24" s="65">
        <f>VLOOKUP($A24,'Return Data'!$B$7:$R$2292,16,0)</f>
        <v>15.8767</v>
      </c>
      <c r="S24" s="67">
        <f t="shared" si="7"/>
        <v>13</v>
      </c>
    </row>
    <row r="25" spans="1:19" x14ac:dyDescent="0.3">
      <c r="A25" s="63" t="s">
        <v>853</v>
      </c>
      <c r="B25" s="64">
        <f>VLOOKUP($A25,'Return Data'!$B$7:$R$2292,3,0)</f>
        <v>44536</v>
      </c>
      <c r="C25" s="65">
        <f>VLOOKUP($A25,'Return Data'!$B$7:$R$2292,4,0)</f>
        <v>55.778700000000001</v>
      </c>
      <c r="D25" s="65">
        <f>VLOOKUP($A25,'Return Data'!$B$7:$R$2292,10,0)</f>
        <v>1.6865000000000001</v>
      </c>
      <c r="E25" s="66">
        <f t="shared" si="0"/>
        <v>3</v>
      </c>
      <c r="F25" s="65">
        <f>VLOOKUP($A25,'Return Data'!$B$7:$R$2292,11,0)</f>
        <v>5.82</v>
      </c>
      <c r="G25" s="66">
        <f t="shared" si="1"/>
        <v>21</v>
      </c>
      <c r="H25" s="65">
        <f>VLOOKUP($A25,'Return Data'!$B$7:$R$2292,12,0)</f>
        <v>25.531300000000002</v>
      </c>
      <c r="I25" s="66">
        <f t="shared" si="2"/>
        <v>2</v>
      </c>
      <c r="J25" s="65">
        <f>VLOOKUP($A25,'Return Data'!$B$7:$R$2292,13,0)</f>
        <v>45.198799999999999</v>
      </c>
      <c r="K25" s="66">
        <f t="shared" si="3"/>
        <v>3</v>
      </c>
      <c r="L25" s="65">
        <f>VLOOKUP($A25,'Return Data'!$B$7:$R$2292,17,0)</f>
        <v>31.299600000000002</v>
      </c>
      <c r="M25" s="66">
        <f t="shared" si="4"/>
        <v>1</v>
      </c>
      <c r="N25" s="65">
        <f>VLOOKUP($A25,'Return Data'!$B$7:$R$2292,14,0)</f>
        <v>22.9268</v>
      </c>
      <c r="O25" s="66">
        <f t="shared" si="8"/>
        <v>3</v>
      </c>
      <c r="P25" s="65">
        <f>VLOOKUP($A25,'Return Data'!$B$7:$R$2292,15,0)</f>
        <v>17.512699999999999</v>
      </c>
      <c r="Q25" s="66">
        <f t="shared" si="9"/>
        <v>6</v>
      </c>
      <c r="R25" s="65">
        <f>VLOOKUP($A25,'Return Data'!$B$7:$R$2292,16,0)</f>
        <v>18.145399999999999</v>
      </c>
      <c r="S25" s="67">
        <f t="shared" si="7"/>
        <v>7</v>
      </c>
    </row>
    <row r="26" spans="1:19" x14ac:dyDescent="0.3">
      <c r="A26" s="63" t="s">
        <v>854</v>
      </c>
      <c r="B26" s="64">
        <f>VLOOKUP($A26,'Return Data'!$B$7:$R$2292,3,0)</f>
        <v>44536</v>
      </c>
      <c r="C26" s="65">
        <f>VLOOKUP($A26,'Return Data'!$B$7:$R$2292,4,0)</f>
        <v>270.68029999999999</v>
      </c>
      <c r="D26" s="65">
        <f>VLOOKUP($A26,'Return Data'!$B$7:$R$2292,10,0)</f>
        <v>7.6619999999999999</v>
      </c>
      <c r="E26" s="66">
        <f t="shared" si="0"/>
        <v>1</v>
      </c>
      <c r="F26" s="65">
        <f>VLOOKUP($A26,'Return Data'!$B$7:$R$2292,11,0)</f>
        <v>22.435199999999998</v>
      </c>
      <c r="G26" s="66">
        <f t="shared" si="1"/>
        <v>1</v>
      </c>
      <c r="H26" s="65">
        <f>VLOOKUP($A26,'Return Data'!$B$7:$R$2292,12,0)</f>
        <v>31.734100000000002</v>
      </c>
      <c r="I26" s="66">
        <f t="shared" si="2"/>
        <v>1</v>
      </c>
      <c r="J26" s="65">
        <f>VLOOKUP($A26,'Return Data'!$B$7:$R$2292,13,0)</f>
        <v>48.056899999999999</v>
      </c>
      <c r="K26" s="66">
        <f t="shared" si="3"/>
        <v>1</v>
      </c>
      <c r="L26" s="65">
        <f>VLOOKUP($A26,'Return Data'!$B$7:$R$2292,17,0)</f>
        <v>29.844200000000001</v>
      </c>
      <c r="M26" s="66">
        <f t="shared" si="4"/>
        <v>4</v>
      </c>
      <c r="N26" s="65">
        <f>VLOOKUP($A26,'Return Data'!$B$7:$R$2292,14,0)</f>
        <v>26.659300000000002</v>
      </c>
      <c r="O26" s="66">
        <f t="shared" si="8"/>
        <v>2</v>
      </c>
      <c r="P26" s="65">
        <f>VLOOKUP($A26,'Return Data'!$B$7:$R$2292,15,0)</f>
        <v>21.459599999999998</v>
      </c>
      <c r="Q26" s="66">
        <f t="shared" si="9"/>
        <v>1</v>
      </c>
      <c r="R26" s="65">
        <f>VLOOKUP($A26,'Return Data'!$B$7:$R$2292,16,0)</f>
        <v>18.0503</v>
      </c>
      <c r="S26" s="67">
        <f t="shared" si="7"/>
        <v>8</v>
      </c>
    </row>
    <row r="27" spans="1:19" x14ac:dyDescent="0.3">
      <c r="A27" s="63" t="s">
        <v>857</v>
      </c>
      <c r="B27" s="64">
        <f>VLOOKUP($A27,'Return Data'!$B$7:$R$2292,3,0)</f>
        <v>44536</v>
      </c>
      <c r="C27" s="65">
        <f>VLOOKUP($A27,'Return Data'!$B$7:$R$2292,4,0)</f>
        <v>282.03109999999998</v>
      </c>
      <c r="D27" s="65">
        <f>VLOOKUP($A27,'Return Data'!$B$7:$R$2292,10,0)</f>
        <v>-3.464</v>
      </c>
      <c r="E27" s="66">
        <f t="shared" si="0"/>
        <v>19</v>
      </c>
      <c r="F27" s="65">
        <f>VLOOKUP($A27,'Return Data'!$B$7:$R$2292,11,0)</f>
        <v>9.7195999999999998</v>
      </c>
      <c r="G27" s="66">
        <f t="shared" si="1"/>
        <v>13</v>
      </c>
      <c r="H27" s="65">
        <f>VLOOKUP($A27,'Return Data'!$B$7:$R$2292,12,0)</f>
        <v>14.116199999999999</v>
      </c>
      <c r="I27" s="66">
        <f t="shared" si="2"/>
        <v>16</v>
      </c>
      <c r="J27" s="65">
        <f>VLOOKUP($A27,'Return Data'!$B$7:$R$2292,13,0)</f>
        <v>30.058199999999999</v>
      </c>
      <c r="K27" s="66">
        <f t="shared" ref="K27" si="10">RANK(J27,J$8:J$29,0)</f>
        <v>16</v>
      </c>
      <c r="L27" s="65">
        <f>VLOOKUP($A27,'Return Data'!$B$7:$R$2292,17,0)</f>
        <v>18.734100000000002</v>
      </c>
      <c r="M27" s="66">
        <f t="shared" ref="M27" si="11">RANK(L27,L$8:L$29,0)</f>
        <v>14</v>
      </c>
      <c r="N27" s="65">
        <f>VLOOKUP($A27,'Return Data'!$B$7:$R$2292,14,0)</f>
        <v>18.108799999999999</v>
      </c>
      <c r="O27" s="66">
        <f t="shared" si="8"/>
        <v>12</v>
      </c>
      <c r="P27" s="65">
        <f>VLOOKUP($A27,'Return Data'!$B$7:$R$2292,15,0)</f>
        <v>18.097000000000001</v>
      </c>
      <c r="Q27" s="66">
        <f t="shared" si="9"/>
        <v>5</v>
      </c>
      <c r="R27" s="65">
        <f>VLOOKUP($A27,'Return Data'!$B$7:$R$2292,16,0)</f>
        <v>13.447100000000001</v>
      </c>
      <c r="S27" s="67">
        <f t="shared" si="7"/>
        <v>18</v>
      </c>
    </row>
    <row r="28" spans="1:19" x14ac:dyDescent="0.3">
      <c r="A28" s="63" t="s">
        <v>858</v>
      </c>
      <c r="B28" s="64">
        <f>VLOOKUP($A28,'Return Data'!$B$7:$R$2292,3,0)</f>
        <v>44536</v>
      </c>
      <c r="C28" s="65">
        <f>VLOOKUP($A28,'Return Data'!$B$7:$R$2292,4,0)</f>
        <v>15.185700000000001</v>
      </c>
      <c r="D28" s="65">
        <f>VLOOKUP($A28,'Return Data'!$B$7:$R$2292,10,0)</f>
        <v>-2.4901</v>
      </c>
      <c r="E28" s="66">
        <f t="shared" si="0"/>
        <v>18</v>
      </c>
      <c r="F28" s="65">
        <f>VLOOKUP($A28,'Return Data'!$B$7:$R$2292,11,0)</f>
        <v>11.0634</v>
      </c>
      <c r="G28" s="66">
        <f t="shared" si="1"/>
        <v>12</v>
      </c>
      <c r="H28" s="65">
        <f>VLOOKUP($A28,'Return Data'!$B$7:$R$2292,12,0)</f>
        <v>18.184000000000001</v>
      </c>
      <c r="I28" s="66">
        <f t="shared" ref="I28" si="12">RANK(H28,H$8:H$29,0)</f>
        <v>11</v>
      </c>
      <c r="J28" s="65">
        <f>VLOOKUP($A28,'Return Data'!$B$7:$R$2292,13,0)</f>
        <v>37.666400000000003</v>
      </c>
      <c r="K28" s="66">
        <f t="shared" ref="K28:K29" si="13">RANK(J28,J$8:J$29,0)</f>
        <v>11</v>
      </c>
      <c r="L28" s="65"/>
      <c r="M28" s="66"/>
      <c r="N28" s="65"/>
      <c r="O28" s="66"/>
      <c r="P28" s="65"/>
      <c r="Q28" s="66"/>
      <c r="R28" s="65">
        <f>VLOOKUP($A28,'Return Data'!$B$7:$R$2292,16,0)</f>
        <v>23.16</v>
      </c>
      <c r="S28" s="67">
        <f t="shared" si="7"/>
        <v>4</v>
      </c>
    </row>
    <row r="29" spans="1:19" x14ac:dyDescent="0.3">
      <c r="A29" s="63" t="s">
        <v>860</v>
      </c>
      <c r="B29" s="64">
        <f>VLOOKUP($A29,'Return Data'!$B$7:$R$2292,3,0)</f>
        <v>44536</v>
      </c>
      <c r="C29" s="65">
        <f>VLOOKUP($A29,'Return Data'!$B$7:$R$2292,4,0)</f>
        <v>18.04</v>
      </c>
      <c r="D29" s="65">
        <f>VLOOKUP($A29,'Return Data'!$B$7:$R$2292,10,0)</f>
        <v>-0.8246</v>
      </c>
      <c r="E29" s="66">
        <f t="shared" si="0"/>
        <v>12</v>
      </c>
      <c r="F29" s="65">
        <f>VLOOKUP($A29,'Return Data'!$B$7:$R$2292,11,0)</f>
        <v>15.715199999999999</v>
      </c>
      <c r="G29" s="66">
        <f t="shared" si="1"/>
        <v>4</v>
      </c>
      <c r="H29" s="65">
        <f>VLOOKUP($A29,'Return Data'!$B$7:$R$2292,12,0)</f>
        <v>18.606200000000001</v>
      </c>
      <c r="I29" s="66">
        <f>RANK(H29,H$8:H$29,0)</f>
        <v>10</v>
      </c>
      <c r="J29" s="65">
        <f>VLOOKUP($A29,'Return Data'!$B$7:$R$2292,13,0)</f>
        <v>38.662599999999998</v>
      </c>
      <c r="K29" s="66">
        <f t="shared" si="13"/>
        <v>9</v>
      </c>
      <c r="L29" s="65"/>
      <c r="M29" s="66"/>
      <c r="N29" s="65"/>
      <c r="O29" s="66"/>
      <c r="P29" s="65"/>
      <c r="Q29" s="66"/>
      <c r="R29" s="65">
        <f>VLOOKUP($A29,'Return Data'!$B$7:$R$2292,16,0)</f>
        <v>28.6814</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-0.59084090909090903</v>
      </c>
      <c r="E31" s="74"/>
      <c r="F31" s="75">
        <f>AVERAGE(F8:F29)</f>
        <v>11.273068181818182</v>
      </c>
      <c r="G31" s="74"/>
      <c r="H31" s="75">
        <f>AVERAGE(H8:H29)</f>
        <v>17.874213636363638</v>
      </c>
      <c r="I31" s="74"/>
      <c r="J31" s="75">
        <f>AVERAGE(J8:J29)</f>
        <v>34.72443181818182</v>
      </c>
      <c r="K31" s="74"/>
      <c r="L31" s="75">
        <f>AVERAGE(L8:L29)</f>
        <v>23.313466666666667</v>
      </c>
      <c r="M31" s="74"/>
      <c r="N31" s="75">
        <f>AVERAGE(N8:N29)</f>
        <v>20.368158823529409</v>
      </c>
      <c r="O31" s="74"/>
      <c r="P31" s="75">
        <f>AVERAGE(P8:P29)</f>
        <v>17.164193333333333</v>
      </c>
      <c r="Q31" s="74"/>
      <c r="R31" s="75">
        <f>AVERAGE(R8:R29)</f>
        <v>17.597913636363639</v>
      </c>
      <c r="S31" s="76"/>
    </row>
    <row r="32" spans="1:19" x14ac:dyDescent="0.3">
      <c r="A32" s="73" t="s">
        <v>28</v>
      </c>
      <c r="B32" s="74"/>
      <c r="C32" s="74"/>
      <c r="D32" s="75">
        <f>MIN(D8:D29)</f>
        <v>-4.9500999999999999</v>
      </c>
      <c r="E32" s="74"/>
      <c r="F32" s="75">
        <f>MIN(F8:F29)</f>
        <v>3.7871000000000001</v>
      </c>
      <c r="G32" s="74"/>
      <c r="H32" s="75">
        <f>MIN(H8:H29)</f>
        <v>7.9629000000000003</v>
      </c>
      <c r="I32" s="74"/>
      <c r="J32" s="75">
        <f>MIN(J8:J29)</f>
        <v>19.201799999999999</v>
      </c>
      <c r="K32" s="74"/>
      <c r="L32" s="75">
        <f>MIN(L8:L29)</f>
        <v>12.2913</v>
      </c>
      <c r="M32" s="74"/>
      <c r="N32" s="75">
        <f>MIN(N8:N29)</f>
        <v>13.4053</v>
      </c>
      <c r="O32" s="74"/>
      <c r="P32" s="75">
        <f>MIN(P8:P29)</f>
        <v>12.992000000000001</v>
      </c>
      <c r="Q32" s="74"/>
      <c r="R32" s="75">
        <f>MIN(R8:R29)</f>
        <v>10.280799999999999</v>
      </c>
      <c r="S32" s="76"/>
    </row>
    <row r="33" spans="1:19" ht="15" thickBot="1" x14ac:dyDescent="0.35">
      <c r="A33" s="77" t="s">
        <v>29</v>
      </c>
      <c r="B33" s="78"/>
      <c r="C33" s="78"/>
      <c r="D33" s="79">
        <f>MAX(D8:D29)</f>
        <v>7.6619999999999999</v>
      </c>
      <c r="E33" s="78"/>
      <c r="F33" s="79">
        <f>MAX(F8:F29)</f>
        <v>22.435199999999998</v>
      </c>
      <c r="G33" s="78"/>
      <c r="H33" s="79">
        <f>MAX(H8:H29)</f>
        <v>31.734100000000002</v>
      </c>
      <c r="I33" s="78"/>
      <c r="J33" s="79">
        <f>MAX(J8:J29)</f>
        <v>48.056899999999999</v>
      </c>
      <c r="K33" s="78"/>
      <c r="L33" s="79">
        <f>MAX(L8:L29)</f>
        <v>31.299600000000002</v>
      </c>
      <c r="M33" s="78"/>
      <c r="N33" s="79">
        <f>MAX(N8:N29)</f>
        <v>30.562100000000001</v>
      </c>
      <c r="O33" s="78"/>
      <c r="P33" s="79">
        <f>MAX(P8:P29)</f>
        <v>21.459599999999998</v>
      </c>
      <c r="Q33" s="78"/>
      <c r="R33" s="79">
        <f>MAX(R8:R29)</f>
        <v>31.868300000000001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44536</v>
      </c>
      <c r="C8" s="65">
        <f>VLOOKUP($A8,'Return Data'!$B$7:$R$2292,4,0)</f>
        <v>89.604699999999994</v>
      </c>
      <c r="D8" s="65">
        <f>VLOOKUP($A8,'Return Data'!$B$7:$R$2292,10,0)</f>
        <v>-1.8389</v>
      </c>
      <c r="E8" s="66">
        <f t="shared" ref="E8:E29" si="0">RANK(D8,D$8:D$29,0)</f>
        <v>14</v>
      </c>
      <c r="F8" s="65">
        <f>VLOOKUP($A8,'Return Data'!$B$7:$R$2292,11,0)</f>
        <v>10.584</v>
      </c>
      <c r="G8" s="66">
        <f t="shared" ref="G8:G29" si="1">RANK(F8,F$8:F$29,0)</f>
        <v>11</v>
      </c>
      <c r="H8" s="65">
        <f>VLOOKUP($A8,'Return Data'!$B$7:$R$2292,12,0)</f>
        <v>16.698799999999999</v>
      </c>
      <c r="I8" s="66">
        <f t="shared" ref="I8:I27" si="2">RANK(H8,H$8:H$29,0)</f>
        <v>13</v>
      </c>
      <c r="J8" s="65">
        <f>VLOOKUP($A8,'Return Data'!$B$7:$R$2292,13,0)</f>
        <v>29.918700000000001</v>
      </c>
      <c r="K8" s="66">
        <f t="shared" ref="K8:K18" si="3">RANK(J8,J$8:J$29,0)</f>
        <v>14</v>
      </c>
      <c r="L8" s="65">
        <f>VLOOKUP($A8,'Return Data'!$B$7:$R$2292,17,0)</f>
        <v>20.4922</v>
      </c>
      <c r="M8" s="66">
        <f t="shared" ref="M8:M18" si="4">RANK(L8,L$8:L$29,0)</f>
        <v>10</v>
      </c>
      <c r="N8" s="65">
        <f>VLOOKUP($A8,'Return Data'!$B$7:$R$2292,14,0)</f>
        <v>18.029399999999999</v>
      </c>
      <c r="O8" s="66">
        <f t="shared" ref="O8:O14" si="5">RANK(N8,N$8:N$29,0)</f>
        <v>9</v>
      </c>
      <c r="P8" s="65">
        <f>VLOOKUP($A8,'Return Data'!$B$7:$R$2292,15,0)</f>
        <v>14.8331</v>
      </c>
      <c r="Q8" s="66">
        <f>RANK(P8,P$8:P$29,0)</f>
        <v>10</v>
      </c>
      <c r="R8" s="65">
        <f>VLOOKUP($A8,'Return Data'!$B$7:$R$2292,16,0)</f>
        <v>14.5633</v>
      </c>
      <c r="S8" s="67">
        <f t="shared" ref="S8:S29" si="6">RANK(R8,R$8:R$29,0)</f>
        <v>13</v>
      </c>
    </row>
    <row r="9" spans="1:20" x14ac:dyDescent="0.3">
      <c r="A9" s="63" t="s">
        <v>820</v>
      </c>
      <c r="B9" s="64">
        <f>VLOOKUP($A9,'Return Data'!$B$7:$R$2292,3,0)</f>
        <v>44536</v>
      </c>
      <c r="C9" s="65">
        <f>VLOOKUP($A9,'Return Data'!$B$7:$R$2292,4,0)</f>
        <v>45.47</v>
      </c>
      <c r="D9" s="65">
        <f>VLOOKUP($A9,'Return Data'!$B$7:$R$2292,10,0)</f>
        <v>-2.3620000000000001</v>
      </c>
      <c r="E9" s="66">
        <f t="shared" si="0"/>
        <v>16</v>
      </c>
      <c r="F9" s="65">
        <f>VLOOKUP($A9,'Return Data'!$B$7:$R$2292,11,0)</f>
        <v>11.4734</v>
      </c>
      <c r="G9" s="66">
        <f t="shared" si="1"/>
        <v>9</v>
      </c>
      <c r="H9" s="65">
        <f>VLOOKUP($A9,'Return Data'!$B$7:$R$2292,12,0)</f>
        <v>16.799399999999999</v>
      </c>
      <c r="I9" s="66">
        <f t="shared" si="2"/>
        <v>11</v>
      </c>
      <c r="J9" s="65">
        <f>VLOOKUP($A9,'Return Data'!$B$7:$R$2292,13,0)</f>
        <v>29.507300000000001</v>
      </c>
      <c r="K9" s="66">
        <f t="shared" si="3"/>
        <v>15</v>
      </c>
      <c r="L9" s="65">
        <f>VLOOKUP($A9,'Return Data'!$B$7:$R$2292,17,0)</f>
        <v>22.852699999999999</v>
      </c>
      <c r="M9" s="66">
        <f t="shared" si="4"/>
        <v>8</v>
      </c>
      <c r="N9" s="65">
        <f>VLOOKUP($A9,'Return Data'!$B$7:$R$2292,14,0)</f>
        <v>20.785900000000002</v>
      </c>
      <c r="O9" s="66">
        <f t="shared" si="5"/>
        <v>5</v>
      </c>
      <c r="P9" s="65">
        <f>VLOOKUP($A9,'Return Data'!$B$7:$R$2292,15,0)</f>
        <v>19.7835</v>
      </c>
      <c r="Q9" s="66">
        <f>RANK(P9,P$8:P$29,0)</f>
        <v>3</v>
      </c>
      <c r="R9" s="65">
        <f>VLOOKUP($A9,'Return Data'!$B$7:$R$2292,16,0)</f>
        <v>17.393999999999998</v>
      </c>
      <c r="S9" s="67">
        <f t="shared" si="6"/>
        <v>7</v>
      </c>
    </row>
    <row r="10" spans="1:20" x14ac:dyDescent="0.3">
      <c r="A10" s="63" t="s">
        <v>822</v>
      </c>
      <c r="B10" s="64">
        <f>VLOOKUP($A10,'Return Data'!$B$7:$R$2292,3,0)</f>
        <v>44536</v>
      </c>
      <c r="C10" s="65">
        <f>VLOOKUP($A10,'Return Data'!$B$7:$R$2292,4,0)</f>
        <v>14.164999999999999</v>
      </c>
      <c r="D10" s="65">
        <f>VLOOKUP($A10,'Return Data'!$B$7:$R$2292,10,0)</f>
        <v>-2.5724</v>
      </c>
      <c r="E10" s="66">
        <f t="shared" si="0"/>
        <v>17</v>
      </c>
      <c r="F10" s="65">
        <f>VLOOKUP($A10,'Return Data'!$B$7:$R$2292,11,0)</f>
        <v>8.7273999999999994</v>
      </c>
      <c r="G10" s="66">
        <f t="shared" si="1"/>
        <v>15</v>
      </c>
      <c r="H10" s="65">
        <f>VLOOKUP($A10,'Return Data'!$B$7:$R$2292,12,0)</f>
        <v>13.2385</v>
      </c>
      <c r="I10" s="66">
        <f t="shared" si="2"/>
        <v>16</v>
      </c>
      <c r="J10" s="65">
        <f>VLOOKUP($A10,'Return Data'!$B$7:$R$2292,13,0)</f>
        <v>25.165700000000001</v>
      </c>
      <c r="K10" s="66">
        <f t="shared" si="3"/>
        <v>17</v>
      </c>
      <c r="L10" s="65">
        <f>VLOOKUP($A10,'Return Data'!$B$7:$R$2292,17,0)</f>
        <v>19.322600000000001</v>
      </c>
      <c r="M10" s="66">
        <f t="shared" si="4"/>
        <v>12</v>
      </c>
      <c r="N10" s="65">
        <f>VLOOKUP($A10,'Return Data'!$B$7:$R$2292,14,0)</f>
        <v>17.535599999999999</v>
      </c>
      <c r="O10" s="66">
        <f t="shared" si="5"/>
        <v>10</v>
      </c>
      <c r="P10" s="65"/>
      <c r="Q10" s="66"/>
      <c r="R10" s="65">
        <f>VLOOKUP($A10,'Return Data'!$B$7:$R$2292,16,0)</f>
        <v>8.7087000000000003</v>
      </c>
      <c r="S10" s="67">
        <f t="shared" si="6"/>
        <v>21</v>
      </c>
    </row>
    <row r="11" spans="1:20" x14ac:dyDescent="0.3">
      <c r="A11" s="63" t="s">
        <v>824</v>
      </c>
      <c r="B11" s="64">
        <f>VLOOKUP($A11,'Return Data'!$B$7:$R$2292,3,0)</f>
        <v>44536</v>
      </c>
      <c r="C11" s="65">
        <f>VLOOKUP($A11,'Return Data'!$B$7:$R$2292,4,0)</f>
        <v>33.43</v>
      </c>
      <c r="D11" s="65">
        <f>VLOOKUP($A11,'Return Data'!$B$7:$R$2292,10,0)</f>
        <v>-5.0148999999999999</v>
      </c>
      <c r="E11" s="66">
        <f t="shared" si="0"/>
        <v>21</v>
      </c>
      <c r="F11" s="65">
        <f>VLOOKUP($A11,'Return Data'!$B$7:$R$2292,11,0)</f>
        <v>6.3734999999999999</v>
      </c>
      <c r="G11" s="66">
        <f t="shared" si="1"/>
        <v>19</v>
      </c>
      <c r="H11" s="65">
        <f>VLOOKUP($A11,'Return Data'!$B$7:$R$2292,12,0)</f>
        <v>13.1877</v>
      </c>
      <c r="I11" s="66">
        <f t="shared" si="2"/>
        <v>17</v>
      </c>
      <c r="J11" s="65">
        <f>VLOOKUP($A11,'Return Data'!$B$7:$R$2292,13,0)</f>
        <v>24.515799999999999</v>
      </c>
      <c r="K11" s="66">
        <f t="shared" si="3"/>
        <v>18</v>
      </c>
      <c r="L11" s="65">
        <f>VLOOKUP($A11,'Return Data'!$B$7:$R$2292,17,0)</f>
        <v>15.303900000000001</v>
      </c>
      <c r="M11" s="66">
        <f t="shared" si="4"/>
        <v>17</v>
      </c>
      <c r="N11" s="65">
        <f>VLOOKUP($A11,'Return Data'!$B$7:$R$2292,14,0)</f>
        <v>16.212800000000001</v>
      </c>
      <c r="O11" s="66">
        <f t="shared" si="5"/>
        <v>14</v>
      </c>
      <c r="P11" s="65">
        <f>VLOOKUP($A11,'Return Data'!$B$7:$R$2292,15,0)</f>
        <v>13.039099999999999</v>
      </c>
      <c r="Q11" s="66">
        <f>RANK(P11,P$8:P$29,0)</f>
        <v>13</v>
      </c>
      <c r="R11" s="65">
        <f>VLOOKUP($A11,'Return Data'!$B$7:$R$2292,16,0)</f>
        <v>11.0664</v>
      </c>
      <c r="S11" s="67">
        <f t="shared" si="6"/>
        <v>19</v>
      </c>
    </row>
    <row r="12" spans="1:20" x14ac:dyDescent="0.3">
      <c r="A12" s="63" t="s">
        <v>825</v>
      </c>
      <c r="B12" s="64">
        <f>VLOOKUP($A12,'Return Data'!$B$7:$R$2292,3,0)</f>
        <v>44536</v>
      </c>
      <c r="C12" s="65">
        <f>VLOOKUP($A12,'Return Data'!$B$7:$R$2292,4,0)</f>
        <v>64.182500000000005</v>
      </c>
      <c r="D12" s="65">
        <f>VLOOKUP($A12,'Return Data'!$B$7:$R$2292,10,0)</f>
        <v>0.3211</v>
      </c>
      <c r="E12" s="66">
        <f t="shared" si="0"/>
        <v>6</v>
      </c>
      <c r="F12" s="65">
        <f>VLOOKUP($A12,'Return Data'!$B$7:$R$2292,11,0)</f>
        <v>9.1760000000000002</v>
      </c>
      <c r="G12" s="66">
        <f t="shared" si="1"/>
        <v>14</v>
      </c>
      <c r="H12" s="65">
        <f>VLOOKUP($A12,'Return Data'!$B$7:$R$2292,12,0)</f>
        <v>18.012899999999998</v>
      </c>
      <c r="I12" s="66">
        <f t="shared" si="2"/>
        <v>9</v>
      </c>
      <c r="J12" s="65">
        <f>VLOOKUP($A12,'Return Data'!$B$7:$R$2292,13,0)</f>
        <v>42.173499999999997</v>
      </c>
      <c r="K12" s="66">
        <f t="shared" si="3"/>
        <v>3</v>
      </c>
      <c r="L12" s="65">
        <f>VLOOKUP($A12,'Return Data'!$B$7:$R$2292,17,0)</f>
        <v>23.953299999999999</v>
      </c>
      <c r="M12" s="66">
        <f t="shared" si="4"/>
        <v>7</v>
      </c>
      <c r="N12" s="65">
        <f>VLOOKUP($A12,'Return Data'!$B$7:$R$2292,14,0)</f>
        <v>20.7501</v>
      </c>
      <c r="O12" s="66">
        <f t="shared" si="5"/>
        <v>6</v>
      </c>
      <c r="P12" s="65">
        <f>VLOOKUP($A12,'Return Data'!$B$7:$R$2292,15,0)</f>
        <v>15.952</v>
      </c>
      <c r="Q12" s="66">
        <f>RANK(P12,P$8:P$29,0)</f>
        <v>7</v>
      </c>
      <c r="R12" s="65">
        <f>VLOOKUP($A12,'Return Data'!$B$7:$R$2292,16,0)</f>
        <v>13.8064</v>
      </c>
      <c r="S12" s="67">
        <f t="shared" si="6"/>
        <v>15</v>
      </c>
    </row>
    <row r="13" spans="1:20" x14ac:dyDescent="0.3">
      <c r="A13" s="63" t="s">
        <v>827</v>
      </c>
      <c r="B13" s="64">
        <f>VLOOKUP($A13,'Return Data'!$B$7:$R$2292,3,0)</f>
        <v>44536</v>
      </c>
      <c r="C13" s="65">
        <f>VLOOKUP($A13,'Return Data'!$B$7:$R$2292,4,0)</f>
        <v>109.82</v>
      </c>
      <c r="D13" s="65">
        <f>VLOOKUP($A13,'Return Data'!$B$7:$R$2292,10,0)</f>
        <v>4.49</v>
      </c>
      <c r="E13" s="66">
        <f t="shared" si="0"/>
        <v>2</v>
      </c>
      <c r="F13" s="65">
        <f>VLOOKUP($A13,'Return Data'!$B$7:$R$2292,11,0)</f>
        <v>13.594799999999999</v>
      </c>
      <c r="G13" s="66">
        <f t="shared" si="1"/>
        <v>6</v>
      </c>
      <c r="H13" s="65">
        <f>VLOOKUP($A13,'Return Data'!$B$7:$R$2292,12,0)</f>
        <v>20.840699999999998</v>
      </c>
      <c r="I13" s="66">
        <f t="shared" si="2"/>
        <v>4</v>
      </c>
      <c r="J13" s="65">
        <f>VLOOKUP($A13,'Return Data'!$B$7:$R$2292,13,0)</f>
        <v>44.2438</v>
      </c>
      <c r="K13" s="66">
        <f t="shared" si="3"/>
        <v>2</v>
      </c>
      <c r="L13" s="65">
        <f>VLOOKUP($A13,'Return Data'!$B$7:$R$2292,17,0)</f>
        <v>20.314699999999998</v>
      </c>
      <c r="M13" s="66">
        <f t="shared" si="4"/>
        <v>11</v>
      </c>
      <c r="N13" s="65">
        <f>VLOOKUP($A13,'Return Data'!$B$7:$R$2292,14,0)</f>
        <v>15.476000000000001</v>
      </c>
      <c r="O13" s="66">
        <f t="shared" si="5"/>
        <v>15</v>
      </c>
      <c r="P13" s="65">
        <f>VLOOKUP($A13,'Return Data'!$B$7:$R$2292,15,0)</f>
        <v>11.837</v>
      </c>
      <c r="Q13" s="66">
        <f>RANK(P13,P$8:P$29,0)</f>
        <v>15</v>
      </c>
      <c r="R13" s="65">
        <f>VLOOKUP($A13,'Return Data'!$B$7:$R$2292,16,0)</f>
        <v>14.9209</v>
      </c>
      <c r="S13" s="67">
        <f t="shared" si="6"/>
        <v>11</v>
      </c>
    </row>
    <row r="14" spans="1:20" x14ac:dyDescent="0.3">
      <c r="A14" s="63" t="s">
        <v>830</v>
      </c>
      <c r="B14" s="64">
        <f>VLOOKUP($A14,'Return Data'!$B$7:$R$2292,3,0)</f>
        <v>44536</v>
      </c>
      <c r="C14" s="65">
        <f>VLOOKUP($A14,'Return Data'!$B$7:$R$2292,4,0)</f>
        <v>48.03</v>
      </c>
      <c r="D14" s="65">
        <f>VLOOKUP($A14,'Return Data'!$B$7:$R$2292,10,0)</f>
        <v>-2.0799999999999999E-2</v>
      </c>
      <c r="E14" s="66">
        <f t="shared" si="0"/>
        <v>7</v>
      </c>
      <c r="F14" s="65">
        <f>VLOOKUP($A14,'Return Data'!$B$7:$R$2292,11,0)</f>
        <v>11.905900000000001</v>
      </c>
      <c r="G14" s="66">
        <f t="shared" si="1"/>
        <v>7</v>
      </c>
      <c r="H14" s="65">
        <f>VLOOKUP($A14,'Return Data'!$B$7:$R$2292,12,0)</f>
        <v>19.2699</v>
      </c>
      <c r="I14" s="66">
        <f t="shared" si="2"/>
        <v>6</v>
      </c>
      <c r="J14" s="65">
        <f>VLOOKUP($A14,'Return Data'!$B$7:$R$2292,13,0)</f>
        <v>38.017200000000003</v>
      </c>
      <c r="K14" s="66">
        <f t="shared" si="3"/>
        <v>8</v>
      </c>
      <c r="L14" s="65">
        <f>VLOOKUP($A14,'Return Data'!$B$7:$R$2292,17,0)</f>
        <v>29.476800000000001</v>
      </c>
      <c r="M14" s="66">
        <f t="shared" si="4"/>
        <v>1</v>
      </c>
      <c r="N14" s="65">
        <f>VLOOKUP($A14,'Return Data'!$B$7:$R$2292,14,0)</f>
        <v>20.232900000000001</v>
      </c>
      <c r="O14" s="66">
        <f t="shared" si="5"/>
        <v>7</v>
      </c>
      <c r="P14" s="65">
        <f>VLOOKUP($A14,'Return Data'!$B$7:$R$2292,15,0)</f>
        <v>14.818099999999999</v>
      </c>
      <c r="Q14" s="66">
        <f>RANK(P14,P$8:P$29,0)</f>
        <v>11</v>
      </c>
      <c r="R14" s="65">
        <f>VLOOKUP($A14,'Return Data'!$B$7:$R$2292,16,0)</f>
        <v>13.3371</v>
      </c>
      <c r="S14" s="67">
        <f t="shared" si="6"/>
        <v>17</v>
      </c>
    </row>
    <row r="15" spans="1:20" x14ac:dyDescent="0.3">
      <c r="A15" s="63" t="s">
        <v>833</v>
      </c>
      <c r="B15" s="64">
        <f>VLOOKUP($A15,'Return Data'!$B$7:$R$2292,3,0)</f>
        <v>44536</v>
      </c>
      <c r="C15" s="65">
        <f>VLOOKUP($A15,'Return Data'!$B$7:$R$2292,4,0)</f>
        <v>15.04</v>
      </c>
      <c r="D15" s="65">
        <f>VLOOKUP($A15,'Return Data'!$B$7:$R$2292,10,0)</f>
        <v>0.87190000000000001</v>
      </c>
      <c r="E15" s="66">
        <f t="shared" si="0"/>
        <v>4</v>
      </c>
      <c r="F15" s="65">
        <f>VLOOKUP($A15,'Return Data'!$B$7:$R$2292,11,0)</f>
        <v>13.766999999999999</v>
      </c>
      <c r="G15" s="66">
        <f t="shared" si="1"/>
        <v>5</v>
      </c>
      <c r="H15" s="65">
        <f>VLOOKUP($A15,'Return Data'!$B$7:$R$2292,12,0)</f>
        <v>18.799399999999999</v>
      </c>
      <c r="I15" s="66">
        <f t="shared" si="2"/>
        <v>8</v>
      </c>
      <c r="J15" s="65">
        <f>VLOOKUP($A15,'Return Data'!$B$7:$R$2292,13,0)</f>
        <v>30.555599999999998</v>
      </c>
      <c r="K15" s="66">
        <f t="shared" si="3"/>
        <v>13</v>
      </c>
      <c r="L15" s="65">
        <f>VLOOKUP($A15,'Return Data'!$B$7:$R$2292,17,0)</f>
        <v>22.603400000000001</v>
      </c>
      <c r="M15" s="66">
        <f t="shared" si="4"/>
        <v>9</v>
      </c>
      <c r="N15" s="65">
        <f>VLOOKUP($A15,'Return Data'!$B$7:$R$2292,14,0)</f>
        <v>17.151900000000001</v>
      </c>
      <c r="O15" s="66">
        <f>RANK(N15,N$8:N$29,0)</f>
        <v>11</v>
      </c>
      <c r="P15" s="65"/>
      <c r="Q15" s="66"/>
      <c r="R15" s="65">
        <f>VLOOKUP($A15,'Return Data'!$B$7:$R$2292,16,0)</f>
        <v>10.5893</v>
      </c>
      <c r="S15" s="67">
        <f t="shared" si="6"/>
        <v>20</v>
      </c>
    </row>
    <row r="16" spans="1:20" x14ac:dyDescent="0.3">
      <c r="A16" s="63" t="s">
        <v>835</v>
      </c>
      <c r="B16" s="64">
        <f>VLOOKUP($A16,'Return Data'!$B$7:$R$2292,3,0)</f>
        <v>44536</v>
      </c>
      <c r="C16" s="65">
        <f>VLOOKUP($A16,'Return Data'!$B$7:$R$2292,4,0)</f>
        <v>52.55</v>
      </c>
      <c r="D16" s="65">
        <f>VLOOKUP($A16,'Return Data'!$B$7:$R$2292,10,0)</f>
        <v>-1.3146</v>
      </c>
      <c r="E16" s="66">
        <f t="shared" si="0"/>
        <v>13</v>
      </c>
      <c r="F16" s="65">
        <f>VLOOKUP($A16,'Return Data'!$B$7:$R$2292,11,0)</f>
        <v>7.1136999999999997</v>
      </c>
      <c r="G16" s="66">
        <f t="shared" si="1"/>
        <v>18</v>
      </c>
      <c r="H16" s="65">
        <f>VLOOKUP($A16,'Return Data'!$B$7:$R$2292,12,0)</f>
        <v>11.287599999999999</v>
      </c>
      <c r="I16" s="66">
        <f t="shared" si="2"/>
        <v>20</v>
      </c>
      <c r="J16" s="65">
        <f>VLOOKUP($A16,'Return Data'!$B$7:$R$2292,13,0)</f>
        <v>21.2226</v>
      </c>
      <c r="K16" s="66">
        <f t="shared" si="3"/>
        <v>20</v>
      </c>
      <c r="L16" s="65">
        <f>VLOOKUP($A16,'Return Data'!$B$7:$R$2292,17,0)</f>
        <v>18.2562</v>
      </c>
      <c r="M16" s="66">
        <f t="shared" si="4"/>
        <v>13</v>
      </c>
      <c r="N16" s="65">
        <f>VLOOKUP($A16,'Return Data'!$B$7:$R$2292,14,0)</f>
        <v>14.988099999999999</v>
      </c>
      <c r="O16" s="66">
        <f>RANK(N16,N$8:N$29,0)</f>
        <v>16</v>
      </c>
      <c r="P16" s="65">
        <f>VLOOKUP($A16,'Return Data'!$B$7:$R$2292,15,0)</f>
        <v>14.8733</v>
      </c>
      <c r="Q16" s="66">
        <f>RANK(P16,P$8:P$29,0)</f>
        <v>9</v>
      </c>
      <c r="R16" s="65">
        <f>VLOOKUP($A16,'Return Data'!$B$7:$R$2292,16,0)</f>
        <v>11.119</v>
      </c>
      <c r="S16" s="67">
        <f t="shared" si="6"/>
        <v>18</v>
      </c>
    </row>
    <row r="17" spans="1:19" x14ac:dyDescent="0.3">
      <c r="A17" s="63" t="s">
        <v>837</v>
      </c>
      <c r="B17" s="64">
        <f>VLOOKUP($A17,'Return Data'!$B$7:$R$2292,3,0)</f>
        <v>44536</v>
      </c>
      <c r="C17" s="65">
        <f>VLOOKUP($A17,'Return Data'!$B$7:$R$2292,4,0)</f>
        <v>29.421099999999999</v>
      </c>
      <c r="D17" s="65">
        <f>VLOOKUP($A17,'Return Data'!$B$7:$R$2292,10,0)</f>
        <v>-0.65100000000000002</v>
      </c>
      <c r="E17" s="66">
        <f t="shared" si="0"/>
        <v>9</v>
      </c>
      <c r="F17" s="65">
        <f>VLOOKUP($A17,'Return Data'!$B$7:$R$2292,11,0)</f>
        <v>15.3904</v>
      </c>
      <c r="G17" s="66">
        <f t="shared" si="1"/>
        <v>3</v>
      </c>
      <c r="H17" s="65">
        <f>VLOOKUP($A17,'Return Data'!$B$7:$R$2292,12,0)</f>
        <v>20.167100000000001</v>
      </c>
      <c r="I17" s="66">
        <f t="shared" si="2"/>
        <v>5</v>
      </c>
      <c r="J17" s="65">
        <f>VLOOKUP($A17,'Return Data'!$B$7:$R$2292,13,0)</f>
        <v>36.356499999999997</v>
      </c>
      <c r="K17" s="66">
        <f t="shared" si="3"/>
        <v>10</v>
      </c>
      <c r="L17" s="65">
        <f>VLOOKUP($A17,'Return Data'!$B$7:$R$2292,17,0)</f>
        <v>29.226500000000001</v>
      </c>
      <c r="M17" s="66">
        <f t="shared" si="4"/>
        <v>2</v>
      </c>
      <c r="N17" s="65">
        <f>VLOOKUP($A17,'Return Data'!$B$7:$R$2292,14,0)</f>
        <v>28.854399999999998</v>
      </c>
      <c r="O17" s="66">
        <f>RANK(N17,N$8:N$29,0)</f>
        <v>1</v>
      </c>
      <c r="P17" s="65">
        <f>VLOOKUP($A17,'Return Data'!$B$7:$R$2292,15,0)</f>
        <v>19.811699999999998</v>
      </c>
      <c r="Q17" s="66">
        <f>RANK(P17,P$8:P$29,0)</f>
        <v>2</v>
      </c>
      <c r="R17" s="65">
        <f>VLOOKUP($A17,'Return Data'!$B$7:$R$2292,16,0)</f>
        <v>16.3978</v>
      </c>
      <c r="S17" s="67">
        <f t="shared" si="6"/>
        <v>8</v>
      </c>
    </row>
    <row r="18" spans="1:19" x14ac:dyDescent="0.3">
      <c r="A18" s="63" t="s">
        <v>838</v>
      </c>
      <c r="B18" s="64">
        <f>VLOOKUP($A18,'Return Data'!$B$7:$R$2292,3,0)</f>
        <v>44536</v>
      </c>
      <c r="C18" s="65">
        <f>VLOOKUP($A18,'Return Data'!$B$7:$R$2292,4,0)</f>
        <v>11.293100000000001</v>
      </c>
      <c r="D18" s="65">
        <f>VLOOKUP($A18,'Return Data'!$B$7:$R$2292,10,0)</f>
        <v>-2.2166000000000001</v>
      </c>
      <c r="E18" s="66">
        <f t="shared" si="0"/>
        <v>15</v>
      </c>
      <c r="F18" s="65">
        <f>VLOOKUP($A18,'Return Data'!$B$7:$R$2292,11,0)</f>
        <v>7.9253999999999998</v>
      </c>
      <c r="G18" s="66">
        <f t="shared" si="1"/>
        <v>17</v>
      </c>
      <c r="H18" s="65">
        <f>VLOOKUP($A18,'Return Data'!$B$7:$R$2292,12,0)</f>
        <v>11.2895</v>
      </c>
      <c r="I18" s="66">
        <f t="shared" si="2"/>
        <v>19</v>
      </c>
      <c r="J18" s="65">
        <f>VLOOKUP($A18,'Return Data'!$B$7:$R$2292,13,0)</f>
        <v>17.890699999999999</v>
      </c>
      <c r="K18" s="66">
        <f t="shared" si="3"/>
        <v>22</v>
      </c>
      <c r="L18" s="65">
        <f>VLOOKUP($A18,'Return Data'!$B$7:$R$2292,17,0)</f>
        <v>10.8413</v>
      </c>
      <c r="M18" s="66">
        <f t="shared" si="4"/>
        <v>18</v>
      </c>
      <c r="N18" s="65">
        <f>VLOOKUP($A18,'Return Data'!$B$7:$R$2292,14,0)</f>
        <v>11.705500000000001</v>
      </c>
      <c r="O18" s="66">
        <f>RANK(N18,N$8:N$29,0)</f>
        <v>17</v>
      </c>
      <c r="P18" s="65">
        <f>VLOOKUP($A18,'Return Data'!$B$7:$R$2292,15,0)</f>
        <v>12.646800000000001</v>
      </c>
      <c r="Q18" s="66">
        <f>RANK(P18,P$8:P$29,0)</f>
        <v>14</v>
      </c>
      <c r="R18" s="65">
        <f>VLOOKUP($A18,'Return Data'!$B$7:$R$2292,16,0)</f>
        <v>0.88739999999999997</v>
      </c>
      <c r="S18" s="67">
        <f t="shared" si="6"/>
        <v>22</v>
      </c>
    </row>
    <row r="19" spans="1:19" x14ac:dyDescent="0.3">
      <c r="A19" s="63" t="s">
        <v>841</v>
      </c>
      <c r="B19" s="64">
        <f>VLOOKUP($A19,'Return Data'!$B$7:$R$2292,3,0)</f>
        <v>44536</v>
      </c>
      <c r="C19" s="65">
        <f>VLOOKUP($A19,'Return Data'!$B$7:$R$2292,4,0)</f>
        <v>16.006</v>
      </c>
      <c r="D19" s="65">
        <f>VLOOKUP($A19,'Return Data'!$B$7:$R$2292,10,0)</f>
        <v>-0.91</v>
      </c>
      <c r="E19" s="66">
        <f t="shared" si="0"/>
        <v>11</v>
      </c>
      <c r="F19" s="65">
        <f>VLOOKUP($A19,'Return Data'!$B$7:$R$2292,11,0)</f>
        <v>11.547800000000001</v>
      </c>
      <c r="G19" s="66">
        <f t="shared" si="1"/>
        <v>8</v>
      </c>
      <c r="H19" s="65">
        <f>VLOOKUP($A19,'Return Data'!$B$7:$R$2292,12,0)</f>
        <v>16.137</v>
      </c>
      <c r="I19" s="66">
        <f t="shared" si="2"/>
        <v>14</v>
      </c>
      <c r="J19" s="65">
        <f>VLOOKUP($A19,'Return Data'!$B$7:$R$2292,13,0)</f>
        <v>34.436399999999999</v>
      </c>
      <c r="K19" s="66">
        <f t="shared" ref="K19" si="7">RANK(J19,J$8:J$29,0)</f>
        <v>12</v>
      </c>
      <c r="L19" s="65"/>
      <c r="M19" s="66"/>
      <c r="N19" s="65"/>
      <c r="O19" s="66"/>
      <c r="P19" s="65"/>
      <c r="Q19" s="66"/>
      <c r="R19" s="65">
        <f>VLOOKUP($A19,'Return Data'!$B$7:$R$2292,16,0)</f>
        <v>21.706199999999999</v>
      </c>
      <c r="S19" s="67">
        <f t="shared" si="6"/>
        <v>3</v>
      </c>
    </row>
    <row r="20" spans="1:19" x14ac:dyDescent="0.3">
      <c r="A20" s="63" t="s">
        <v>843</v>
      </c>
      <c r="B20" s="64">
        <f>VLOOKUP($A20,'Return Data'!$B$7:$R$2292,3,0)</f>
        <v>44536</v>
      </c>
      <c r="C20" s="65">
        <f>VLOOKUP($A20,'Return Data'!$B$7:$R$2292,4,0)</f>
        <v>15.638999999999999</v>
      </c>
      <c r="D20" s="65">
        <f>VLOOKUP($A20,'Return Data'!$B$7:$R$2292,10,0)</f>
        <v>-3.9373</v>
      </c>
      <c r="E20" s="66">
        <f t="shared" si="0"/>
        <v>20</v>
      </c>
      <c r="F20" s="65">
        <f>VLOOKUP($A20,'Return Data'!$B$7:$R$2292,11,0)</f>
        <v>6.0702999999999996</v>
      </c>
      <c r="G20" s="66">
        <f t="shared" si="1"/>
        <v>20</v>
      </c>
      <c r="H20" s="65">
        <f>VLOOKUP($A20,'Return Data'!$B$7:$R$2292,12,0)</f>
        <v>10.922800000000001</v>
      </c>
      <c r="I20" s="66">
        <f t="shared" si="2"/>
        <v>21</v>
      </c>
      <c r="J20" s="65">
        <f>VLOOKUP($A20,'Return Data'!$B$7:$R$2292,13,0)</f>
        <v>23.608899999999998</v>
      </c>
      <c r="K20" s="66">
        <f t="shared" ref="K20:K27" si="8">RANK(J20,J$8:J$29,0)</f>
        <v>19</v>
      </c>
      <c r="L20" s="65">
        <f>VLOOKUP($A20,'Return Data'!$B$7:$R$2292,17,0)</f>
        <v>16.9621</v>
      </c>
      <c r="M20" s="66">
        <f t="shared" ref="M20" si="9">RANK(L20,L$8:L$29,0)</f>
        <v>15</v>
      </c>
      <c r="N20" s="65"/>
      <c r="O20" s="66"/>
      <c r="P20" s="65"/>
      <c r="Q20" s="66"/>
      <c r="R20" s="65">
        <f>VLOOKUP($A20,'Return Data'!$B$7:$R$2292,16,0)</f>
        <v>15.584099999999999</v>
      </c>
      <c r="S20" s="67">
        <f t="shared" si="6"/>
        <v>10</v>
      </c>
    </row>
    <row r="21" spans="1:19" x14ac:dyDescent="0.3">
      <c r="A21" s="63" t="s">
        <v>845</v>
      </c>
      <c r="B21" s="64">
        <f>VLOOKUP($A21,'Return Data'!$B$7:$R$2292,3,0)</f>
        <v>44536</v>
      </c>
      <c r="C21" s="65">
        <f>VLOOKUP($A21,'Return Data'!$B$7:$R$2292,4,0)</f>
        <v>19.530999999999999</v>
      </c>
      <c r="D21" s="65">
        <f>VLOOKUP($A21,'Return Data'!$B$7:$R$2292,10,0)</f>
        <v>0.86240000000000006</v>
      </c>
      <c r="E21" s="66">
        <f t="shared" si="0"/>
        <v>5</v>
      </c>
      <c r="F21" s="65">
        <f>VLOOKUP($A21,'Return Data'!$B$7:$R$2292,11,0)</f>
        <v>16.214400000000001</v>
      </c>
      <c r="G21" s="66">
        <f t="shared" si="1"/>
        <v>2</v>
      </c>
      <c r="H21" s="65">
        <f>VLOOKUP($A21,'Return Data'!$B$7:$R$2292,12,0)</f>
        <v>22.336400000000001</v>
      </c>
      <c r="I21" s="66">
        <f t="shared" si="2"/>
        <v>3</v>
      </c>
      <c r="J21" s="65">
        <f>VLOOKUP($A21,'Return Data'!$B$7:$R$2292,13,0)</f>
        <v>41.826999999999998</v>
      </c>
      <c r="K21" s="66">
        <f t="shared" si="8"/>
        <v>5</v>
      </c>
      <c r="L21" s="65"/>
      <c r="M21" s="66"/>
      <c r="N21" s="65"/>
      <c r="O21" s="66"/>
      <c r="P21" s="65"/>
      <c r="Q21" s="66"/>
      <c r="R21" s="65">
        <f>VLOOKUP($A21,'Return Data'!$B$7:$R$2292,16,0)</f>
        <v>29.792400000000001</v>
      </c>
      <c r="S21" s="67">
        <f t="shared" si="6"/>
        <v>1</v>
      </c>
    </row>
    <row r="22" spans="1:19" x14ac:dyDescent="0.3">
      <c r="A22" s="63" t="s">
        <v>847</v>
      </c>
      <c r="B22" s="64">
        <f>VLOOKUP($A22,'Return Data'!$B$7:$R$2292,3,0)</f>
        <v>44536</v>
      </c>
      <c r="C22" s="65">
        <f>VLOOKUP($A22,'Return Data'!$B$7:$R$2292,4,0)</f>
        <v>32.314399999999999</v>
      </c>
      <c r="D22" s="65">
        <f>VLOOKUP($A22,'Return Data'!$B$7:$R$2292,10,0)</f>
        <v>-5.2450000000000001</v>
      </c>
      <c r="E22" s="66">
        <f t="shared" si="0"/>
        <v>22</v>
      </c>
      <c r="F22" s="65">
        <f>VLOOKUP($A22,'Return Data'!$B$7:$R$2292,11,0)</f>
        <v>3.1312000000000002</v>
      </c>
      <c r="G22" s="66">
        <f t="shared" si="1"/>
        <v>22</v>
      </c>
      <c r="H22" s="65">
        <f>VLOOKUP($A22,'Return Data'!$B$7:$R$2292,12,0)</f>
        <v>6.9665999999999997</v>
      </c>
      <c r="I22" s="66">
        <f t="shared" si="2"/>
        <v>22</v>
      </c>
      <c r="J22" s="65">
        <f>VLOOKUP($A22,'Return Data'!$B$7:$R$2292,13,0)</f>
        <v>19.020900000000001</v>
      </c>
      <c r="K22" s="66">
        <f t="shared" si="8"/>
        <v>21</v>
      </c>
      <c r="L22" s="65">
        <f>VLOOKUP($A22,'Return Data'!$B$7:$R$2292,17,0)</f>
        <v>16.806000000000001</v>
      </c>
      <c r="M22" s="66">
        <f t="shared" ref="M22:M27" si="10">RANK(L22,L$8:L$29,0)</f>
        <v>16</v>
      </c>
      <c r="N22" s="65">
        <f>VLOOKUP($A22,'Return Data'!$B$7:$R$2292,14,0)</f>
        <v>16.648499999999999</v>
      </c>
      <c r="O22" s="66">
        <f t="shared" ref="O22:O27" si="11">RANK(N22,N$8:N$29,0)</f>
        <v>13</v>
      </c>
      <c r="P22" s="65">
        <f>VLOOKUP($A22,'Return Data'!$B$7:$R$2292,15,0)</f>
        <v>14.3109</v>
      </c>
      <c r="Q22" s="66">
        <f t="shared" ref="Q22:Q27" si="12">RANK(P22,P$8:P$29,0)</f>
        <v>12</v>
      </c>
      <c r="R22" s="65">
        <f>VLOOKUP($A22,'Return Data'!$B$7:$R$2292,16,0)</f>
        <v>14.6625</v>
      </c>
      <c r="S22" s="67">
        <f t="shared" si="6"/>
        <v>12</v>
      </c>
    </row>
    <row r="23" spans="1:19" x14ac:dyDescent="0.3">
      <c r="A23" s="63" t="s">
        <v>848</v>
      </c>
      <c r="B23" s="64">
        <f>VLOOKUP($A23,'Return Data'!$B$7:$R$2292,3,0)</f>
        <v>44536</v>
      </c>
      <c r="C23" s="65">
        <f>VLOOKUP($A23,'Return Data'!$B$7:$R$2292,4,0)</f>
        <v>74.467299999999994</v>
      </c>
      <c r="D23" s="65">
        <f>VLOOKUP($A23,'Return Data'!$B$7:$R$2292,10,0)</f>
        <v>-0.67369999999999997</v>
      </c>
      <c r="E23" s="66">
        <f t="shared" si="0"/>
        <v>10</v>
      </c>
      <c r="F23" s="65">
        <f>VLOOKUP($A23,'Return Data'!$B$7:$R$2292,11,0)</f>
        <v>8.1094000000000008</v>
      </c>
      <c r="G23" s="66">
        <f t="shared" si="1"/>
        <v>16</v>
      </c>
      <c r="H23" s="65">
        <f>VLOOKUP($A23,'Return Data'!$B$7:$R$2292,12,0)</f>
        <v>12.88</v>
      </c>
      <c r="I23" s="66">
        <f t="shared" si="2"/>
        <v>18</v>
      </c>
      <c r="J23" s="65">
        <f>VLOOKUP($A23,'Return Data'!$B$7:$R$2292,13,0)</f>
        <v>41.662799999999997</v>
      </c>
      <c r="K23" s="66">
        <f t="shared" si="8"/>
        <v>6</v>
      </c>
      <c r="L23" s="65">
        <f>VLOOKUP($A23,'Return Data'!$B$7:$R$2292,17,0)</f>
        <v>27.1099</v>
      </c>
      <c r="M23" s="66">
        <f t="shared" si="10"/>
        <v>5</v>
      </c>
      <c r="N23" s="65">
        <f>VLOOKUP($A23,'Return Data'!$B$7:$R$2292,14,0)</f>
        <v>20.188500000000001</v>
      </c>
      <c r="O23" s="66">
        <f t="shared" si="11"/>
        <v>8</v>
      </c>
      <c r="P23" s="65">
        <f>VLOOKUP($A23,'Return Data'!$B$7:$R$2292,15,0)</f>
        <v>15.492800000000001</v>
      </c>
      <c r="Q23" s="66">
        <f t="shared" si="12"/>
        <v>8</v>
      </c>
      <c r="R23" s="65">
        <f>VLOOKUP($A23,'Return Data'!$B$7:$R$2292,16,0)</f>
        <v>14.3672</v>
      </c>
      <c r="S23" s="67">
        <f t="shared" si="6"/>
        <v>14</v>
      </c>
    </row>
    <row r="24" spans="1:19" x14ac:dyDescent="0.3">
      <c r="A24" s="63" t="s">
        <v>850</v>
      </c>
      <c r="B24" s="64">
        <f>VLOOKUP($A24,'Return Data'!$B$7:$R$2292,3,0)</f>
        <v>44536</v>
      </c>
      <c r="C24" s="65">
        <f>VLOOKUP($A24,'Return Data'!$B$7:$R$2292,4,0)</f>
        <v>108.45</v>
      </c>
      <c r="D24" s="65">
        <f>VLOOKUP($A24,'Return Data'!$B$7:$R$2292,10,0)</f>
        <v>-0.23</v>
      </c>
      <c r="E24" s="66">
        <f t="shared" si="0"/>
        <v>8</v>
      </c>
      <c r="F24" s="65">
        <f>VLOOKUP($A24,'Return Data'!$B$7:$R$2292,11,0)</f>
        <v>11.1738</v>
      </c>
      <c r="G24" s="66">
        <f t="shared" si="1"/>
        <v>10</v>
      </c>
      <c r="H24" s="65">
        <f>VLOOKUP($A24,'Return Data'!$B$7:$R$2292,12,0)</f>
        <v>18.992799999999999</v>
      </c>
      <c r="I24" s="66">
        <f t="shared" si="2"/>
        <v>7</v>
      </c>
      <c r="J24" s="65">
        <f>VLOOKUP($A24,'Return Data'!$B$7:$R$2292,13,0)</f>
        <v>38.311399999999999</v>
      </c>
      <c r="K24" s="66">
        <f t="shared" si="8"/>
        <v>7</v>
      </c>
      <c r="L24" s="65">
        <f>VLOOKUP($A24,'Return Data'!$B$7:$R$2292,17,0)</f>
        <v>26.265699999999999</v>
      </c>
      <c r="M24" s="66">
        <f t="shared" si="10"/>
        <v>6</v>
      </c>
      <c r="N24" s="65">
        <f>VLOOKUP($A24,'Return Data'!$B$7:$R$2292,14,0)</f>
        <v>21.541699999999999</v>
      </c>
      <c r="O24" s="66">
        <f t="shared" si="11"/>
        <v>3</v>
      </c>
      <c r="P24" s="65">
        <f>VLOOKUP($A24,'Return Data'!$B$7:$R$2292,15,0)</f>
        <v>17.6267</v>
      </c>
      <c r="Q24" s="66">
        <f t="shared" si="12"/>
        <v>4</v>
      </c>
      <c r="R24" s="65">
        <f>VLOOKUP($A24,'Return Data'!$B$7:$R$2292,16,0)</f>
        <v>15.979699999999999</v>
      </c>
      <c r="S24" s="67">
        <f t="shared" si="6"/>
        <v>9</v>
      </c>
    </row>
    <row r="25" spans="1:19" x14ac:dyDescent="0.3">
      <c r="A25" s="63" t="s">
        <v>852</v>
      </c>
      <c r="B25" s="64">
        <f>VLOOKUP($A25,'Return Data'!$B$7:$R$2292,3,0)</f>
        <v>44536</v>
      </c>
      <c r="C25" s="65">
        <f>VLOOKUP($A25,'Return Data'!$B$7:$R$2292,4,0)</f>
        <v>53.415399999999998</v>
      </c>
      <c r="D25" s="65">
        <f>VLOOKUP($A25,'Return Data'!$B$7:$R$2292,10,0)</f>
        <v>1.0976999999999999</v>
      </c>
      <c r="E25" s="66">
        <f t="shared" si="0"/>
        <v>3</v>
      </c>
      <c r="F25" s="65">
        <f>VLOOKUP($A25,'Return Data'!$B$7:$R$2292,11,0)</f>
        <v>4.7126999999999999</v>
      </c>
      <c r="G25" s="66">
        <f t="shared" si="1"/>
        <v>21</v>
      </c>
      <c r="H25" s="65">
        <f>VLOOKUP($A25,'Return Data'!$B$7:$R$2292,12,0)</f>
        <v>23.418199999999999</v>
      </c>
      <c r="I25" s="66">
        <f t="shared" si="2"/>
        <v>2</v>
      </c>
      <c r="J25" s="65">
        <f>VLOOKUP($A25,'Return Data'!$B$7:$R$2292,13,0)</f>
        <v>42.037700000000001</v>
      </c>
      <c r="K25" s="66">
        <f t="shared" si="8"/>
        <v>4</v>
      </c>
      <c r="L25" s="65">
        <f>VLOOKUP($A25,'Return Data'!$B$7:$R$2292,17,0)</f>
        <v>28.889099999999999</v>
      </c>
      <c r="M25" s="66">
        <f t="shared" si="10"/>
        <v>3</v>
      </c>
      <c r="N25" s="65">
        <f>VLOOKUP($A25,'Return Data'!$B$7:$R$2292,14,0)</f>
        <v>20.964700000000001</v>
      </c>
      <c r="O25" s="66">
        <f t="shared" si="11"/>
        <v>4</v>
      </c>
      <c r="P25" s="65">
        <f>VLOOKUP($A25,'Return Data'!$B$7:$R$2292,15,0)</f>
        <v>16.248799999999999</v>
      </c>
      <c r="Q25" s="66">
        <f t="shared" si="12"/>
        <v>6</v>
      </c>
      <c r="R25" s="65">
        <f>VLOOKUP($A25,'Return Data'!$B$7:$R$2292,16,0)</f>
        <v>13.3657</v>
      </c>
      <c r="S25" s="67">
        <f t="shared" si="6"/>
        <v>16</v>
      </c>
    </row>
    <row r="26" spans="1:19" x14ac:dyDescent="0.3">
      <c r="A26" s="63" t="s">
        <v>855</v>
      </c>
      <c r="B26" s="64">
        <f>VLOOKUP($A26,'Return Data'!$B$7:$R$2292,3,0)</f>
        <v>44536</v>
      </c>
      <c r="C26" s="65">
        <f>VLOOKUP($A26,'Return Data'!$B$7:$R$2292,4,0)</f>
        <v>249.09280000000001</v>
      </c>
      <c r="D26" s="65">
        <f>VLOOKUP($A26,'Return Data'!$B$7:$R$2292,10,0)</f>
        <v>7.3738999999999999</v>
      </c>
      <c r="E26" s="66">
        <f t="shared" si="0"/>
        <v>1</v>
      </c>
      <c r="F26" s="65">
        <f>VLOOKUP($A26,'Return Data'!$B$7:$R$2292,11,0)</f>
        <v>21.7819</v>
      </c>
      <c r="G26" s="66">
        <f t="shared" si="1"/>
        <v>1</v>
      </c>
      <c r="H26" s="65">
        <f>VLOOKUP($A26,'Return Data'!$B$7:$R$2292,12,0)</f>
        <v>30.668500000000002</v>
      </c>
      <c r="I26" s="66">
        <f t="shared" si="2"/>
        <v>1</v>
      </c>
      <c r="J26" s="65">
        <f>VLOOKUP($A26,'Return Data'!$B$7:$R$2292,13,0)</f>
        <v>46.459099999999999</v>
      </c>
      <c r="K26" s="66">
        <f t="shared" si="8"/>
        <v>1</v>
      </c>
      <c r="L26" s="65">
        <f>VLOOKUP($A26,'Return Data'!$B$7:$R$2292,17,0)</f>
        <v>28.4727</v>
      </c>
      <c r="M26" s="66">
        <f t="shared" si="10"/>
        <v>4</v>
      </c>
      <c r="N26" s="65">
        <f>VLOOKUP($A26,'Return Data'!$B$7:$R$2292,14,0)</f>
        <v>25.3645</v>
      </c>
      <c r="O26" s="66">
        <f t="shared" si="11"/>
        <v>2</v>
      </c>
      <c r="P26" s="65">
        <f>VLOOKUP($A26,'Return Data'!$B$7:$R$2292,15,0)</f>
        <v>20.251899999999999</v>
      </c>
      <c r="Q26" s="66">
        <f t="shared" si="12"/>
        <v>1</v>
      </c>
      <c r="R26" s="65">
        <f>VLOOKUP($A26,'Return Data'!$B$7:$R$2292,16,0)</f>
        <v>20.601400000000002</v>
      </c>
      <c r="S26" s="67">
        <f t="shared" si="6"/>
        <v>5</v>
      </c>
    </row>
    <row r="27" spans="1:19" x14ac:dyDescent="0.3">
      <c r="A27" s="63" t="s">
        <v>856</v>
      </c>
      <c r="B27" s="64">
        <f>VLOOKUP($A27,'Return Data'!$B$7:$R$2292,3,0)</f>
        <v>44536</v>
      </c>
      <c r="C27" s="65">
        <f>VLOOKUP($A27,'Return Data'!$B$7:$R$2292,4,0)</f>
        <v>263.71030000000002</v>
      </c>
      <c r="D27" s="65">
        <f>VLOOKUP($A27,'Return Data'!$B$7:$R$2292,10,0)</f>
        <v>-3.6987000000000001</v>
      </c>
      <c r="E27" s="66">
        <f t="shared" si="0"/>
        <v>19</v>
      </c>
      <c r="F27" s="65">
        <f>VLOOKUP($A27,'Return Data'!$B$7:$R$2292,11,0)</f>
        <v>9.1761999999999997</v>
      </c>
      <c r="G27" s="66">
        <f t="shared" si="1"/>
        <v>13</v>
      </c>
      <c r="H27" s="65">
        <f>VLOOKUP($A27,'Return Data'!$B$7:$R$2292,12,0)</f>
        <v>13.275499999999999</v>
      </c>
      <c r="I27" s="66">
        <f t="shared" si="2"/>
        <v>15</v>
      </c>
      <c r="J27" s="65">
        <f>VLOOKUP($A27,'Return Data'!$B$7:$R$2292,13,0)</f>
        <v>28.793900000000001</v>
      </c>
      <c r="K27" s="66">
        <f t="shared" si="8"/>
        <v>16</v>
      </c>
      <c r="L27" s="65">
        <f>VLOOKUP($A27,'Return Data'!$B$7:$R$2292,17,0)</f>
        <v>17.616599999999998</v>
      </c>
      <c r="M27" s="66">
        <f t="shared" si="10"/>
        <v>14</v>
      </c>
      <c r="N27" s="65">
        <f>VLOOKUP($A27,'Return Data'!$B$7:$R$2292,14,0)</f>
        <v>17.085999999999999</v>
      </c>
      <c r="O27" s="66">
        <f t="shared" si="11"/>
        <v>12</v>
      </c>
      <c r="P27" s="65">
        <f>VLOOKUP($A27,'Return Data'!$B$7:$R$2292,15,0)</f>
        <v>16.8874</v>
      </c>
      <c r="Q27" s="66">
        <f t="shared" si="12"/>
        <v>5</v>
      </c>
      <c r="R27" s="65">
        <f>VLOOKUP($A27,'Return Data'!$B$7:$R$2292,16,0)</f>
        <v>18.407299999999999</v>
      </c>
      <c r="S27" s="67">
        <f t="shared" si="6"/>
        <v>6</v>
      </c>
    </row>
    <row r="28" spans="1:19" x14ac:dyDescent="0.3">
      <c r="A28" s="63" t="s">
        <v>859</v>
      </c>
      <c r="B28" s="64">
        <f>VLOOKUP($A28,'Return Data'!$B$7:$R$2292,3,0)</f>
        <v>44536</v>
      </c>
      <c r="C28" s="65">
        <f>VLOOKUP($A28,'Return Data'!$B$7:$R$2292,4,0)</f>
        <v>14.6241</v>
      </c>
      <c r="D28" s="65">
        <f>VLOOKUP($A28,'Return Data'!$B$7:$R$2292,10,0)</f>
        <v>-2.9041000000000001</v>
      </c>
      <c r="E28" s="66">
        <f t="shared" si="0"/>
        <v>18</v>
      </c>
      <c r="F28" s="65">
        <f>VLOOKUP($A28,'Return Data'!$B$7:$R$2292,11,0)</f>
        <v>10.1785</v>
      </c>
      <c r="G28" s="66">
        <f t="shared" si="1"/>
        <v>12</v>
      </c>
      <c r="H28" s="65">
        <f>VLOOKUP($A28,'Return Data'!$B$7:$R$2292,12,0)</f>
        <v>16.722899999999999</v>
      </c>
      <c r="I28" s="66">
        <f>RANK(H28,H$8:H$29,0)</f>
        <v>12</v>
      </c>
      <c r="J28" s="65">
        <f>VLOOKUP($A28,'Return Data'!$B$7:$R$2292,13,0)</f>
        <v>35.375700000000002</v>
      </c>
      <c r="K28" s="66">
        <f t="shared" ref="K28" si="13">RANK(J28,J$8:J$29,0)</f>
        <v>11</v>
      </c>
      <c r="L28" s="65"/>
      <c r="M28" s="66"/>
      <c r="N28" s="65"/>
      <c r="O28" s="66"/>
      <c r="P28" s="65"/>
      <c r="Q28" s="66"/>
      <c r="R28" s="65">
        <f>VLOOKUP($A28,'Return Data'!$B$7:$R$2292,16,0)</f>
        <v>20.8674</v>
      </c>
      <c r="S28" s="67">
        <f t="shared" si="6"/>
        <v>4</v>
      </c>
    </row>
    <row r="29" spans="1:19" x14ac:dyDescent="0.3">
      <c r="A29" s="63" t="s">
        <v>861</v>
      </c>
      <c r="B29" s="64">
        <f>VLOOKUP($A29,'Return Data'!$B$7:$R$2292,3,0)</f>
        <v>44536</v>
      </c>
      <c r="C29" s="65">
        <f>VLOOKUP($A29,'Return Data'!$B$7:$R$2292,4,0)</f>
        <v>17.68</v>
      </c>
      <c r="D29" s="65">
        <f>VLOOKUP($A29,'Return Data'!$B$7:$R$2292,10,0)</f>
        <v>-0.95240000000000002</v>
      </c>
      <c r="E29" s="66">
        <f t="shared" si="0"/>
        <v>12</v>
      </c>
      <c r="F29" s="65">
        <f>VLOOKUP($A29,'Return Data'!$B$7:$R$2292,11,0)</f>
        <v>15.3294</v>
      </c>
      <c r="G29" s="66">
        <f t="shared" si="1"/>
        <v>4</v>
      </c>
      <c r="H29" s="65">
        <f>VLOOKUP($A29,'Return Data'!$B$7:$R$2292,12,0)</f>
        <v>17.9453</v>
      </c>
      <c r="I29" s="66">
        <f>RANK(H29,H$8:H$29,0)</f>
        <v>10</v>
      </c>
      <c r="J29" s="65">
        <f>VLOOKUP($A29,'Return Data'!$B$7:$R$2292,13,0)</f>
        <v>37.694699999999997</v>
      </c>
      <c r="K29" s="66">
        <f t="shared" ref="K29" si="14">RANK(J29,J$8:J$29,0)</f>
        <v>9</v>
      </c>
      <c r="L29" s="65"/>
      <c r="M29" s="66"/>
      <c r="N29" s="65"/>
      <c r="O29" s="66"/>
      <c r="P29" s="65"/>
      <c r="Q29" s="66"/>
      <c r="R29" s="65">
        <f>VLOOKUP($A29,'Return Data'!$B$7:$R$2292,16,0)</f>
        <v>27.577500000000001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-0.88751818181818198</v>
      </c>
      <c r="E31" s="74"/>
      <c r="F31" s="75">
        <f>AVERAGE(F8:F29)</f>
        <v>10.611686363636364</v>
      </c>
      <c r="G31" s="74"/>
      <c r="H31" s="75">
        <f>AVERAGE(H8:H29)</f>
        <v>16.811704545454543</v>
      </c>
      <c r="I31" s="74"/>
      <c r="J31" s="75">
        <f>AVERAGE(J8:J29)</f>
        <v>33.127086363636366</v>
      </c>
      <c r="K31" s="74"/>
      <c r="L31" s="75">
        <f>AVERAGE(L8:L29)</f>
        <v>21.931427777777774</v>
      </c>
      <c r="M31" s="74"/>
      <c r="N31" s="75">
        <f>AVERAGE(N8:N29)</f>
        <v>19.030382352941182</v>
      </c>
      <c r="O31" s="74"/>
      <c r="P31" s="75">
        <f>AVERAGE(P8:P29)</f>
        <v>15.894206666666665</v>
      </c>
      <c r="Q31" s="74"/>
      <c r="R31" s="75">
        <f>AVERAGE(R8:R29)</f>
        <v>15.713713636363634</v>
      </c>
      <c r="S31" s="76"/>
    </row>
    <row r="32" spans="1:19" x14ac:dyDescent="0.3">
      <c r="A32" s="73" t="s">
        <v>28</v>
      </c>
      <c r="B32" s="74"/>
      <c r="C32" s="74"/>
      <c r="D32" s="75">
        <f>MIN(D8:D29)</f>
        <v>-5.2450000000000001</v>
      </c>
      <c r="E32" s="74"/>
      <c r="F32" s="75">
        <f>MIN(F8:F29)</f>
        <v>3.1312000000000002</v>
      </c>
      <c r="G32" s="74"/>
      <c r="H32" s="75">
        <f>MIN(H8:H29)</f>
        <v>6.9665999999999997</v>
      </c>
      <c r="I32" s="74"/>
      <c r="J32" s="75">
        <f>MIN(J8:J29)</f>
        <v>17.890699999999999</v>
      </c>
      <c r="K32" s="74"/>
      <c r="L32" s="75">
        <f>MIN(L8:L29)</f>
        <v>10.8413</v>
      </c>
      <c r="M32" s="74"/>
      <c r="N32" s="75">
        <f>MIN(N8:N29)</f>
        <v>11.705500000000001</v>
      </c>
      <c r="O32" s="74"/>
      <c r="P32" s="75">
        <f>MIN(P8:P29)</f>
        <v>11.837</v>
      </c>
      <c r="Q32" s="74"/>
      <c r="R32" s="75">
        <f>MIN(R8:R29)</f>
        <v>0.88739999999999997</v>
      </c>
      <c r="S32" s="76"/>
    </row>
    <row r="33" spans="1:19" ht="15" thickBot="1" x14ac:dyDescent="0.35">
      <c r="A33" s="77" t="s">
        <v>29</v>
      </c>
      <c r="B33" s="78"/>
      <c r="C33" s="78"/>
      <c r="D33" s="79">
        <f>MAX(D8:D29)</f>
        <v>7.3738999999999999</v>
      </c>
      <c r="E33" s="78"/>
      <c r="F33" s="79">
        <f>MAX(F8:F29)</f>
        <v>21.7819</v>
      </c>
      <c r="G33" s="78"/>
      <c r="H33" s="79">
        <f>MAX(H8:H29)</f>
        <v>30.668500000000002</v>
      </c>
      <c r="I33" s="78"/>
      <c r="J33" s="79">
        <f>MAX(J8:J29)</f>
        <v>46.459099999999999</v>
      </c>
      <c r="K33" s="78"/>
      <c r="L33" s="79">
        <f>MAX(L8:L29)</f>
        <v>29.476800000000001</v>
      </c>
      <c r="M33" s="78"/>
      <c r="N33" s="79">
        <f>MAX(N8:N29)</f>
        <v>28.854399999999998</v>
      </c>
      <c r="O33" s="78"/>
      <c r="P33" s="79">
        <f>MAX(P8:P29)</f>
        <v>20.251899999999999</v>
      </c>
      <c r="Q33" s="78"/>
      <c r="R33" s="79">
        <f>MAX(R8:R29)</f>
        <v>29.792400000000001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1442</v>
      </c>
      <c r="B8" s="64">
        <f>VLOOKUP($A8,'Return Data'!$B$7:$R$2292,3,0)</f>
        <v>44536</v>
      </c>
      <c r="C8" s="65">
        <f>VLOOKUP($A8,'Return Data'!$B$7:$R$2292,4,0)</f>
        <v>58.732100000000003</v>
      </c>
      <c r="D8" s="65">
        <f>VLOOKUP($A8,'Return Data'!$B$7:$R$2292,10,0)</f>
        <v>-0.51270000000000004</v>
      </c>
      <c r="E8" s="66">
        <f t="shared" ref="E8:E30" si="0">RANK(D8,D$8:D$30,0)</f>
        <v>21</v>
      </c>
      <c r="F8" s="65">
        <f>VLOOKUP($A8,'Return Data'!$B$7:$R$2292,11,0)</f>
        <v>11.476800000000001</v>
      </c>
      <c r="G8" s="66">
        <f t="shared" ref="G8:G18" si="1">RANK(F8,F$8:F$30,0)</f>
        <v>22</v>
      </c>
      <c r="H8" s="65">
        <f>VLOOKUP($A8,'Return Data'!$B$7:$R$2292,12,0)</f>
        <v>25.035299999999999</v>
      </c>
      <c r="I8" s="66">
        <f t="shared" ref="I8" si="2">RANK(H8,H$8:H$30,0)</f>
        <v>22</v>
      </c>
      <c r="J8" s="65">
        <f>VLOOKUP($A8,'Return Data'!$B$7:$R$2292,13,0)</f>
        <v>54.120899999999999</v>
      </c>
      <c r="K8" s="66">
        <f t="shared" ref="K8" si="3">RANK(J8,J$8:J$30,0)</f>
        <v>21</v>
      </c>
      <c r="L8" s="65">
        <f>VLOOKUP($A8,'Return Data'!$B$7:$R$2292,17,0)</f>
        <v>35.387599999999999</v>
      </c>
      <c r="M8" s="66">
        <f>RANK(L8,L$8:L$30,0)</f>
        <v>20</v>
      </c>
      <c r="N8" s="65">
        <f>VLOOKUP($A8,'Return Data'!$B$7:$R$2292,14,0)</f>
        <v>19.0989</v>
      </c>
      <c r="O8" s="66">
        <f>RANK(N8,N$8:N$30,0)</f>
        <v>15</v>
      </c>
      <c r="P8" s="65">
        <f>VLOOKUP($A8,'Return Data'!$B$7:$R$2292,15,0)</f>
        <v>14.3149</v>
      </c>
      <c r="Q8" s="66">
        <f>RANK(P8,P$8:P$30,0)</f>
        <v>14</v>
      </c>
      <c r="R8" s="65">
        <f>VLOOKUP($A8,'Return Data'!$B$7:$R$2292,16,0)</f>
        <v>18.1159</v>
      </c>
      <c r="S8" s="67">
        <f t="shared" ref="S8:S30" si="4">RANK(R8,R$8:R$30,0)</f>
        <v>19</v>
      </c>
    </row>
    <row r="9" spans="1:20" x14ac:dyDescent="0.3">
      <c r="A9" s="63" t="s">
        <v>1443</v>
      </c>
      <c r="B9" s="64">
        <f>VLOOKUP($A9,'Return Data'!$B$7:$R$2292,3,0)</f>
        <v>44536</v>
      </c>
      <c r="C9" s="65">
        <f>VLOOKUP($A9,'Return Data'!$B$7:$R$2292,4,0)</f>
        <v>65.91</v>
      </c>
      <c r="D9" s="65">
        <f>VLOOKUP($A9,'Return Data'!$B$7:$R$2292,10,0)</f>
        <v>3.6158000000000001</v>
      </c>
      <c r="E9" s="66">
        <f t="shared" si="0"/>
        <v>15</v>
      </c>
      <c r="F9" s="65">
        <f>VLOOKUP($A9,'Return Data'!$B$7:$R$2292,11,0)</f>
        <v>20.4056</v>
      </c>
      <c r="G9" s="66">
        <f t="shared" si="1"/>
        <v>9</v>
      </c>
      <c r="H9" s="65">
        <f>VLOOKUP($A9,'Return Data'!$B$7:$R$2292,12,0)</f>
        <v>39.936300000000003</v>
      </c>
      <c r="I9" s="66">
        <f t="shared" ref="I9:I30" si="5">RANK(H9,H$8:H$30,0)</f>
        <v>9</v>
      </c>
      <c r="J9" s="65">
        <f>VLOOKUP($A9,'Return Data'!$B$7:$R$2292,13,0)</f>
        <v>58.819299999999998</v>
      </c>
      <c r="K9" s="66">
        <f t="shared" ref="K9:K30" si="6">RANK(J9,J$8:J$30,0)</f>
        <v>18</v>
      </c>
      <c r="L9" s="65">
        <f>VLOOKUP($A9,'Return Data'!$B$7:$R$2292,17,0)</f>
        <v>40.159599999999998</v>
      </c>
      <c r="M9" s="66">
        <f t="shared" ref="M9:M30" si="7">RANK(L9,L$8:L$30,0)</f>
        <v>17</v>
      </c>
      <c r="N9" s="65">
        <f>VLOOKUP($A9,'Return Data'!$B$7:$R$2292,14,0)</f>
        <v>34.1813</v>
      </c>
      <c r="O9" s="66">
        <f t="shared" ref="O9:O30" si="8">RANK(N9,N$8:N$30,0)</f>
        <v>3</v>
      </c>
      <c r="P9" s="65">
        <f>VLOOKUP($A9,'Return Data'!$B$7:$R$2292,15,0)</f>
        <v>24.535499999999999</v>
      </c>
      <c r="Q9" s="66">
        <f t="shared" ref="Q9:Q30" si="9">RANK(P9,P$8:P$30,0)</f>
        <v>2</v>
      </c>
      <c r="R9" s="65">
        <f>VLOOKUP($A9,'Return Data'!$B$7:$R$2292,16,0)</f>
        <v>26.4895</v>
      </c>
      <c r="S9" s="67">
        <f t="shared" si="4"/>
        <v>10</v>
      </c>
    </row>
    <row r="10" spans="1:20" x14ac:dyDescent="0.3">
      <c r="A10" s="63" t="s">
        <v>1445</v>
      </c>
      <c r="B10" s="64">
        <f>VLOOKUP($A10,'Return Data'!$B$7:$R$2292,3,0)</f>
        <v>44536</v>
      </c>
      <c r="C10" s="65">
        <f>VLOOKUP($A10,'Return Data'!$B$7:$R$2292,4,0)</f>
        <v>27.23</v>
      </c>
      <c r="D10" s="65">
        <f>VLOOKUP($A10,'Return Data'!$B$7:$R$2292,10,0)</f>
        <v>6.3257000000000003</v>
      </c>
      <c r="E10" s="66">
        <f t="shared" si="0"/>
        <v>5</v>
      </c>
      <c r="F10" s="65">
        <f>VLOOKUP($A10,'Return Data'!$B$7:$R$2292,11,0)</f>
        <v>21.671099999999999</v>
      </c>
      <c r="G10" s="66">
        <f t="shared" si="1"/>
        <v>7</v>
      </c>
      <c r="H10" s="65">
        <f>VLOOKUP($A10,'Return Data'!$B$7:$R$2292,12,0)</f>
        <v>43.693899999999999</v>
      </c>
      <c r="I10" s="66">
        <f t="shared" si="5"/>
        <v>5</v>
      </c>
      <c r="J10" s="65">
        <f>VLOOKUP($A10,'Return Data'!$B$7:$R$2292,13,0)</f>
        <v>72.232799999999997</v>
      </c>
      <c r="K10" s="66">
        <f t="shared" si="6"/>
        <v>8</v>
      </c>
      <c r="L10" s="65">
        <f>VLOOKUP($A10,'Return Data'!$B$7:$R$2292,17,0)</f>
        <v>62.015599999999999</v>
      </c>
      <c r="M10" s="66">
        <f t="shared" si="7"/>
        <v>2</v>
      </c>
      <c r="N10" s="65"/>
      <c r="O10" s="66"/>
      <c r="P10" s="65"/>
      <c r="Q10" s="66"/>
      <c r="R10" s="65">
        <f>VLOOKUP($A10,'Return Data'!$B$7:$R$2292,16,0)</f>
        <v>40.159599999999998</v>
      </c>
      <c r="S10" s="67">
        <f t="shared" si="4"/>
        <v>3</v>
      </c>
    </row>
    <row r="11" spans="1:20" x14ac:dyDescent="0.3">
      <c r="A11" s="63" t="s">
        <v>1447</v>
      </c>
      <c r="B11" s="64">
        <f>VLOOKUP($A11,'Return Data'!$B$7:$R$2292,3,0)</f>
        <v>44536</v>
      </c>
      <c r="C11" s="65">
        <f>VLOOKUP($A11,'Return Data'!$B$7:$R$2292,4,0)</f>
        <v>23.21</v>
      </c>
      <c r="D11" s="65">
        <f>VLOOKUP($A11,'Return Data'!$B$7:$R$2292,10,0)</f>
        <v>4.3146000000000004</v>
      </c>
      <c r="E11" s="66">
        <f t="shared" si="0"/>
        <v>13</v>
      </c>
      <c r="F11" s="65">
        <f>VLOOKUP($A11,'Return Data'!$B$7:$R$2292,11,0)</f>
        <v>22.2866</v>
      </c>
      <c r="G11" s="66">
        <f t="shared" si="1"/>
        <v>4</v>
      </c>
      <c r="H11" s="65">
        <f>VLOOKUP($A11,'Return Data'!$B$7:$R$2292,12,0)</f>
        <v>44.971899999999998</v>
      </c>
      <c r="I11" s="66">
        <f t="shared" si="5"/>
        <v>4</v>
      </c>
      <c r="J11" s="65">
        <f>VLOOKUP($A11,'Return Data'!$B$7:$R$2292,13,0)</f>
        <v>74.118499999999997</v>
      </c>
      <c r="K11" s="66">
        <f t="shared" si="6"/>
        <v>4</v>
      </c>
      <c r="L11" s="65">
        <f>VLOOKUP($A11,'Return Data'!$B$7:$R$2292,17,0)</f>
        <v>56.210599999999999</v>
      </c>
      <c r="M11" s="66">
        <f t="shared" si="7"/>
        <v>3</v>
      </c>
      <c r="N11" s="65"/>
      <c r="O11" s="66"/>
      <c r="P11" s="65"/>
      <c r="Q11" s="66"/>
      <c r="R11" s="65">
        <f>VLOOKUP($A11,'Return Data'!$B$7:$R$2292,16,0)</f>
        <v>34.9634</v>
      </c>
      <c r="S11" s="67">
        <f t="shared" si="4"/>
        <v>5</v>
      </c>
    </row>
    <row r="12" spans="1:20" x14ac:dyDescent="0.3">
      <c r="A12" s="63" t="s">
        <v>1449</v>
      </c>
      <c r="B12" s="64">
        <f>VLOOKUP($A12,'Return Data'!$B$7:$R$2292,3,0)</f>
        <v>44536</v>
      </c>
      <c r="C12" s="65">
        <f>VLOOKUP($A12,'Return Data'!$B$7:$R$2292,4,0)</f>
        <v>113.46299999999999</v>
      </c>
      <c r="D12" s="65">
        <f>VLOOKUP($A12,'Return Data'!$B$7:$R$2292,10,0)</f>
        <v>5.3567999999999998</v>
      </c>
      <c r="E12" s="66">
        <f t="shared" si="0"/>
        <v>8</v>
      </c>
      <c r="F12" s="65">
        <f>VLOOKUP($A12,'Return Data'!$B$7:$R$2292,11,0)</f>
        <v>17.478400000000001</v>
      </c>
      <c r="G12" s="66">
        <f t="shared" si="1"/>
        <v>18</v>
      </c>
      <c r="H12" s="65">
        <f>VLOOKUP($A12,'Return Data'!$B$7:$R$2292,12,0)</f>
        <v>33.709299999999999</v>
      </c>
      <c r="I12" s="66">
        <f t="shared" si="5"/>
        <v>18</v>
      </c>
      <c r="J12" s="65">
        <f>VLOOKUP($A12,'Return Data'!$B$7:$R$2292,13,0)</f>
        <v>55.868600000000001</v>
      </c>
      <c r="K12" s="66">
        <f t="shared" si="6"/>
        <v>20</v>
      </c>
      <c r="L12" s="65">
        <f>VLOOKUP($A12,'Return Data'!$B$7:$R$2292,17,0)</f>
        <v>45.292099999999998</v>
      </c>
      <c r="M12" s="66">
        <f t="shared" si="7"/>
        <v>9</v>
      </c>
      <c r="N12" s="65">
        <f>VLOOKUP($A12,'Return Data'!$B$7:$R$2292,14,0)</f>
        <v>28.3399</v>
      </c>
      <c r="O12" s="66">
        <f t="shared" si="8"/>
        <v>8</v>
      </c>
      <c r="P12" s="65">
        <f>VLOOKUP($A12,'Return Data'!$B$7:$R$2292,15,0)</f>
        <v>17.272500000000001</v>
      </c>
      <c r="Q12" s="66">
        <f t="shared" si="9"/>
        <v>11</v>
      </c>
      <c r="R12" s="65">
        <f>VLOOKUP($A12,'Return Data'!$B$7:$R$2292,16,0)</f>
        <v>23.244800000000001</v>
      </c>
      <c r="S12" s="67">
        <f t="shared" si="4"/>
        <v>12</v>
      </c>
    </row>
    <row r="13" spans="1:20" x14ac:dyDescent="0.3">
      <c r="A13" s="63" t="s">
        <v>1451</v>
      </c>
      <c r="B13" s="64">
        <f>VLOOKUP($A13,'Return Data'!$B$7:$R$2292,3,0)</f>
        <v>44536</v>
      </c>
      <c r="C13" s="65">
        <f>VLOOKUP($A13,'Return Data'!$B$7:$R$2292,4,0)</f>
        <v>24.902999999999999</v>
      </c>
      <c r="D13" s="65">
        <f>VLOOKUP($A13,'Return Data'!$B$7:$R$2292,10,0)</f>
        <v>5.1603000000000003</v>
      </c>
      <c r="E13" s="66">
        <f t="shared" si="0"/>
        <v>10</v>
      </c>
      <c r="F13" s="65">
        <f>VLOOKUP($A13,'Return Data'!$B$7:$R$2292,11,0)</f>
        <v>19.662700000000001</v>
      </c>
      <c r="G13" s="66">
        <f t="shared" si="1"/>
        <v>13</v>
      </c>
      <c r="H13" s="65">
        <f>VLOOKUP($A13,'Return Data'!$B$7:$R$2292,12,0)</f>
        <v>36.193600000000004</v>
      </c>
      <c r="I13" s="66">
        <f t="shared" si="5"/>
        <v>15</v>
      </c>
      <c r="J13" s="65">
        <f>VLOOKUP($A13,'Return Data'!$B$7:$R$2292,13,0)</f>
        <v>69.051699999999997</v>
      </c>
      <c r="K13" s="66">
        <f t="shared" si="6"/>
        <v>10</v>
      </c>
      <c r="L13" s="65">
        <f>VLOOKUP($A13,'Return Data'!$B$7:$R$2292,17,0)</f>
        <v>51.246400000000001</v>
      </c>
      <c r="M13" s="66">
        <f t="shared" si="7"/>
        <v>5</v>
      </c>
      <c r="N13" s="65"/>
      <c r="O13" s="66"/>
      <c r="P13" s="65"/>
      <c r="Q13" s="66"/>
      <c r="R13" s="65">
        <f>VLOOKUP($A13,'Return Data'!$B$7:$R$2292,16,0)</f>
        <v>38.042099999999998</v>
      </c>
      <c r="S13" s="67">
        <f t="shared" si="4"/>
        <v>4</v>
      </c>
    </row>
    <row r="14" spans="1:20" x14ac:dyDescent="0.3">
      <c r="A14" s="63" t="s">
        <v>1454</v>
      </c>
      <c r="B14" s="64">
        <f>VLOOKUP($A14,'Return Data'!$B$7:$R$2292,3,0)</f>
        <v>44536</v>
      </c>
      <c r="C14" s="65">
        <f>VLOOKUP($A14,'Return Data'!$B$7:$R$2292,4,0)</f>
        <v>98.25</v>
      </c>
      <c r="D14" s="65">
        <f>VLOOKUP($A14,'Return Data'!$B$7:$R$2292,10,0)</f>
        <v>3.1455000000000002</v>
      </c>
      <c r="E14" s="66">
        <f t="shared" si="0"/>
        <v>17</v>
      </c>
      <c r="F14" s="65">
        <f>VLOOKUP($A14,'Return Data'!$B$7:$R$2292,11,0)</f>
        <v>19.586099999999998</v>
      </c>
      <c r="G14" s="66">
        <f t="shared" si="1"/>
        <v>14</v>
      </c>
      <c r="H14" s="65">
        <f>VLOOKUP($A14,'Return Data'!$B$7:$R$2292,12,0)</f>
        <v>31.299199999999999</v>
      </c>
      <c r="I14" s="66">
        <f t="shared" si="5"/>
        <v>20</v>
      </c>
      <c r="J14" s="65">
        <f>VLOOKUP($A14,'Return Data'!$B$7:$R$2292,13,0)</f>
        <v>61.177300000000002</v>
      </c>
      <c r="K14" s="66">
        <f t="shared" si="6"/>
        <v>17</v>
      </c>
      <c r="L14" s="65">
        <f>VLOOKUP($A14,'Return Data'!$B$7:$R$2292,17,0)</f>
        <v>36.473799999999997</v>
      </c>
      <c r="M14" s="66">
        <f t="shared" si="7"/>
        <v>19</v>
      </c>
      <c r="N14" s="65">
        <f>VLOOKUP($A14,'Return Data'!$B$7:$R$2292,14,0)</f>
        <v>22.017800000000001</v>
      </c>
      <c r="O14" s="66">
        <f t="shared" si="8"/>
        <v>13</v>
      </c>
      <c r="P14" s="65">
        <f>VLOOKUP($A14,'Return Data'!$B$7:$R$2292,15,0)</f>
        <v>16.045300000000001</v>
      </c>
      <c r="Q14" s="66">
        <f t="shared" si="9"/>
        <v>12</v>
      </c>
      <c r="R14" s="65">
        <f>VLOOKUP($A14,'Return Data'!$B$7:$R$2292,16,0)</f>
        <v>21.535900000000002</v>
      </c>
      <c r="S14" s="67">
        <f t="shared" si="4"/>
        <v>15</v>
      </c>
    </row>
    <row r="15" spans="1:20" x14ac:dyDescent="0.3">
      <c r="A15" s="63" t="s">
        <v>1455</v>
      </c>
      <c r="B15" s="64">
        <f>VLOOKUP($A15,'Return Data'!$B$7:$R$2292,3,0)</f>
        <v>44536</v>
      </c>
      <c r="C15" s="65">
        <f>VLOOKUP($A15,'Return Data'!$B$7:$R$2292,4,0)</f>
        <v>79.504000000000005</v>
      </c>
      <c r="D15" s="65">
        <f>VLOOKUP($A15,'Return Data'!$B$7:$R$2292,10,0)</f>
        <v>1.7716000000000001</v>
      </c>
      <c r="E15" s="66">
        <f t="shared" si="0"/>
        <v>19</v>
      </c>
      <c r="F15" s="65">
        <f>VLOOKUP($A15,'Return Data'!$B$7:$R$2292,11,0)</f>
        <v>16.233899999999998</v>
      </c>
      <c r="G15" s="66">
        <f t="shared" si="1"/>
        <v>19</v>
      </c>
      <c r="H15" s="65">
        <f>VLOOKUP($A15,'Return Data'!$B$7:$R$2292,12,0)</f>
        <v>36.186</v>
      </c>
      <c r="I15" s="66">
        <f t="shared" si="5"/>
        <v>16</v>
      </c>
      <c r="J15" s="65">
        <f>VLOOKUP($A15,'Return Data'!$B$7:$R$2292,13,0)</f>
        <v>65.982600000000005</v>
      </c>
      <c r="K15" s="66">
        <f t="shared" si="6"/>
        <v>14</v>
      </c>
      <c r="L15" s="65">
        <f>VLOOKUP($A15,'Return Data'!$B$7:$R$2292,17,0)</f>
        <v>39.405099999999997</v>
      </c>
      <c r="M15" s="66">
        <f t="shared" si="7"/>
        <v>18</v>
      </c>
      <c r="N15" s="65">
        <f>VLOOKUP($A15,'Return Data'!$B$7:$R$2292,14,0)</f>
        <v>21.956900000000001</v>
      </c>
      <c r="O15" s="66">
        <f t="shared" si="8"/>
        <v>14</v>
      </c>
      <c r="P15" s="65">
        <f>VLOOKUP($A15,'Return Data'!$B$7:$R$2292,15,0)</f>
        <v>21.0991</v>
      </c>
      <c r="Q15" s="66">
        <f t="shared" si="9"/>
        <v>7</v>
      </c>
      <c r="R15" s="65">
        <f>VLOOKUP($A15,'Return Data'!$B$7:$R$2292,16,0)</f>
        <v>19.7319</v>
      </c>
      <c r="S15" s="67">
        <f t="shared" si="4"/>
        <v>16</v>
      </c>
    </row>
    <row r="16" spans="1:20" x14ac:dyDescent="0.3">
      <c r="A16" s="63" t="s">
        <v>1458</v>
      </c>
      <c r="B16" s="64">
        <f>VLOOKUP($A16,'Return Data'!$B$7:$R$2292,3,0)</f>
        <v>44536</v>
      </c>
      <c r="C16" s="65">
        <f>VLOOKUP($A16,'Return Data'!$B$7:$R$2292,4,0)</f>
        <v>96.547799999999995</v>
      </c>
      <c r="D16" s="65">
        <f>VLOOKUP($A16,'Return Data'!$B$7:$R$2292,10,0)</f>
        <v>5.8173000000000004</v>
      </c>
      <c r="E16" s="66">
        <f t="shared" si="0"/>
        <v>7</v>
      </c>
      <c r="F16" s="65">
        <f>VLOOKUP($A16,'Return Data'!$B$7:$R$2292,11,0)</f>
        <v>25.4055</v>
      </c>
      <c r="G16" s="66">
        <f t="shared" si="1"/>
        <v>2</v>
      </c>
      <c r="H16" s="65">
        <f>VLOOKUP($A16,'Return Data'!$B$7:$R$2292,12,0)</f>
        <v>39.121499999999997</v>
      </c>
      <c r="I16" s="66">
        <f t="shared" si="5"/>
        <v>11</v>
      </c>
      <c r="J16" s="65">
        <f>VLOOKUP($A16,'Return Data'!$B$7:$R$2292,13,0)</f>
        <v>68.266499999999994</v>
      </c>
      <c r="K16" s="66">
        <f t="shared" si="6"/>
        <v>11</v>
      </c>
      <c r="L16" s="65">
        <f>VLOOKUP($A16,'Return Data'!$B$7:$R$2292,17,0)</f>
        <v>45.909599999999998</v>
      </c>
      <c r="M16" s="66">
        <f t="shared" si="7"/>
        <v>7</v>
      </c>
      <c r="N16" s="65">
        <f>VLOOKUP($A16,'Return Data'!$B$7:$R$2292,14,0)</f>
        <v>25.262699999999999</v>
      </c>
      <c r="O16" s="66">
        <f t="shared" si="8"/>
        <v>10</v>
      </c>
      <c r="P16" s="65">
        <f>VLOOKUP($A16,'Return Data'!$B$7:$R$2292,15,0)</f>
        <v>17.624199999999998</v>
      </c>
      <c r="Q16" s="66">
        <f t="shared" si="9"/>
        <v>10</v>
      </c>
      <c r="R16" s="65">
        <f>VLOOKUP($A16,'Return Data'!$B$7:$R$2292,16,0)</f>
        <v>18.819299999999998</v>
      </c>
      <c r="S16" s="67">
        <f t="shared" si="4"/>
        <v>17</v>
      </c>
    </row>
    <row r="17" spans="1:19" x14ac:dyDescent="0.3">
      <c r="A17" s="63" t="s">
        <v>1460</v>
      </c>
      <c r="B17" s="64">
        <f>VLOOKUP($A17,'Return Data'!$B$7:$R$2292,3,0)</f>
        <v>44536</v>
      </c>
      <c r="C17" s="65">
        <f>VLOOKUP($A17,'Return Data'!$B$7:$R$2292,4,0)</f>
        <v>54.04</v>
      </c>
      <c r="D17" s="65">
        <f>VLOOKUP($A17,'Return Data'!$B$7:$R$2292,10,0)</f>
        <v>4.5058999999999996</v>
      </c>
      <c r="E17" s="66">
        <f t="shared" si="0"/>
        <v>11</v>
      </c>
      <c r="F17" s="65">
        <f>VLOOKUP($A17,'Return Data'!$B$7:$R$2292,11,0)</f>
        <v>20.2225</v>
      </c>
      <c r="G17" s="66">
        <f t="shared" si="1"/>
        <v>10</v>
      </c>
      <c r="H17" s="65">
        <f>VLOOKUP($A17,'Return Data'!$B$7:$R$2292,12,0)</f>
        <v>38.386699999999998</v>
      </c>
      <c r="I17" s="66">
        <f t="shared" si="5"/>
        <v>12</v>
      </c>
      <c r="J17" s="65">
        <f>VLOOKUP($A17,'Return Data'!$B$7:$R$2292,13,0)</f>
        <v>67.774000000000001</v>
      </c>
      <c r="K17" s="66">
        <f t="shared" si="6"/>
        <v>13</v>
      </c>
      <c r="L17" s="65">
        <f>VLOOKUP($A17,'Return Data'!$B$7:$R$2292,17,0)</f>
        <v>43.409700000000001</v>
      </c>
      <c r="M17" s="66">
        <f t="shared" si="7"/>
        <v>11</v>
      </c>
      <c r="N17" s="65">
        <f>VLOOKUP($A17,'Return Data'!$B$7:$R$2292,14,0)</f>
        <v>32.4679</v>
      </c>
      <c r="O17" s="66">
        <f t="shared" si="8"/>
        <v>4</v>
      </c>
      <c r="P17" s="65">
        <f>VLOOKUP($A17,'Return Data'!$B$7:$R$2292,15,0)</f>
        <v>19.776499999999999</v>
      </c>
      <c r="Q17" s="66">
        <f t="shared" si="9"/>
        <v>8</v>
      </c>
      <c r="R17" s="65">
        <f>VLOOKUP($A17,'Return Data'!$B$7:$R$2292,16,0)</f>
        <v>18.035</v>
      </c>
      <c r="S17" s="67">
        <f t="shared" si="4"/>
        <v>20</v>
      </c>
    </row>
    <row r="18" spans="1:19" x14ac:dyDescent="0.3">
      <c r="A18" s="63" t="s">
        <v>1462</v>
      </c>
      <c r="B18" s="64">
        <f>VLOOKUP($A18,'Return Data'!$B$7:$R$2292,3,0)</f>
        <v>44536</v>
      </c>
      <c r="C18" s="65">
        <f>VLOOKUP($A18,'Return Data'!$B$7:$R$2292,4,0)</f>
        <v>18.47</v>
      </c>
      <c r="D18" s="65">
        <f>VLOOKUP($A18,'Return Data'!$B$7:$R$2292,10,0)</f>
        <v>8.2649000000000008</v>
      </c>
      <c r="E18" s="66">
        <f t="shared" si="0"/>
        <v>2</v>
      </c>
      <c r="F18" s="65">
        <f>VLOOKUP($A18,'Return Data'!$B$7:$R$2292,11,0)</f>
        <v>22.075299999999999</v>
      </c>
      <c r="G18" s="66">
        <f t="shared" si="1"/>
        <v>6</v>
      </c>
      <c r="H18" s="65">
        <f>VLOOKUP($A18,'Return Data'!$B$7:$R$2292,12,0)</f>
        <v>40.992400000000004</v>
      </c>
      <c r="I18" s="66">
        <f t="shared" si="5"/>
        <v>7</v>
      </c>
      <c r="J18" s="65">
        <f>VLOOKUP($A18,'Return Data'!$B$7:$R$2292,13,0)</f>
        <v>71.018500000000003</v>
      </c>
      <c r="K18" s="66">
        <f t="shared" si="6"/>
        <v>9</v>
      </c>
      <c r="L18" s="65">
        <f>VLOOKUP($A18,'Return Data'!$B$7:$R$2292,17,0)</f>
        <v>40.709099999999999</v>
      </c>
      <c r="M18" s="66">
        <f t="shared" si="7"/>
        <v>16</v>
      </c>
      <c r="N18" s="65">
        <f>VLOOKUP($A18,'Return Data'!$B$7:$R$2292,14,0)</f>
        <v>24.696899999999999</v>
      </c>
      <c r="O18" s="66">
        <f t="shared" si="8"/>
        <v>11</v>
      </c>
      <c r="P18" s="65"/>
      <c r="Q18" s="66"/>
      <c r="R18" s="65">
        <f>VLOOKUP($A18,'Return Data'!$B$7:$R$2292,16,0)</f>
        <v>14.7376</v>
      </c>
      <c r="S18" s="67">
        <f t="shared" si="4"/>
        <v>23</v>
      </c>
    </row>
    <row r="19" spans="1:19" x14ac:dyDescent="0.3">
      <c r="A19" s="63" t="s">
        <v>1463</v>
      </c>
      <c r="B19" s="64">
        <f>VLOOKUP($A19,'Return Data'!$B$7:$R$2292,3,0)</f>
        <v>44536</v>
      </c>
      <c r="C19" s="65">
        <f>VLOOKUP($A19,'Return Data'!$B$7:$R$2292,4,0)</f>
        <v>22.29</v>
      </c>
      <c r="D19" s="65">
        <f>VLOOKUP($A19,'Return Data'!$B$7:$R$2292,10,0)</f>
        <v>-2.5787</v>
      </c>
      <c r="E19" s="66">
        <f t="shared" si="0"/>
        <v>22</v>
      </c>
      <c r="F19" s="65">
        <f>VLOOKUP($A19,'Return Data'!$B$7:$R$2292,11,0)</f>
        <v>14.8969</v>
      </c>
      <c r="G19" s="66">
        <f t="shared" ref="G19" si="10">RANK(F19,F$8:F$30,0)</f>
        <v>21</v>
      </c>
      <c r="H19" s="65">
        <f>VLOOKUP($A19,'Return Data'!$B$7:$R$2292,12,0)</f>
        <v>32.206400000000002</v>
      </c>
      <c r="I19" s="66">
        <f t="shared" si="5"/>
        <v>19</v>
      </c>
      <c r="J19" s="65">
        <f>VLOOKUP($A19,'Return Data'!$B$7:$R$2292,13,0)</f>
        <v>56.751100000000001</v>
      </c>
      <c r="K19" s="66">
        <f t="shared" si="6"/>
        <v>19</v>
      </c>
      <c r="L19" s="65"/>
      <c r="M19" s="66"/>
      <c r="N19" s="65"/>
      <c r="O19" s="66"/>
      <c r="P19" s="65"/>
      <c r="Q19" s="66"/>
      <c r="R19" s="65">
        <f>VLOOKUP($A19,'Return Data'!$B$7:$R$2292,16,0)</f>
        <v>56.8474</v>
      </c>
      <c r="S19" s="67">
        <f t="shared" si="4"/>
        <v>1</v>
      </c>
    </row>
    <row r="20" spans="1:19" x14ac:dyDescent="0.3">
      <c r="A20" s="63" t="s">
        <v>1465</v>
      </c>
      <c r="B20" s="64">
        <f>VLOOKUP($A20,'Return Data'!$B$7:$R$2292,3,0)</f>
        <v>44536</v>
      </c>
      <c r="C20" s="65">
        <f>VLOOKUP($A20,'Return Data'!$B$7:$R$2292,4,0)</f>
        <v>22.05</v>
      </c>
      <c r="D20" s="65">
        <f>VLOOKUP($A20,'Return Data'!$B$7:$R$2292,10,0)</f>
        <v>3.3755000000000002</v>
      </c>
      <c r="E20" s="66">
        <f t="shared" si="0"/>
        <v>16</v>
      </c>
      <c r="F20" s="65">
        <f>VLOOKUP($A20,'Return Data'!$B$7:$R$2292,11,0)</f>
        <v>19.447500000000002</v>
      </c>
      <c r="G20" s="66">
        <f>RANK(F20,F$8:F$30,0)</f>
        <v>15</v>
      </c>
      <c r="H20" s="65">
        <f>VLOOKUP($A20,'Return Data'!$B$7:$R$2292,12,0)</f>
        <v>36.617100000000001</v>
      </c>
      <c r="I20" s="66">
        <f t="shared" si="5"/>
        <v>14</v>
      </c>
      <c r="J20" s="65">
        <f>VLOOKUP($A20,'Return Data'!$B$7:$R$2292,13,0)</f>
        <v>68.063999999999993</v>
      </c>
      <c r="K20" s="66">
        <f t="shared" si="6"/>
        <v>12</v>
      </c>
      <c r="L20" s="65">
        <f>VLOOKUP($A20,'Return Data'!$B$7:$R$2292,17,0)</f>
        <v>43.281599999999997</v>
      </c>
      <c r="M20" s="66">
        <f t="shared" si="7"/>
        <v>12</v>
      </c>
      <c r="N20" s="65"/>
      <c r="O20" s="66"/>
      <c r="P20" s="65"/>
      <c r="Q20" s="66"/>
      <c r="R20" s="65">
        <f>VLOOKUP($A20,'Return Data'!$B$7:$R$2292,16,0)</f>
        <v>29.0121</v>
      </c>
      <c r="S20" s="67">
        <f t="shared" si="4"/>
        <v>7</v>
      </c>
    </row>
    <row r="21" spans="1:19" x14ac:dyDescent="0.3">
      <c r="A21" s="63" t="s">
        <v>1467</v>
      </c>
      <c r="B21" s="64">
        <f>VLOOKUP($A21,'Return Data'!$B$7:$R$2292,3,0)</f>
        <v>44536</v>
      </c>
      <c r="C21" s="65">
        <f>VLOOKUP($A21,'Return Data'!$B$7:$R$2292,4,0)</f>
        <v>15.389900000000001</v>
      </c>
      <c r="D21" s="65">
        <f>VLOOKUP($A21,'Return Data'!$B$7:$R$2292,10,0)</f>
        <v>-3.2496</v>
      </c>
      <c r="E21" s="66">
        <f t="shared" si="0"/>
        <v>23</v>
      </c>
      <c r="F21" s="65">
        <f>VLOOKUP($A21,'Return Data'!$B$7:$R$2292,11,0)</f>
        <v>3.1412</v>
      </c>
      <c r="G21" s="66">
        <f>RANK(F21,F$8:F$30,0)</f>
        <v>23</v>
      </c>
      <c r="H21" s="65">
        <f>VLOOKUP($A21,'Return Data'!$B$7:$R$2292,12,0)</f>
        <v>16.927600000000002</v>
      </c>
      <c r="I21" s="66">
        <f t="shared" si="5"/>
        <v>23</v>
      </c>
      <c r="J21" s="65">
        <f>VLOOKUP($A21,'Return Data'!$B$7:$R$2292,13,0)</f>
        <v>38.141199999999998</v>
      </c>
      <c r="K21" s="66">
        <f t="shared" si="6"/>
        <v>23</v>
      </c>
      <c r="L21" s="65"/>
      <c r="M21" s="66"/>
      <c r="N21" s="65"/>
      <c r="O21" s="66"/>
      <c r="P21" s="65"/>
      <c r="Q21" s="66"/>
      <c r="R21" s="65">
        <f>VLOOKUP($A21,'Return Data'!$B$7:$R$2292,16,0)</f>
        <v>27.016999999999999</v>
      </c>
      <c r="S21" s="67">
        <f t="shared" si="4"/>
        <v>9</v>
      </c>
    </row>
    <row r="22" spans="1:19" x14ac:dyDescent="0.3">
      <c r="A22" s="63" t="s">
        <v>1470</v>
      </c>
      <c r="B22" s="64">
        <f>VLOOKUP($A22,'Return Data'!$B$7:$R$2292,3,0)</f>
        <v>44536</v>
      </c>
      <c r="C22" s="65">
        <f>VLOOKUP($A22,'Return Data'!$B$7:$R$2292,4,0)</f>
        <v>184.52600000000001</v>
      </c>
      <c r="D22" s="65">
        <f>VLOOKUP($A22,'Return Data'!$B$7:$R$2292,10,0)</f>
        <v>6.3697999999999997</v>
      </c>
      <c r="E22" s="66">
        <f t="shared" si="0"/>
        <v>4</v>
      </c>
      <c r="F22" s="65">
        <f>VLOOKUP($A22,'Return Data'!$B$7:$R$2292,11,0)</f>
        <v>22.116900000000001</v>
      </c>
      <c r="G22" s="66">
        <f t="shared" ref="G22:G30" si="11">RANK(F22,F$8:F$30,0)</f>
        <v>5</v>
      </c>
      <c r="H22" s="65">
        <f>VLOOKUP($A22,'Return Data'!$B$7:$R$2292,12,0)</f>
        <v>40.2408</v>
      </c>
      <c r="I22" s="66">
        <f t="shared" si="5"/>
        <v>8</v>
      </c>
      <c r="J22" s="65">
        <f>VLOOKUP($A22,'Return Data'!$B$7:$R$2292,13,0)</f>
        <v>75.359899999999996</v>
      </c>
      <c r="K22" s="66">
        <f t="shared" si="6"/>
        <v>3</v>
      </c>
      <c r="L22" s="65">
        <f>VLOOKUP($A22,'Return Data'!$B$7:$R$2292,17,0)</f>
        <v>53.871099999999998</v>
      </c>
      <c r="M22" s="66">
        <f t="shared" si="7"/>
        <v>4</v>
      </c>
      <c r="N22" s="65">
        <f>VLOOKUP($A22,'Return Data'!$B$7:$R$2292,14,0)</f>
        <v>36.785800000000002</v>
      </c>
      <c r="O22" s="66">
        <f t="shared" si="8"/>
        <v>2</v>
      </c>
      <c r="P22" s="65">
        <f>VLOOKUP($A22,'Return Data'!$B$7:$R$2292,15,0)</f>
        <v>24.324100000000001</v>
      </c>
      <c r="Q22" s="66">
        <f t="shared" si="9"/>
        <v>3</v>
      </c>
      <c r="R22" s="65">
        <f>VLOOKUP($A22,'Return Data'!$B$7:$R$2292,16,0)</f>
        <v>22.3552</v>
      </c>
      <c r="S22" s="67">
        <f t="shared" si="4"/>
        <v>14</v>
      </c>
    </row>
    <row r="23" spans="1:19" x14ac:dyDescent="0.3">
      <c r="A23" s="63" t="s">
        <v>1471</v>
      </c>
      <c r="B23" s="64">
        <f>VLOOKUP($A23,'Return Data'!$B$7:$R$2292,3,0)</f>
        <v>44536</v>
      </c>
      <c r="C23" s="65">
        <f>VLOOKUP($A23,'Return Data'!$B$7:$R$2292,4,0)</f>
        <v>46.637</v>
      </c>
      <c r="D23" s="65">
        <f>VLOOKUP($A23,'Return Data'!$B$7:$R$2292,10,0)</f>
        <v>5.3563000000000001</v>
      </c>
      <c r="E23" s="66">
        <f t="shared" si="0"/>
        <v>9</v>
      </c>
      <c r="F23" s="65">
        <f>VLOOKUP($A23,'Return Data'!$B$7:$R$2292,11,0)</f>
        <v>22.709599999999998</v>
      </c>
      <c r="G23" s="66">
        <f t="shared" si="11"/>
        <v>3</v>
      </c>
      <c r="H23" s="65">
        <f>VLOOKUP($A23,'Return Data'!$B$7:$R$2292,12,0)</f>
        <v>45.386200000000002</v>
      </c>
      <c r="I23" s="66">
        <f t="shared" si="5"/>
        <v>3</v>
      </c>
      <c r="J23" s="65">
        <f>VLOOKUP($A23,'Return Data'!$B$7:$R$2292,13,0)</f>
        <v>74.083600000000004</v>
      </c>
      <c r="K23" s="66">
        <f t="shared" si="6"/>
        <v>5</v>
      </c>
      <c r="L23" s="65">
        <f>VLOOKUP($A23,'Return Data'!$B$7:$R$2292,17,0)</f>
        <v>40.823099999999997</v>
      </c>
      <c r="M23" s="66">
        <f t="shared" si="7"/>
        <v>14</v>
      </c>
      <c r="N23" s="65">
        <f>VLOOKUP($A23,'Return Data'!$B$7:$R$2292,14,0)</f>
        <v>23.497499999999999</v>
      </c>
      <c r="O23" s="66">
        <f t="shared" si="8"/>
        <v>12</v>
      </c>
      <c r="P23" s="65">
        <f>VLOOKUP($A23,'Return Data'!$B$7:$R$2292,15,0)</f>
        <v>21.189599999999999</v>
      </c>
      <c r="Q23" s="66">
        <f t="shared" si="9"/>
        <v>6</v>
      </c>
      <c r="R23" s="65">
        <f>VLOOKUP($A23,'Return Data'!$B$7:$R$2292,16,0)</f>
        <v>22.5398</v>
      </c>
      <c r="S23" s="67">
        <f t="shared" si="4"/>
        <v>13</v>
      </c>
    </row>
    <row r="24" spans="1:19" x14ac:dyDescent="0.3">
      <c r="A24" s="63" t="s">
        <v>1474</v>
      </c>
      <c r="B24" s="64">
        <f>VLOOKUP($A24,'Return Data'!$B$7:$R$2292,3,0)</f>
        <v>44536</v>
      </c>
      <c r="C24" s="65">
        <f>VLOOKUP($A24,'Return Data'!$B$7:$R$2292,4,0)</f>
        <v>89.211200000000005</v>
      </c>
      <c r="D24" s="65">
        <f>VLOOKUP($A24,'Return Data'!$B$7:$R$2292,10,0)</f>
        <v>4.0172999999999996</v>
      </c>
      <c r="E24" s="66">
        <f t="shared" si="0"/>
        <v>14</v>
      </c>
      <c r="F24" s="65">
        <f>VLOOKUP($A24,'Return Data'!$B$7:$R$2292,11,0)</f>
        <v>19.8565</v>
      </c>
      <c r="G24" s="66">
        <f t="shared" si="11"/>
        <v>12</v>
      </c>
      <c r="H24" s="65">
        <f>VLOOKUP($A24,'Return Data'!$B$7:$R$2292,12,0)</f>
        <v>39.212400000000002</v>
      </c>
      <c r="I24" s="66">
        <f t="shared" si="5"/>
        <v>10</v>
      </c>
      <c r="J24" s="65">
        <f>VLOOKUP($A24,'Return Data'!$B$7:$R$2292,13,0)</f>
        <v>72.916700000000006</v>
      </c>
      <c r="K24" s="66">
        <f t="shared" si="6"/>
        <v>6</v>
      </c>
      <c r="L24" s="65">
        <f>VLOOKUP($A24,'Return Data'!$B$7:$R$2292,17,0)</f>
        <v>48.838900000000002</v>
      </c>
      <c r="M24" s="66">
        <f t="shared" si="7"/>
        <v>6</v>
      </c>
      <c r="N24" s="65">
        <f>VLOOKUP($A24,'Return Data'!$B$7:$R$2292,14,0)</f>
        <v>29.687100000000001</v>
      </c>
      <c r="O24" s="66">
        <f t="shared" si="8"/>
        <v>6</v>
      </c>
      <c r="P24" s="65">
        <f>VLOOKUP($A24,'Return Data'!$B$7:$R$2292,15,0)</f>
        <v>24.052099999999999</v>
      </c>
      <c r="Q24" s="66">
        <f t="shared" si="9"/>
        <v>4</v>
      </c>
      <c r="R24" s="65">
        <f>VLOOKUP($A24,'Return Data'!$B$7:$R$2292,16,0)</f>
        <v>26.4084</v>
      </c>
      <c r="S24" s="67">
        <f t="shared" si="4"/>
        <v>11</v>
      </c>
    </row>
    <row r="25" spans="1:19" x14ac:dyDescent="0.3">
      <c r="A25" s="63" t="s">
        <v>1475</v>
      </c>
      <c r="B25" s="64">
        <f>VLOOKUP($A25,'Return Data'!$B$7:$R$2292,3,0)</f>
        <v>44536</v>
      </c>
      <c r="C25" s="65">
        <f>VLOOKUP($A25,'Return Data'!$B$7:$R$2292,4,0)</f>
        <v>24.93</v>
      </c>
      <c r="D25" s="65">
        <f>VLOOKUP($A25,'Return Data'!$B$7:$R$2292,10,0)</f>
        <v>10.114800000000001</v>
      </c>
      <c r="E25" s="66">
        <f t="shared" si="0"/>
        <v>1</v>
      </c>
      <c r="F25" s="65">
        <f>VLOOKUP($A25,'Return Data'!$B$7:$R$2292,11,0)</f>
        <v>27.519200000000001</v>
      </c>
      <c r="G25" s="66">
        <f t="shared" si="11"/>
        <v>1</v>
      </c>
      <c r="H25" s="65">
        <f>VLOOKUP($A25,'Return Data'!$B$7:$R$2292,12,0)</f>
        <v>50.543500000000002</v>
      </c>
      <c r="I25" s="66">
        <f t="shared" si="5"/>
        <v>2</v>
      </c>
      <c r="J25" s="65">
        <f>VLOOKUP($A25,'Return Data'!$B$7:$R$2292,13,0)</f>
        <v>79.352500000000006</v>
      </c>
      <c r="K25" s="66">
        <f t="shared" si="6"/>
        <v>2</v>
      </c>
      <c r="L25" s="65"/>
      <c r="M25" s="66"/>
      <c r="N25" s="65"/>
      <c r="O25" s="66"/>
      <c r="P25" s="65"/>
      <c r="Q25" s="66"/>
      <c r="R25" s="65">
        <f>VLOOKUP($A25,'Return Data'!$B$7:$R$2292,16,0)</f>
        <v>42.683900000000001</v>
      </c>
      <c r="S25" s="67">
        <f t="shared" si="4"/>
        <v>2</v>
      </c>
    </row>
    <row r="26" spans="1:19" x14ac:dyDescent="0.3">
      <c r="A26" s="63" t="s">
        <v>1478</v>
      </c>
      <c r="B26" s="64">
        <f>VLOOKUP($A26,'Return Data'!$B$7:$R$2292,3,0)</f>
        <v>44536</v>
      </c>
      <c r="C26" s="65">
        <f>VLOOKUP($A26,'Return Data'!$B$7:$R$2292,4,0)</f>
        <v>133.03530000000001</v>
      </c>
      <c r="D26" s="65">
        <f>VLOOKUP($A26,'Return Data'!$B$7:$R$2292,10,0)</f>
        <v>3.0451999999999999</v>
      </c>
      <c r="E26" s="66">
        <f t="shared" si="0"/>
        <v>18</v>
      </c>
      <c r="F26" s="65">
        <f>VLOOKUP($A26,'Return Data'!$B$7:$R$2292,11,0)</f>
        <v>20.088799999999999</v>
      </c>
      <c r="G26" s="66">
        <f t="shared" si="11"/>
        <v>11</v>
      </c>
      <c r="H26" s="65">
        <f>VLOOKUP($A26,'Return Data'!$B$7:$R$2292,12,0)</f>
        <v>59.146799999999999</v>
      </c>
      <c r="I26" s="66">
        <f t="shared" si="5"/>
        <v>1</v>
      </c>
      <c r="J26" s="65">
        <f>VLOOKUP($A26,'Return Data'!$B$7:$R$2292,13,0)</f>
        <v>91.845799999999997</v>
      </c>
      <c r="K26" s="66">
        <f t="shared" si="6"/>
        <v>1</v>
      </c>
      <c r="L26" s="65">
        <f>VLOOKUP($A26,'Return Data'!$B$7:$R$2292,17,0)</f>
        <v>80.969399999999993</v>
      </c>
      <c r="M26" s="66">
        <f t="shared" si="7"/>
        <v>1</v>
      </c>
      <c r="N26" s="65">
        <f>VLOOKUP($A26,'Return Data'!$B$7:$R$2292,14,0)</f>
        <v>37.808799999999998</v>
      </c>
      <c r="O26" s="66">
        <f t="shared" si="8"/>
        <v>1</v>
      </c>
      <c r="P26" s="65">
        <f>VLOOKUP($A26,'Return Data'!$B$7:$R$2292,15,0)</f>
        <v>21.894100000000002</v>
      </c>
      <c r="Q26" s="66">
        <f t="shared" si="9"/>
        <v>5</v>
      </c>
      <c r="R26" s="65">
        <f>VLOOKUP($A26,'Return Data'!$B$7:$R$2292,16,0)</f>
        <v>16.488099999999999</v>
      </c>
      <c r="S26" s="67">
        <f t="shared" si="4"/>
        <v>21</v>
      </c>
    </row>
    <row r="27" spans="1:19" x14ac:dyDescent="0.3">
      <c r="A27" s="63" t="s">
        <v>1479</v>
      </c>
      <c r="B27" s="64">
        <f>VLOOKUP($A27,'Return Data'!$B$7:$R$2292,3,0)</f>
        <v>44536</v>
      </c>
      <c r="C27" s="65">
        <f>VLOOKUP($A27,'Return Data'!$B$7:$R$2292,4,0)</f>
        <v>114.2375</v>
      </c>
      <c r="D27" s="65">
        <f>VLOOKUP($A27,'Return Data'!$B$7:$R$2292,10,0)</f>
        <v>6.6494999999999997</v>
      </c>
      <c r="E27" s="66">
        <f t="shared" si="0"/>
        <v>3</v>
      </c>
      <c r="F27" s="65">
        <f>VLOOKUP($A27,'Return Data'!$B$7:$R$2292,11,0)</f>
        <v>15.561999999999999</v>
      </c>
      <c r="G27" s="66">
        <f t="shared" si="11"/>
        <v>20</v>
      </c>
      <c r="H27" s="65">
        <f>VLOOKUP($A27,'Return Data'!$B$7:$R$2292,12,0)</f>
        <v>29.484000000000002</v>
      </c>
      <c r="I27" s="66">
        <f t="shared" si="5"/>
        <v>21</v>
      </c>
      <c r="J27" s="65">
        <f>VLOOKUP($A27,'Return Data'!$B$7:$R$2292,13,0)</f>
        <v>51.804400000000001</v>
      </c>
      <c r="K27" s="66">
        <f t="shared" si="6"/>
        <v>22</v>
      </c>
      <c r="L27" s="65">
        <f>VLOOKUP($A27,'Return Data'!$B$7:$R$2292,17,0)</f>
        <v>40.723999999999997</v>
      </c>
      <c r="M27" s="66">
        <f t="shared" si="7"/>
        <v>15</v>
      </c>
      <c r="N27" s="65">
        <f>VLOOKUP($A27,'Return Data'!$B$7:$R$2292,14,0)</f>
        <v>30.045500000000001</v>
      </c>
      <c r="O27" s="66">
        <f t="shared" si="8"/>
        <v>5</v>
      </c>
      <c r="P27" s="65">
        <f>VLOOKUP($A27,'Return Data'!$B$7:$R$2292,15,0)</f>
        <v>24.955100000000002</v>
      </c>
      <c r="Q27" s="66">
        <f t="shared" si="9"/>
        <v>1</v>
      </c>
      <c r="R27" s="65">
        <f>VLOOKUP($A27,'Return Data'!$B$7:$R$2292,16,0)</f>
        <v>27.7837</v>
      </c>
      <c r="S27" s="67">
        <f t="shared" si="4"/>
        <v>8</v>
      </c>
    </row>
    <row r="28" spans="1:19" x14ac:dyDescent="0.3">
      <c r="A28" s="63" t="s">
        <v>1482</v>
      </c>
      <c r="B28" s="64">
        <f>VLOOKUP($A28,'Return Data'!$B$7:$R$2292,3,0)</f>
        <v>44536</v>
      </c>
      <c r="C28" s="65">
        <f>VLOOKUP($A28,'Return Data'!$B$7:$R$2292,4,0)</f>
        <v>155.32300000000001</v>
      </c>
      <c r="D28" s="65">
        <f>VLOOKUP($A28,'Return Data'!$B$7:$R$2292,10,0)</f>
        <v>4.4584000000000001</v>
      </c>
      <c r="E28" s="66">
        <f t="shared" si="0"/>
        <v>12</v>
      </c>
      <c r="F28" s="65">
        <f>VLOOKUP($A28,'Return Data'!$B$7:$R$2292,11,0)</f>
        <v>18.8535</v>
      </c>
      <c r="G28" s="66">
        <f t="shared" si="11"/>
        <v>16</v>
      </c>
      <c r="H28" s="65">
        <f>VLOOKUP($A28,'Return Data'!$B$7:$R$2292,12,0)</f>
        <v>38.319200000000002</v>
      </c>
      <c r="I28" s="66">
        <f t="shared" si="5"/>
        <v>13</v>
      </c>
      <c r="J28" s="65">
        <f>VLOOKUP($A28,'Return Data'!$B$7:$R$2292,13,0)</f>
        <v>65.032700000000006</v>
      </c>
      <c r="K28" s="66">
        <f t="shared" si="6"/>
        <v>15</v>
      </c>
      <c r="L28" s="65">
        <f>VLOOKUP($A28,'Return Data'!$B$7:$R$2292,17,0)</f>
        <v>41.430900000000001</v>
      </c>
      <c r="M28" s="66">
        <f t="shared" si="7"/>
        <v>13</v>
      </c>
      <c r="N28" s="65">
        <f>VLOOKUP($A28,'Return Data'!$B$7:$R$2292,14,0)</f>
        <v>25.386500000000002</v>
      </c>
      <c r="O28" s="66">
        <f t="shared" si="8"/>
        <v>9</v>
      </c>
      <c r="P28" s="65">
        <f>VLOOKUP($A28,'Return Data'!$B$7:$R$2292,15,0)</f>
        <v>15.835800000000001</v>
      </c>
      <c r="Q28" s="66">
        <f t="shared" si="9"/>
        <v>13</v>
      </c>
      <c r="R28" s="65">
        <f>VLOOKUP($A28,'Return Data'!$B$7:$R$2292,16,0)</f>
        <v>18.337900000000001</v>
      </c>
      <c r="S28" s="67">
        <f t="shared" si="4"/>
        <v>18</v>
      </c>
    </row>
    <row r="29" spans="1:19" x14ac:dyDescent="0.3">
      <c r="A29" s="63" t="s">
        <v>1483</v>
      </c>
      <c r="B29" s="64">
        <f>VLOOKUP($A29,'Return Data'!$B$7:$R$2292,3,0)</f>
        <v>44536</v>
      </c>
      <c r="C29" s="65">
        <f>VLOOKUP($A29,'Return Data'!$B$7:$R$2292,4,0)</f>
        <v>22.652200000000001</v>
      </c>
      <c r="D29" s="65">
        <f>VLOOKUP($A29,'Return Data'!$B$7:$R$2292,10,0)</f>
        <v>5.9360999999999997</v>
      </c>
      <c r="E29" s="66">
        <f t="shared" si="0"/>
        <v>6</v>
      </c>
      <c r="F29" s="65">
        <f>VLOOKUP($A29,'Return Data'!$B$7:$R$2292,11,0)</f>
        <v>20.520600000000002</v>
      </c>
      <c r="G29" s="66">
        <f t="shared" si="11"/>
        <v>8</v>
      </c>
      <c r="H29" s="65">
        <f>VLOOKUP($A29,'Return Data'!$B$7:$R$2292,12,0)</f>
        <v>42.646999999999998</v>
      </c>
      <c r="I29" s="66">
        <f t="shared" si="5"/>
        <v>6</v>
      </c>
      <c r="J29" s="65">
        <f>VLOOKUP($A29,'Return Data'!$B$7:$R$2292,13,0)</f>
        <v>72.873999999999995</v>
      </c>
      <c r="K29" s="66">
        <f t="shared" si="6"/>
        <v>7</v>
      </c>
      <c r="L29" s="65">
        <f>VLOOKUP($A29,'Return Data'!$B$7:$R$2292,17,0)</f>
        <v>45.854199999999999</v>
      </c>
      <c r="M29" s="66">
        <f t="shared" si="7"/>
        <v>8</v>
      </c>
      <c r="N29" s="65"/>
      <c r="O29" s="66"/>
      <c r="P29" s="65"/>
      <c r="Q29" s="66"/>
      <c r="R29" s="65">
        <f>VLOOKUP($A29,'Return Data'!$B$7:$R$2292,16,0)</f>
        <v>30.535299999999999</v>
      </c>
      <c r="S29" s="67">
        <f t="shared" si="4"/>
        <v>6</v>
      </c>
    </row>
    <row r="30" spans="1:19" x14ac:dyDescent="0.3">
      <c r="A30" s="63" t="s">
        <v>1485</v>
      </c>
      <c r="B30" s="64">
        <f>VLOOKUP($A30,'Return Data'!$B$7:$R$2292,3,0)</f>
        <v>44536</v>
      </c>
      <c r="C30" s="65">
        <f>VLOOKUP($A30,'Return Data'!$B$7:$R$2292,4,0)</f>
        <v>30.12</v>
      </c>
      <c r="D30" s="65">
        <f>VLOOKUP($A30,'Return Data'!$B$7:$R$2292,10,0)</f>
        <v>1.5166999999999999</v>
      </c>
      <c r="E30" s="66">
        <f t="shared" si="0"/>
        <v>20</v>
      </c>
      <c r="F30" s="65">
        <f>VLOOKUP($A30,'Return Data'!$B$7:$R$2292,11,0)</f>
        <v>18.676100000000002</v>
      </c>
      <c r="G30" s="66">
        <f t="shared" si="11"/>
        <v>17</v>
      </c>
      <c r="H30" s="65">
        <f>VLOOKUP($A30,'Return Data'!$B$7:$R$2292,12,0)</f>
        <v>35.675699999999999</v>
      </c>
      <c r="I30" s="66">
        <f t="shared" si="5"/>
        <v>17</v>
      </c>
      <c r="J30" s="65">
        <f>VLOOKUP($A30,'Return Data'!$B$7:$R$2292,13,0)</f>
        <v>64.590199999999996</v>
      </c>
      <c r="K30" s="66">
        <f t="shared" si="6"/>
        <v>16</v>
      </c>
      <c r="L30" s="65">
        <f>VLOOKUP($A30,'Return Data'!$B$7:$R$2292,17,0)</f>
        <v>44.854700000000001</v>
      </c>
      <c r="M30" s="66">
        <f t="shared" si="7"/>
        <v>10</v>
      </c>
      <c r="N30" s="65">
        <f>VLOOKUP($A30,'Return Data'!$B$7:$R$2292,14,0)</f>
        <v>29.3733</v>
      </c>
      <c r="O30" s="66">
        <f t="shared" si="8"/>
        <v>7</v>
      </c>
      <c r="P30" s="65">
        <f>VLOOKUP($A30,'Return Data'!$B$7:$R$2292,15,0)</f>
        <v>19.4496</v>
      </c>
      <c r="Q30" s="66">
        <f t="shared" si="9"/>
        <v>9</v>
      </c>
      <c r="R30" s="65">
        <f>VLOOKUP($A30,'Return Data'!$B$7:$R$2292,16,0)</f>
        <v>15.846299999999999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4.0337826086956516</v>
      </c>
      <c r="E32" s="74"/>
      <c r="F32" s="75">
        <f>AVERAGE(F8:F30)</f>
        <v>19.125795652173913</v>
      </c>
      <c r="G32" s="74"/>
      <c r="H32" s="75">
        <f>AVERAGE(H8:H30)</f>
        <v>38.084034782608697</v>
      </c>
      <c r="I32" s="74"/>
      <c r="J32" s="75">
        <f>AVERAGE(J8:J30)</f>
        <v>66.488991304347834</v>
      </c>
      <c r="K32" s="74"/>
      <c r="L32" s="75">
        <f>AVERAGE(L8:L30)</f>
        <v>46.843354999999988</v>
      </c>
      <c r="M32" s="74"/>
      <c r="N32" s="75">
        <f>AVERAGE(N8:N30)</f>
        <v>28.040453333333335</v>
      </c>
      <c r="O32" s="74"/>
      <c r="P32" s="75">
        <f>AVERAGE(P8:P30)</f>
        <v>20.169171428571424</v>
      </c>
      <c r="Q32" s="74"/>
      <c r="R32" s="75">
        <f>AVERAGE(R8:R30)</f>
        <v>26.510004347826087</v>
      </c>
      <c r="S32" s="76"/>
    </row>
    <row r="33" spans="1:19" x14ac:dyDescent="0.3">
      <c r="A33" s="73" t="s">
        <v>28</v>
      </c>
      <c r="B33" s="74"/>
      <c r="C33" s="74"/>
      <c r="D33" s="75">
        <f>MIN(D8:D30)</f>
        <v>-3.2496</v>
      </c>
      <c r="E33" s="74"/>
      <c r="F33" s="75">
        <f>MIN(F8:F30)</f>
        <v>3.1412</v>
      </c>
      <c r="G33" s="74"/>
      <c r="H33" s="75">
        <f>MIN(H8:H30)</f>
        <v>16.927600000000002</v>
      </c>
      <c r="I33" s="74"/>
      <c r="J33" s="75">
        <f>MIN(J8:J30)</f>
        <v>38.141199999999998</v>
      </c>
      <c r="K33" s="74"/>
      <c r="L33" s="75">
        <f>MIN(L8:L30)</f>
        <v>35.387599999999999</v>
      </c>
      <c r="M33" s="74"/>
      <c r="N33" s="75">
        <f>MIN(N8:N30)</f>
        <v>19.0989</v>
      </c>
      <c r="O33" s="74"/>
      <c r="P33" s="75">
        <f>MIN(P8:P30)</f>
        <v>14.3149</v>
      </c>
      <c r="Q33" s="74"/>
      <c r="R33" s="75">
        <f>MIN(R8:R30)</f>
        <v>14.7376</v>
      </c>
      <c r="S33" s="76"/>
    </row>
    <row r="34" spans="1:19" ht="15" thickBot="1" x14ac:dyDescent="0.35">
      <c r="A34" s="77" t="s">
        <v>29</v>
      </c>
      <c r="B34" s="78"/>
      <c r="C34" s="78"/>
      <c r="D34" s="79">
        <f>MAX(D8:D30)</f>
        <v>10.114800000000001</v>
      </c>
      <c r="E34" s="78"/>
      <c r="F34" s="79">
        <f>MAX(F8:F30)</f>
        <v>27.519200000000001</v>
      </c>
      <c r="G34" s="78"/>
      <c r="H34" s="79">
        <f>MAX(H8:H30)</f>
        <v>59.146799999999999</v>
      </c>
      <c r="I34" s="78"/>
      <c r="J34" s="79">
        <f>MAX(J8:J30)</f>
        <v>91.845799999999997</v>
      </c>
      <c r="K34" s="78"/>
      <c r="L34" s="79">
        <f>MAX(L8:L30)</f>
        <v>80.969399999999993</v>
      </c>
      <c r="M34" s="78"/>
      <c r="N34" s="79">
        <f>MAX(N8:N30)</f>
        <v>37.808799999999998</v>
      </c>
      <c r="O34" s="78"/>
      <c r="P34" s="79">
        <f>MAX(P8:P30)</f>
        <v>24.955100000000002</v>
      </c>
      <c r="Q34" s="78"/>
      <c r="R34" s="79">
        <f>MAX(R8:R30)</f>
        <v>56.8474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1441</v>
      </c>
      <c r="B8" s="64">
        <f>VLOOKUP($A8,'Return Data'!$B$7:$R$2292,3,0)</f>
        <v>44536</v>
      </c>
      <c r="C8" s="65">
        <f>VLOOKUP($A8,'Return Data'!$B$7:$R$2292,4,0)</f>
        <v>53.684699999999999</v>
      </c>
      <c r="D8" s="65">
        <f>VLOOKUP($A8,'Return Data'!$B$7:$R$2292,10,0)</f>
        <v>-0.77110000000000001</v>
      </c>
      <c r="E8" s="66">
        <f t="shared" ref="E8:E30" si="0">RANK(D8,D$8:D$30,0)</f>
        <v>21</v>
      </c>
      <c r="F8" s="65">
        <f>VLOOKUP($A8,'Return Data'!$B$7:$R$2292,11,0)</f>
        <v>10.8865</v>
      </c>
      <c r="G8" s="66">
        <f t="shared" ref="G8" si="1">RANK(F8,F$8:F$30,0)</f>
        <v>22</v>
      </c>
      <c r="H8" s="65">
        <f>VLOOKUP($A8,'Return Data'!$B$7:$R$2292,12,0)</f>
        <v>24.067699999999999</v>
      </c>
      <c r="I8" s="66">
        <f t="shared" ref="I8" si="2">RANK(H8,H$8:H$30,0)</f>
        <v>22</v>
      </c>
      <c r="J8" s="65">
        <f>VLOOKUP($A8,'Return Data'!$B$7:$R$2292,13,0)</f>
        <v>52.575299999999999</v>
      </c>
      <c r="K8" s="66">
        <f t="shared" ref="K8" si="3">RANK(J8,J$8:J$30,0)</f>
        <v>21</v>
      </c>
      <c r="L8" s="65">
        <f>VLOOKUP($A8,'Return Data'!$B$7:$R$2292,17,0)</f>
        <v>33.909300000000002</v>
      </c>
      <c r="M8" s="66">
        <f>RANK(L8,L$8:L$30,0)</f>
        <v>20</v>
      </c>
      <c r="N8" s="65">
        <f>VLOOKUP($A8,'Return Data'!$B$7:$R$2292,14,0)</f>
        <v>17.757999999999999</v>
      </c>
      <c r="O8" s="66">
        <f>RANK(N8,N$8:N$30,0)</f>
        <v>15</v>
      </c>
      <c r="P8" s="65">
        <f>VLOOKUP($A8,'Return Data'!$B$7:$R$2292,15,0)</f>
        <v>13.0078</v>
      </c>
      <c r="Q8" s="66">
        <f>RANK(P8,P$8:P$30,0)</f>
        <v>14</v>
      </c>
      <c r="R8" s="65">
        <f>VLOOKUP($A8,'Return Data'!$B$7:$R$2292,16,0)</f>
        <v>12.170400000000001</v>
      </c>
      <c r="S8" s="67">
        <f t="shared" ref="S8" si="4">RANK(R8,R$8:R$30,0)</f>
        <v>21</v>
      </c>
    </row>
    <row r="9" spans="1:20" x14ac:dyDescent="0.3">
      <c r="A9" s="63" t="s">
        <v>1444</v>
      </c>
      <c r="B9" s="64">
        <f>VLOOKUP($A9,'Return Data'!$B$7:$R$2292,3,0)</f>
        <v>44536</v>
      </c>
      <c r="C9" s="65">
        <f>VLOOKUP($A9,'Return Data'!$B$7:$R$2292,4,0)</f>
        <v>59.58</v>
      </c>
      <c r="D9" s="65">
        <f>VLOOKUP($A9,'Return Data'!$B$7:$R$2292,10,0)</f>
        <v>3.2046000000000001</v>
      </c>
      <c r="E9" s="66">
        <f t="shared" si="0"/>
        <v>15</v>
      </c>
      <c r="F9" s="65">
        <f>VLOOKUP($A9,'Return Data'!$B$7:$R$2292,11,0)</f>
        <v>19.4467</v>
      </c>
      <c r="G9" s="66">
        <f t="shared" ref="G9:G30" si="5">RANK(F9,F$8:F$30,0)</f>
        <v>8</v>
      </c>
      <c r="H9" s="65">
        <f>VLOOKUP($A9,'Return Data'!$B$7:$R$2292,12,0)</f>
        <v>38.300800000000002</v>
      </c>
      <c r="I9" s="66">
        <f t="shared" ref="I9:I30" si="6">RANK(H9,H$8:H$30,0)</f>
        <v>9</v>
      </c>
      <c r="J9" s="65">
        <f>VLOOKUP($A9,'Return Data'!$B$7:$R$2292,13,0)</f>
        <v>56.3369</v>
      </c>
      <c r="K9" s="66">
        <f t="shared" ref="K9:K30" si="7">RANK(J9,J$8:J$30,0)</f>
        <v>18</v>
      </c>
      <c r="L9" s="65">
        <f>VLOOKUP($A9,'Return Data'!$B$7:$R$2292,17,0)</f>
        <v>37.863199999999999</v>
      </c>
      <c r="M9" s="66">
        <f t="shared" ref="M9:M30" si="8">RANK(L9,L$8:L$30,0)</f>
        <v>18</v>
      </c>
      <c r="N9" s="65">
        <f>VLOOKUP($A9,'Return Data'!$B$7:$R$2292,14,0)</f>
        <v>32.178800000000003</v>
      </c>
      <c r="O9" s="66">
        <f t="shared" ref="O9:O30" si="9">RANK(N9,N$8:N$30,0)</f>
        <v>3</v>
      </c>
      <c r="P9" s="65">
        <f>VLOOKUP($A9,'Return Data'!$B$7:$R$2292,15,0)</f>
        <v>22.8736</v>
      </c>
      <c r="Q9" s="66">
        <f t="shared" ref="Q9:Q30" si="10">RANK(P9,P$8:P$30,0)</f>
        <v>2</v>
      </c>
      <c r="R9" s="65">
        <f>VLOOKUP($A9,'Return Data'!$B$7:$R$2292,16,0)</f>
        <v>24.907900000000001</v>
      </c>
      <c r="S9" s="67">
        <f t="shared" ref="S9:S30" si="11">RANK(R9,R$8:R$30,0)</f>
        <v>8</v>
      </c>
    </row>
    <row r="10" spans="1:20" x14ac:dyDescent="0.3">
      <c r="A10" s="63" t="s">
        <v>1446</v>
      </c>
      <c r="B10" s="64">
        <f>VLOOKUP($A10,'Return Data'!$B$7:$R$2292,3,0)</f>
        <v>44536</v>
      </c>
      <c r="C10" s="65">
        <f>VLOOKUP($A10,'Return Data'!$B$7:$R$2292,4,0)</f>
        <v>25.82</v>
      </c>
      <c r="D10" s="65">
        <f>VLOOKUP($A10,'Return Data'!$B$7:$R$2292,10,0)</f>
        <v>5.9065000000000003</v>
      </c>
      <c r="E10" s="66">
        <f t="shared" si="0"/>
        <v>5</v>
      </c>
      <c r="F10" s="65">
        <f>VLOOKUP($A10,'Return Data'!$B$7:$R$2292,11,0)</f>
        <v>20.710599999999999</v>
      </c>
      <c r="G10" s="66">
        <f t="shared" si="5"/>
        <v>7</v>
      </c>
      <c r="H10" s="65">
        <f>VLOOKUP($A10,'Return Data'!$B$7:$R$2292,12,0)</f>
        <v>41.946100000000001</v>
      </c>
      <c r="I10" s="66">
        <f t="shared" si="6"/>
        <v>5</v>
      </c>
      <c r="J10" s="65">
        <f>VLOOKUP($A10,'Return Data'!$B$7:$R$2292,13,0)</f>
        <v>69.422600000000003</v>
      </c>
      <c r="K10" s="66">
        <f t="shared" si="7"/>
        <v>8</v>
      </c>
      <c r="L10" s="65">
        <f>VLOOKUP($A10,'Return Data'!$B$7:$R$2292,17,0)</f>
        <v>59.157699999999998</v>
      </c>
      <c r="M10" s="66">
        <f t="shared" si="8"/>
        <v>2</v>
      </c>
      <c r="N10" s="65"/>
      <c r="O10" s="66"/>
      <c r="P10" s="65"/>
      <c r="Q10" s="66"/>
      <c r="R10" s="65">
        <f>VLOOKUP($A10,'Return Data'!$B$7:$R$2292,16,0)</f>
        <v>37.670299999999997</v>
      </c>
      <c r="S10" s="67">
        <f t="shared" si="11"/>
        <v>3</v>
      </c>
    </row>
    <row r="11" spans="1:20" x14ac:dyDescent="0.3">
      <c r="A11" s="63" t="s">
        <v>1448</v>
      </c>
      <c r="B11" s="64">
        <f>VLOOKUP($A11,'Return Data'!$B$7:$R$2292,3,0)</f>
        <v>44536</v>
      </c>
      <c r="C11" s="65">
        <f>VLOOKUP($A11,'Return Data'!$B$7:$R$2292,4,0)</f>
        <v>22.09</v>
      </c>
      <c r="D11" s="65">
        <f>VLOOKUP($A11,'Return Data'!$B$7:$R$2292,10,0)</f>
        <v>3.8552</v>
      </c>
      <c r="E11" s="66">
        <f t="shared" si="0"/>
        <v>13</v>
      </c>
      <c r="F11" s="65">
        <f>VLOOKUP($A11,'Return Data'!$B$7:$R$2292,11,0)</f>
        <v>21.107500000000002</v>
      </c>
      <c r="G11" s="66">
        <f t="shared" si="5"/>
        <v>6</v>
      </c>
      <c r="H11" s="65">
        <f>VLOOKUP($A11,'Return Data'!$B$7:$R$2292,12,0)</f>
        <v>43.069899999999997</v>
      </c>
      <c r="I11" s="66">
        <f t="shared" si="6"/>
        <v>4</v>
      </c>
      <c r="J11" s="65">
        <f>VLOOKUP($A11,'Return Data'!$B$7:$R$2292,13,0)</f>
        <v>70.975200000000001</v>
      </c>
      <c r="K11" s="66">
        <f t="shared" si="7"/>
        <v>6</v>
      </c>
      <c r="L11" s="65">
        <f>VLOOKUP($A11,'Return Data'!$B$7:$R$2292,17,0)</f>
        <v>53.534100000000002</v>
      </c>
      <c r="M11" s="66">
        <f t="shared" si="8"/>
        <v>3</v>
      </c>
      <c r="N11" s="65"/>
      <c r="O11" s="66"/>
      <c r="P11" s="65"/>
      <c r="Q11" s="66"/>
      <c r="R11" s="65">
        <f>VLOOKUP($A11,'Return Data'!$B$7:$R$2292,16,0)</f>
        <v>32.607199999999999</v>
      </c>
      <c r="S11" s="67">
        <f t="shared" si="11"/>
        <v>5</v>
      </c>
    </row>
    <row r="12" spans="1:20" x14ac:dyDescent="0.3">
      <c r="A12" s="63" t="s">
        <v>1450</v>
      </c>
      <c r="B12" s="64">
        <f>VLOOKUP($A12,'Return Data'!$B$7:$R$2292,3,0)</f>
        <v>44536</v>
      </c>
      <c r="C12" s="65">
        <f>VLOOKUP($A12,'Return Data'!$B$7:$R$2292,4,0)</f>
        <v>106.63200000000001</v>
      </c>
      <c r="D12" s="65">
        <f>VLOOKUP($A12,'Return Data'!$B$7:$R$2292,10,0)</f>
        <v>5.1296999999999997</v>
      </c>
      <c r="E12" s="66">
        <f t="shared" si="0"/>
        <v>8</v>
      </c>
      <c r="F12" s="65">
        <f>VLOOKUP($A12,'Return Data'!$B$7:$R$2292,11,0)</f>
        <v>16.969799999999999</v>
      </c>
      <c r="G12" s="66">
        <f t="shared" si="5"/>
        <v>18</v>
      </c>
      <c r="H12" s="65">
        <f>VLOOKUP($A12,'Return Data'!$B$7:$R$2292,12,0)</f>
        <v>32.833399999999997</v>
      </c>
      <c r="I12" s="66">
        <f t="shared" si="6"/>
        <v>18</v>
      </c>
      <c r="J12" s="65">
        <f>VLOOKUP($A12,'Return Data'!$B$7:$R$2292,13,0)</f>
        <v>54.492100000000001</v>
      </c>
      <c r="K12" s="66">
        <f t="shared" si="7"/>
        <v>19</v>
      </c>
      <c r="L12" s="65">
        <f>VLOOKUP($A12,'Return Data'!$B$7:$R$2292,17,0)</f>
        <v>44.014400000000002</v>
      </c>
      <c r="M12" s="66">
        <f t="shared" si="8"/>
        <v>7</v>
      </c>
      <c r="N12" s="65">
        <f>VLOOKUP($A12,'Return Data'!$B$7:$R$2292,14,0)</f>
        <v>27.215</v>
      </c>
      <c r="O12" s="66">
        <f t="shared" si="9"/>
        <v>8</v>
      </c>
      <c r="P12" s="65">
        <f>VLOOKUP($A12,'Return Data'!$B$7:$R$2292,15,0)</f>
        <v>16.454999999999998</v>
      </c>
      <c r="Q12" s="66">
        <f t="shared" si="10"/>
        <v>10</v>
      </c>
      <c r="R12" s="65">
        <f>VLOOKUP($A12,'Return Data'!$B$7:$R$2292,16,0)</f>
        <v>17.743200000000002</v>
      </c>
      <c r="S12" s="67">
        <f t="shared" si="11"/>
        <v>14</v>
      </c>
    </row>
    <row r="13" spans="1:20" x14ac:dyDescent="0.3">
      <c r="A13" s="63" t="s">
        <v>1452</v>
      </c>
      <c r="B13" s="64">
        <f>VLOOKUP($A13,'Return Data'!$B$7:$R$2292,3,0)</f>
        <v>44536</v>
      </c>
      <c r="C13" s="65">
        <f>VLOOKUP($A13,'Return Data'!$B$7:$R$2292,4,0)</f>
        <v>23.827000000000002</v>
      </c>
      <c r="D13" s="65">
        <f>VLOOKUP($A13,'Return Data'!$B$7:$R$2292,10,0)</f>
        <v>4.7386999999999997</v>
      </c>
      <c r="E13" s="66">
        <f t="shared" si="0"/>
        <v>10</v>
      </c>
      <c r="F13" s="65">
        <f>VLOOKUP($A13,'Return Data'!$B$7:$R$2292,11,0)</f>
        <v>18.678100000000001</v>
      </c>
      <c r="G13" s="66">
        <f t="shared" si="5"/>
        <v>14</v>
      </c>
      <c r="H13" s="65">
        <f>VLOOKUP($A13,'Return Data'!$B$7:$R$2292,12,0)</f>
        <v>34.5398</v>
      </c>
      <c r="I13" s="66">
        <f t="shared" si="6"/>
        <v>17</v>
      </c>
      <c r="J13" s="65">
        <f>VLOOKUP($A13,'Return Data'!$B$7:$R$2292,13,0)</f>
        <v>66.354799999999997</v>
      </c>
      <c r="K13" s="66">
        <f t="shared" si="7"/>
        <v>10</v>
      </c>
      <c r="L13" s="65">
        <f>VLOOKUP($A13,'Return Data'!$B$7:$R$2292,17,0)</f>
        <v>48.866100000000003</v>
      </c>
      <c r="M13" s="66">
        <f t="shared" si="8"/>
        <v>5</v>
      </c>
      <c r="N13" s="65"/>
      <c r="O13" s="66"/>
      <c r="P13" s="65"/>
      <c r="Q13" s="66"/>
      <c r="R13" s="65">
        <f>VLOOKUP($A13,'Return Data'!$B$7:$R$2292,16,0)</f>
        <v>35.904400000000003</v>
      </c>
      <c r="S13" s="67">
        <f t="shared" si="11"/>
        <v>4</v>
      </c>
    </row>
    <row r="14" spans="1:20" x14ac:dyDescent="0.3">
      <c r="A14" s="63" t="s">
        <v>1453</v>
      </c>
      <c r="B14" s="64">
        <f>VLOOKUP($A14,'Return Data'!$B$7:$R$2292,3,0)</f>
        <v>44536</v>
      </c>
      <c r="C14" s="65">
        <f>VLOOKUP($A14,'Return Data'!$B$7:$R$2292,4,0)</f>
        <v>89.480699999999999</v>
      </c>
      <c r="D14" s="65">
        <f>VLOOKUP($A14,'Return Data'!$B$7:$R$2292,10,0)</f>
        <v>2.9289999999999998</v>
      </c>
      <c r="E14" s="66">
        <f t="shared" si="0"/>
        <v>17</v>
      </c>
      <c r="F14" s="65">
        <f>VLOOKUP($A14,'Return Data'!$B$7:$R$2292,11,0)</f>
        <v>19.077999999999999</v>
      </c>
      <c r="G14" s="66">
        <f t="shared" si="5"/>
        <v>12</v>
      </c>
      <c r="H14" s="65">
        <f>VLOOKUP($A14,'Return Data'!$B$7:$R$2292,12,0)</f>
        <v>30.468399999999999</v>
      </c>
      <c r="I14" s="66">
        <f t="shared" si="6"/>
        <v>19</v>
      </c>
      <c r="J14" s="65">
        <f>VLOOKUP($A14,'Return Data'!$B$7:$R$2292,13,0)</f>
        <v>59.827199999999998</v>
      </c>
      <c r="K14" s="66">
        <f t="shared" si="7"/>
        <v>17</v>
      </c>
      <c r="L14" s="65">
        <f>VLOOKUP($A14,'Return Data'!$B$7:$R$2292,17,0)</f>
        <v>35.319000000000003</v>
      </c>
      <c r="M14" s="66">
        <f t="shared" si="8"/>
        <v>19</v>
      </c>
      <c r="N14" s="65">
        <f>VLOOKUP($A14,'Return Data'!$B$7:$R$2292,14,0)</f>
        <v>20.904499999999999</v>
      </c>
      <c r="O14" s="66">
        <f t="shared" si="9"/>
        <v>13</v>
      </c>
      <c r="P14" s="65">
        <f>VLOOKUP($A14,'Return Data'!$B$7:$R$2292,15,0)</f>
        <v>14.8453</v>
      </c>
      <c r="Q14" s="66">
        <f t="shared" si="10"/>
        <v>12</v>
      </c>
      <c r="R14" s="65">
        <f>VLOOKUP($A14,'Return Data'!$B$7:$R$2292,16,0)</f>
        <v>14.770799999999999</v>
      </c>
      <c r="S14" s="67">
        <f t="shared" si="11"/>
        <v>18</v>
      </c>
    </row>
    <row r="15" spans="1:20" x14ac:dyDescent="0.3">
      <c r="A15" s="63" t="s">
        <v>1456</v>
      </c>
      <c r="B15" s="64">
        <f>VLOOKUP($A15,'Return Data'!$B$7:$R$2292,3,0)</f>
        <v>44536</v>
      </c>
      <c r="C15" s="65">
        <f>VLOOKUP($A15,'Return Data'!$B$7:$R$2292,4,0)</f>
        <v>72.313000000000002</v>
      </c>
      <c r="D15" s="65">
        <f>VLOOKUP($A15,'Return Data'!$B$7:$R$2292,10,0)</f>
        <v>1.5276000000000001</v>
      </c>
      <c r="E15" s="66">
        <f t="shared" si="0"/>
        <v>19</v>
      </c>
      <c r="F15" s="65">
        <f>VLOOKUP($A15,'Return Data'!$B$7:$R$2292,11,0)</f>
        <v>15.6564</v>
      </c>
      <c r="G15" s="66">
        <f t="shared" si="5"/>
        <v>19</v>
      </c>
      <c r="H15" s="65">
        <f>VLOOKUP($A15,'Return Data'!$B$7:$R$2292,12,0)</f>
        <v>35.194800000000001</v>
      </c>
      <c r="I15" s="66">
        <f t="shared" si="6"/>
        <v>14</v>
      </c>
      <c r="J15" s="65">
        <f>VLOOKUP($A15,'Return Data'!$B$7:$R$2292,13,0)</f>
        <v>64.388800000000003</v>
      </c>
      <c r="K15" s="66">
        <f t="shared" si="7"/>
        <v>14</v>
      </c>
      <c r="L15" s="65">
        <f>VLOOKUP($A15,'Return Data'!$B$7:$R$2292,17,0)</f>
        <v>38.041899999999998</v>
      </c>
      <c r="M15" s="66">
        <f t="shared" si="8"/>
        <v>17</v>
      </c>
      <c r="N15" s="65">
        <f>VLOOKUP($A15,'Return Data'!$B$7:$R$2292,14,0)</f>
        <v>20.693899999999999</v>
      </c>
      <c r="O15" s="66">
        <f t="shared" si="9"/>
        <v>14</v>
      </c>
      <c r="P15" s="65">
        <f>VLOOKUP($A15,'Return Data'!$B$7:$R$2292,15,0)</f>
        <v>19.7102</v>
      </c>
      <c r="Q15" s="66">
        <f t="shared" si="10"/>
        <v>7</v>
      </c>
      <c r="R15" s="65">
        <f>VLOOKUP($A15,'Return Data'!$B$7:$R$2292,16,0)</f>
        <v>15.5542</v>
      </c>
      <c r="S15" s="67">
        <f t="shared" si="11"/>
        <v>16</v>
      </c>
    </row>
    <row r="16" spans="1:20" x14ac:dyDescent="0.3">
      <c r="A16" s="63" t="s">
        <v>1457</v>
      </c>
      <c r="B16" s="64">
        <f>VLOOKUP($A16,'Return Data'!$B$7:$R$2292,3,0)</f>
        <v>44536</v>
      </c>
      <c r="C16" s="65">
        <f>VLOOKUP($A16,'Return Data'!$B$7:$R$2292,4,0)</f>
        <v>88.766599999999997</v>
      </c>
      <c r="D16" s="65">
        <f>VLOOKUP($A16,'Return Data'!$B$7:$R$2292,10,0)</f>
        <v>5.4393000000000002</v>
      </c>
      <c r="E16" s="66">
        <f t="shared" si="0"/>
        <v>7</v>
      </c>
      <c r="F16" s="65">
        <f>VLOOKUP($A16,'Return Data'!$B$7:$R$2292,11,0)</f>
        <v>24.497499999999999</v>
      </c>
      <c r="G16" s="66">
        <f t="shared" si="5"/>
        <v>2</v>
      </c>
      <c r="H16" s="65">
        <f>VLOOKUP($A16,'Return Data'!$B$7:$R$2292,12,0)</f>
        <v>37.623100000000001</v>
      </c>
      <c r="I16" s="66">
        <f t="shared" si="6"/>
        <v>11</v>
      </c>
      <c r="J16" s="65">
        <f>VLOOKUP($A16,'Return Data'!$B$7:$R$2292,13,0)</f>
        <v>65.866200000000006</v>
      </c>
      <c r="K16" s="66">
        <f t="shared" si="7"/>
        <v>11</v>
      </c>
      <c r="L16" s="65">
        <f>VLOOKUP($A16,'Return Data'!$B$7:$R$2292,17,0)</f>
        <v>43.844099999999997</v>
      </c>
      <c r="M16" s="66">
        <f t="shared" si="8"/>
        <v>8</v>
      </c>
      <c r="N16" s="65">
        <f>VLOOKUP($A16,'Return Data'!$B$7:$R$2292,14,0)</f>
        <v>23.614899999999999</v>
      </c>
      <c r="O16" s="66">
        <f t="shared" si="9"/>
        <v>10</v>
      </c>
      <c r="P16" s="65">
        <f>VLOOKUP($A16,'Return Data'!$B$7:$R$2292,15,0)</f>
        <v>16.346900000000002</v>
      </c>
      <c r="Q16" s="66">
        <f t="shared" si="10"/>
        <v>11</v>
      </c>
      <c r="R16" s="65">
        <f>VLOOKUP($A16,'Return Data'!$B$7:$R$2292,16,0)</f>
        <v>14.0922</v>
      </c>
      <c r="S16" s="67">
        <f t="shared" si="11"/>
        <v>19</v>
      </c>
    </row>
    <row r="17" spans="1:19" x14ac:dyDescent="0.3">
      <c r="A17" s="63" t="s">
        <v>1459</v>
      </c>
      <c r="B17" s="64">
        <f>VLOOKUP($A17,'Return Data'!$B$7:$R$2292,3,0)</f>
        <v>44536</v>
      </c>
      <c r="C17" s="65">
        <f>VLOOKUP($A17,'Return Data'!$B$7:$R$2292,4,0)</f>
        <v>50.2</v>
      </c>
      <c r="D17" s="65">
        <f>VLOOKUP($A17,'Return Data'!$B$7:$R$2292,10,0)</f>
        <v>4.1494</v>
      </c>
      <c r="E17" s="66">
        <f t="shared" si="0"/>
        <v>12</v>
      </c>
      <c r="F17" s="65">
        <f>VLOOKUP($A17,'Return Data'!$B$7:$R$2292,11,0)</f>
        <v>19.353300000000001</v>
      </c>
      <c r="G17" s="66">
        <f t="shared" si="5"/>
        <v>10</v>
      </c>
      <c r="H17" s="65">
        <f>VLOOKUP($A17,'Return Data'!$B$7:$R$2292,12,0)</f>
        <v>36.933999999999997</v>
      </c>
      <c r="I17" s="66">
        <f t="shared" si="6"/>
        <v>13</v>
      </c>
      <c r="J17" s="65">
        <f>VLOOKUP($A17,'Return Data'!$B$7:$R$2292,13,0)</f>
        <v>65.403599999999997</v>
      </c>
      <c r="K17" s="66">
        <f t="shared" si="7"/>
        <v>12</v>
      </c>
      <c r="L17" s="65">
        <f>VLOOKUP($A17,'Return Data'!$B$7:$R$2292,17,0)</f>
        <v>41.298099999999998</v>
      </c>
      <c r="M17" s="66">
        <f t="shared" si="8"/>
        <v>11</v>
      </c>
      <c r="N17" s="65">
        <f>VLOOKUP($A17,'Return Data'!$B$7:$R$2292,14,0)</f>
        <v>30.6568</v>
      </c>
      <c r="O17" s="66">
        <f t="shared" si="9"/>
        <v>4</v>
      </c>
      <c r="P17" s="65">
        <f>VLOOKUP($A17,'Return Data'!$B$7:$R$2292,15,0)</f>
        <v>18.537400000000002</v>
      </c>
      <c r="Q17" s="66">
        <f t="shared" si="10"/>
        <v>9</v>
      </c>
      <c r="R17" s="65">
        <f>VLOOKUP($A17,'Return Data'!$B$7:$R$2292,16,0)</f>
        <v>12.0822</v>
      </c>
      <c r="S17" s="67">
        <f t="shared" si="11"/>
        <v>22</v>
      </c>
    </row>
    <row r="18" spans="1:19" x14ac:dyDescent="0.3">
      <c r="A18" s="63" t="s">
        <v>1461</v>
      </c>
      <c r="B18" s="64">
        <f>VLOOKUP($A18,'Return Data'!$B$7:$R$2292,3,0)</f>
        <v>44536</v>
      </c>
      <c r="C18" s="65">
        <f>VLOOKUP($A18,'Return Data'!$B$7:$R$2292,4,0)</f>
        <v>17.14</v>
      </c>
      <c r="D18" s="65">
        <f>VLOOKUP($A18,'Return Data'!$B$7:$R$2292,10,0)</f>
        <v>8.0024999999999995</v>
      </c>
      <c r="E18" s="66">
        <f t="shared" si="0"/>
        <v>2</v>
      </c>
      <c r="F18" s="65">
        <f>VLOOKUP($A18,'Return Data'!$B$7:$R$2292,11,0)</f>
        <v>21.388100000000001</v>
      </c>
      <c r="G18" s="66">
        <f t="shared" si="5"/>
        <v>4</v>
      </c>
      <c r="H18" s="65">
        <f>VLOOKUP($A18,'Return Data'!$B$7:$R$2292,12,0)</f>
        <v>39.918399999999998</v>
      </c>
      <c r="I18" s="66">
        <f t="shared" si="6"/>
        <v>7</v>
      </c>
      <c r="J18" s="65">
        <f>VLOOKUP($A18,'Return Data'!$B$7:$R$2292,13,0)</f>
        <v>69.367599999999996</v>
      </c>
      <c r="K18" s="66">
        <f t="shared" si="7"/>
        <v>9</v>
      </c>
      <c r="L18" s="65">
        <f>VLOOKUP($A18,'Return Data'!$B$7:$R$2292,17,0)</f>
        <v>39.339300000000001</v>
      </c>
      <c r="M18" s="66">
        <f t="shared" si="8"/>
        <v>14</v>
      </c>
      <c r="N18" s="65">
        <f>VLOOKUP($A18,'Return Data'!$B$7:$R$2292,14,0)</f>
        <v>23.292999999999999</v>
      </c>
      <c r="O18" s="66">
        <f t="shared" si="9"/>
        <v>11</v>
      </c>
      <c r="P18" s="65"/>
      <c r="Q18" s="66"/>
      <c r="R18" s="65">
        <f>VLOOKUP($A18,'Return Data'!$B$7:$R$2292,16,0)</f>
        <v>12.8323</v>
      </c>
      <c r="S18" s="67">
        <f t="shared" si="11"/>
        <v>20</v>
      </c>
    </row>
    <row r="19" spans="1:19" x14ac:dyDescent="0.3">
      <c r="A19" s="63" t="s">
        <v>1464</v>
      </c>
      <c r="B19" s="64">
        <f>VLOOKUP($A19,'Return Data'!$B$7:$R$2292,3,0)</f>
        <v>44536</v>
      </c>
      <c r="C19" s="65">
        <f>VLOOKUP($A19,'Return Data'!$B$7:$R$2292,4,0)</f>
        <v>21.55</v>
      </c>
      <c r="D19" s="65">
        <f>VLOOKUP($A19,'Return Data'!$B$7:$R$2292,10,0)</f>
        <v>-3.0152999999999999</v>
      </c>
      <c r="E19" s="66">
        <f t="shared" si="0"/>
        <v>22</v>
      </c>
      <c r="F19" s="65">
        <f>VLOOKUP($A19,'Return Data'!$B$7:$R$2292,11,0)</f>
        <v>13.8405</v>
      </c>
      <c r="G19" s="66">
        <f t="shared" si="5"/>
        <v>21</v>
      </c>
      <c r="H19" s="65">
        <f>VLOOKUP($A19,'Return Data'!$B$7:$R$2292,12,0)</f>
        <v>30.369</v>
      </c>
      <c r="I19" s="66">
        <f t="shared" si="6"/>
        <v>20</v>
      </c>
      <c r="J19" s="65">
        <f>VLOOKUP($A19,'Return Data'!$B$7:$R$2292,13,0)</f>
        <v>53.8187</v>
      </c>
      <c r="K19" s="66">
        <f t="shared" si="7"/>
        <v>20</v>
      </c>
      <c r="L19" s="65"/>
      <c r="M19" s="66"/>
      <c r="N19" s="65"/>
      <c r="O19" s="66"/>
      <c r="P19" s="65"/>
      <c r="Q19" s="66"/>
      <c r="R19" s="65">
        <f>VLOOKUP($A19,'Return Data'!$B$7:$R$2292,16,0)</f>
        <v>53.901699999999998</v>
      </c>
      <c r="S19" s="67">
        <f t="shared" si="11"/>
        <v>1</v>
      </c>
    </row>
    <row r="20" spans="1:19" x14ac:dyDescent="0.3">
      <c r="A20" s="63" t="s">
        <v>1466</v>
      </c>
      <c r="B20" s="64">
        <f>VLOOKUP($A20,'Return Data'!$B$7:$R$2292,3,0)</f>
        <v>44536</v>
      </c>
      <c r="C20" s="65">
        <f>VLOOKUP($A20,'Return Data'!$B$7:$R$2292,4,0)</f>
        <v>20.97</v>
      </c>
      <c r="D20" s="65">
        <f>VLOOKUP($A20,'Return Data'!$B$7:$R$2292,10,0)</f>
        <v>2.9961000000000002</v>
      </c>
      <c r="E20" s="66">
        <f t="shared" si="0"/>
        <v>16</v>
      </c>
      <c r="F20" s="65">
        <f>VLOOKUP($A20,'Return Data'!$B$7:$R$2292,11,0)</f>
        <v>18.541499999999999</v>
      </c>
      <c r="G20" s="66">
        <f t="shared" si="5"/>
        <v>15</v>
      </c>
      <c r="H20" s="65">
        <f>VLOOKUP($A20,'Return Data'!$B$7:$R$2292,12,0)</f>
        <v>34.942100000000003</v>
      </c>
      <c r="I20" s="66">
        <f t="shared" si="6"/>
        <v>15</v>
      </c>
      <c r="J20" s="65">
        <f>VLOOKUP($A20,'Return Data'!$B$7:$R$2292,13,0)</f>
        <v>65.378500000000003</v>
      </c>
      <c r="K20" s="66">
        <f t="shared" si="7"/>
        <v>13</v>
      </c>
      <c r="L20" s="65">
        <f>VLOOKUP($A20,'Return Data'!$B$7:$R$2292,17,0)</f>
        <v>40.985500000000002</v>
      </c>
      <c r="M20" s="66">
        <f t="shared" si="8"/>
        <v>12</v>
      </c>
      <c r="N20" s="65"/>
      <c r="O20" s="66"/>
      <c r="P20" s="65"/>
      <c r="Q20" s="66"/>
      <c r="R20" s="65">
        <f>VLOOKUP($A20,'Return Data'!$B$7:$R$2292,16,0)</f>
        <v>26.941600000000001</v>
      </c>
      <c r="S20" s="67">
        <f t="shared" si="11"/>
        <v>7</v>
      </c>
    </row>
    <row r="21" spans="1:19" x14ac:dyDescent="0.3">
      <c r="A21" s="63" t="s">
        <v>1468</v>
      </c>
      <c r="B21" s="64">
        <f>VLOOKUP($A21,'Return Data'!$B$7:$R$2292,3,0)</f>
        <v>44536</v>
      </c>
      <c r="C21" s="65">
        <f>VLOOKUP($A21,'Return Data'!$B$7:$R$2292,4,0)</f>
        <v>14.7872</v>
      </c>
      <c r="D21" s="65">
        <f>VLOOKUP($A21,'Return Data'!$B$7:$R$2292,10,0)</f>
        <v>-3.7892999999999999</v>
      </c>
      <c r="E21" s="66">
        <f t="shared" si="0"/>
        <v>23</v>
      </c>
      <c r="F21" s="65">
        <f>VLOOKUP($A21,'Return Data'!$B$7:$R$2292,11,0)</f>
        <v>1.9743999999999999</v>
      </c>
      <c r="G21" s="66">
        <f t="shared" si="5"/>
        <v>23</v>
      </c>
      <c r="H21" s="65">
        <f>VLOOKUP($A21,'Return Data'!$B$7:$R$2292,12,0)</f>
        <v>14.9628</v>
      </c>
      <c r="I21" s="66">
        <f t="shared" si="6"/>
        <v>23</v>
      </c>
      <c r="J21" s="65">
        <f>VLOOKUP($A21,'Return Data'!$B$7:$R$2292,13,0)</f>
        <v>35.1021</v>
      </c>
      <c r="K21" s="66">
        <f t="shared" si="7"/>
        <v>23</v>
      </c>
      <c r="L21" s="65"/>
      <c r="M21" s="66"/>
      <c r="N21" s="65"/>
      <c r="O21" s="66"/>
      <c r="P21" s="65"/>
      <c r="Q21" s="66"/>
      <c r="R21" s="65">
        <f>VLOOKUP($A21,'Return Data'!$B$7:$R$2292,16,0)</f>
        <v>24.2332</v>
      </c>
      <c r="S21" s="67">
        <f t="shared" si="11"/>
        <v>9</v>
      </c>
    </row>
    <row r="22" spans="1:19" x14ac:dyDescent="0.3">
      <c r="A22" s="63" t="s">
        <v>1469</v>
      </c>
      <c r="B22" s="64">
        <f>VLOOKUP($A22,'Return Data'!$B$7:$R$2292,3,0)</f>
        <v>44536</v>
      </c>
      <c r="C22" s="65">
        <f>VLOOKUP($A22,'Return Data'!$B$7:$R$2292,4,0)</f>
        <v>164.53299999999999</v>
      </c>
      <c r="D22" s="65">
        <f>VLOOKUP($A22,'Return Data'!$B$7:$R$2292,10,0)</f>
        <v>5.9828000000000001</v>
      </c>
      <c r="E22" s="66">
        <f t="shared" si="0"/>
        <v>4</v>
      </c>
      <c r="F22" s="65">
        <f>VLOOKUP($A22,'Return Data'!$B$7:$R$2292,11,0)</f>
        <v>21.212800000000001</v>
      </c>
      <c r="G22" s="66">
        <f t="shared" si="5"/>
        <v>5</v>
      </c>
      <c r="H22" s="65">
        <f>VLOOKUP($A22,'Return Data'!$B$7:$R$2292,12,0)</f>
        <v>38.695399999999999</v>
      </c>
      <c r="I22" s="66">
        <f t="shared" si="6"/>
        <v>8</v>
      </c>
      <c r="J22" s="65">
        <f>VLOOKUP($A22,'Return Data'!$B$7:$R$2292,13,0)</f>
        <v>72.787000000000006</v>
      </c>
      <c r="K22" s="66">
        <f t="shared" si="7"/>
        <v>3</v>
      </c>
      <c r="L22" s="65">
        <f>VLOOKUP($A22,'Return Data'!$B$7:$R$2292,17,0)</f>
        <v>51.665500000000002</v>
      </c>
      <c r="M22" s="66">
        <f t="shared" si="8"/>
        <v>4</v>
      </c>
      <c r="N22" s="65">
        <f>VLOOKUP($A22,'Return Data'!$B$7:$R$2292,14,0)</f>
        <v>34.8598</v>
      </c>
      <c r="O22" s="66">
        <f t="shared" si="9"/>
        <v>2</v>
      </c>
      <c r="P22" s="65">
        <f>VLOOKUP($A22,'Return Data'!$B$7:$R$2292,15,0)</f>
        <v>22.5974</v>
      </c>
      <c r="Q22" s="66">
        <f t="shared" si="10"/>
        <v>4</v>
      </c>
      <c r="R22" s="65">
        <f>VLOOKUP($A22,'Return Data'!$B$7:$R$2292,16,0)</f>
        <v>18.1494</v>
      </c>
      <c r="S22" s="67">
        <f t="shared" si="11"/>
        <v>13</v>
      </c>
    </row>
    <row r="23" spans="1:19" x14ac:dyDescent="0.3">
      <c r="A23" s="63" t="s">
        <v>1472</v>
      </c>
      <c r="B23" s="64">
        <f>VLOOKUP($A23,'Return Data'!$B$7:$R$2292,3,0)</f>
        <v>44536</v>
      </c>
      <c r="C23" s="65">
        <f>VLOOKUP($A23,'Return Data'!$B$7:$R$2292,4,0)</f>
        <v>43.576000000000001</v>
      </c>
      <c r="D23" s="65">
        <f>VLOOKUP($A23,'Return Data'!$B$7:$R$2292,10,0)</f>
        <v>5.0682</v>
      </c>
      <c r="E23" s="66">
        <f t="shared" si="0"/>
        <v>9</v>
      </c>
      <c r="F23" s="65">
        <f>VLOOKUP($A23,'Return Data'!$B$7:$R$2292,11,0)</f>
        <v>22.0411</v>
      </c>
      <c r="G23" s="66">
        <f t="shared" si="5"/>
        <v>3</v>
      </c>
      <c r="H23" s="65">
        <f>VLOOKUP($A23,'Return Data'!$B$7:$R$2292,12,0)</f>
        <v>44.219799999999999</v>
      </c>
      <c r="I23" s="66">
        <f t="shared" si="6"/>
        <v>3</v>
      </c>
      <c r="J23" s="65">
        <f>VLOOKUP($A23,'Return Data'!$B$7:$R$2292,13,0)</f>
        <v>72.244</v>
      </c>
      <c r="K23" s="66">
        <f t="shared" si="7"/>
        <v>4</v>
      </c>
      <c r="L23" s="65">
        <f>VLOOKUP($A23,'Return Data'!$B$7:$R$2292,17,0)</f>
        <v>39.288499999999999</v>
      </c>
      <c r="M23" s="66">
        <f t="shared" si="8"/>
        <v>15</v>
      </c>
      <c r="N23" s="65">
        <f>VLOOKUP($A23,'Return Data'!$B$7:$R$2292,14,0)</f>
        <v>22.119700000000002</v>
      </c>
      <c r="O23" s="66">
        <f t="shared" si="9"/>
        <v>12</v>
      </c>
      <c r="P23" s="65">
        <f>VLOOKUP($A23,'Return Data'!$B$7:$R$2292,15,0)</f>
        <v>19.982800000000001</v>
      </c>
      <c r="Q23" s="66">
        <f t="shared" si="10"/>
        <v>6</v>
      </c>
      <c r="R23" s="65">
        <f>VLOOKUP($A23,'Return Data'!$B$7:$R$2292,16,0)</f>
        <v>21.4466</v>
      </c>
      <c r="S23" s="67">
        <f t="shared" si="11"/>
        <v>10</v>
      </c>
    </row>
    <row r="24" spans="1:19" x14ac:dyDescent="0.3">
      <c r="A24" s="63" t="s">
        <v>1473</v>
      </c>
      <c r="B24" s="64">
        <f>VLOOKUP($A24,'Return Data'!$B$7:$R$2292,3,0)</f>
        <v>44536</v>
      </c>
      <c r="C24" s="65">
        <f>VLOOKUP($A24,'Return Data'!$B$7:$R$2292,4,0)</f>
        <v>82.047600000000003</v>
      </c>
      <c r="D24" s="65">
        <f>VLOOKUP($A24,'Return Data'!$B$7:$R$2292,10,0)</f>
        <v>3.7761</v>
      </c>
      <c r="E24" s="66">
        <f t="shared" si="0"/>
        <v>14</v>
      </c>
      <c r="F24" s="65">
        <f>VLOOKUP($A24,'Return Data'!$B$7:$R$2292,11,0)</f>
        <v>19.327400000000001</v>
      </c>
      <c r="G24" s="66">
        <f t="shared" si="5"/>
        <v>11</v>
      </c>
      <c r="H24" s="65">
        <f>VLOOKUP($A24,'Return Data'!$B$7:$R$2292,12,0)</f>
        <v>38.288400000000003</v>
      </c>
      <c r="I24" s="66">
        <f t="shared" si="6"/>
        <v>10</v>
      </c>
      <c r="J24" s="65">
        <f>VLOOKUP($A24,'Return Data'!$B$7:$R$2292,13,0)</f>
        <v>71.394900000000007</v>
      </c>
      <c r="K24" s="66">
        <f t="shared" si="7"/>
        <v>5</v>
      </c>
      <c r="L24" s="65">
        <f>VLOOKUP($A24,'Return Data'!$B$7:$R$2292,17,0)</f>
        <v>47.5657</v>
      </c>
      <c r="M24" s="66">
        <f t="shared" si="8"/>
        <v>6</v>
      </c>
      <c r="N24" s="65">
        <f>VLOOKUP($A24,'Return Data'!$B$7:$R$2292,14,0)</f>
        <v>28.535299999999999</v>
      </c>
      <c r="O24" s="66">
        <f t="shared" si="9"/>
        <v>6</v>
      </c>
      <c r="P24" s="65">
        <f>VLOOKUP($A24,'Return Data'!$B$7:$R$2292,15,0)</f>
        <v>22.801100000000002</v>
      </c>
      <c r="Q24" s="66">
        <f t="shared" si="10"/>
        <v>3</v>
      </c>
      <c r="R24" s="65">
        <f>VLOOKUP($A24,'Return Data'!$B$7:$R$2292,16,0)</f>
        <v>20.613</v>
      </c>
      <c r="S24" s="67">
        <f t="shared" si="11"/>
        <v>12</v>
      </c>
    </row>
    <row r="25" spans="1:19" x14ac:dyDescent="0.3">
      <c r="A25" s="63" t="s">
        <v>1476</v>
      </c>
      <c r="B25" s="64">
        <f>VLOOKUP($A25,'Return Data'!$B$7:$R$2292,3,0)</f>
        <v>44536</v>
      </c>
      <c r="C25" s="65">
        <f>VLOOKUP($A25,'Return Data'!$B$7:$R$2292,4,0)</f>
        <v>23.83</v>
      </c>
      <c r="D25" s="65">
        <f>VLOOKUP($A25,'Return Data'!$B$7:$R$2292,10,0)</f>
        <v>9.6640999999999995</v>
      </c>
      <c r="E25" s="66">
        <f t="shared" si="0"/>
        <v>1</v>
      </c>
      <c r="F25" s="65">
        <f>VLOOKUP($A25,'Return Data'!$B$7:$R$2292,11,0)</f>
        <v>26.4191</v>
      </c>
      <c r="G25" s="66">
        <f t="shared" si="5"/>
        <v>1</v>
      </c>
      <c r="H25" s="65">
        <f>VLOOKUP($A25,'Return Data'!$B$7:$R$2292,12,0)</f>
        <v>48.566099999999999</v>
      </c>
      <c r="I25" s="66">
        <f t="shared" si="6"/>
        <v>2</v>
      </c>
      <c r="J25" s="65">
        <f>VLOOKUP($A25,'Return Data'!$B$7:$R$2292,13,0)</f>
        <v>76.257400000000004</v>
      </c>
      <c r="K25" s="66">
        <f t="shared" si="7"/>
        <v>2</v>
      </c>
      <c r="L25" s="65"/>
      <c r="M25" s="66"/>
      <c r="N25" s="65"/>
      <c r="O25" s="66"/>
      <c r="P25" s="65"/>
      <c r="Q25" s="66"/>
      <c r="R25" s="65">
        <f>VLOOKUP($A25,'Return Data'!$B$7:$R$2292,16,0)</f>
        <v>40.200200000000002</v>
      </c>
      <c r="S25" s="67">
        <f t="shared" si="11"/>
        <v>2</v>
      </c>
    </row>
    <row r="26" spans="1:19" x14ac:dyDescent="0.3">
      <c r="A26" s="63" t="s">
        <v>1477</v>
      </c>
      <c r="B26" s="64">
        <f>VLOOKUP($A26,'Return Data'!$B$7:$R$2292,3,0)</f>
        <v>44536</v>
      </c>
      <c r="C26" s="65">
        <f>VLOOKUP($A26,'Return Data'!$B$7:$R$2292,4,0)</f>
        <v>143.559425762297</v>
      </c>
      <c r="D26" s="65">
        <f>VLOOKUP($A26,'Return Data'!$B$7:$R$2292,10,0)</f>
        <v>2.5735999999999999</v>
      </c>
      <c r="E26" s="66">
        <f t="shared" si="0"/>
        <v>18</v>
      </c>
      <c r="F26" s="65">
        <f>VLOOKUP($A26,'Return Data'!$B$7:$R$2292,11,0)</f>
        <v>18.9392</v>
      </c>
      <c r="G26" s="66">
        <f t="shared" si="5"/>
        <v>13</v>
      </c>
      <c r="H26" s="65">
        <f>VLOOKUP($A26,'Return Data'!$B$7:$R$2292,12,0)</f>
        <v>56.806399999999996</v>
      </c>
      <c r="I26" s="66">
        <f t="shared" si="6"/>
        <v>1</v>
      </c>
      <c r="J26" s="65">
        <f>VLOOKUP($A26,'Return Data'!$B$7:$R$2292,13,0)</f>
        <v>88.214100000000002</v>
      </c>
      <c r="K26" s="66">
        <f t="shared" si="7"/>
        <v>1</v>
      </c>
      <c r="L26" s="65">
        <f>VLOOKUP($A26,'Return Data'!$B$7:$R$2292,17,0)</f>
        <v>78.808999999999997</v>
      </c>
      <c r="M26" s="66">
        <f t="shared" si="8"/>
        <v>1</v>
      </c>
      <c r="N26" s="65">
        <f>VLOOKUP($A26,'Return Data'!$B$7:$R$2292,14,0)</f>
        <v>36.534100000000002</v>
      </c>
      <c r="O26" s="66">
        <f t="shared" si="9"/>
        <v>1</v>
      </c>
      <c r="P26" s="65">
        <f>VLOOKUP($A26,'Return Data'!$B$7:$R$2292,15,0)</f>
        <v>21.1203</v>
      </c>
      <c r="Q26" s="66">
        <f t="shared" si="10"/>
        <v>5</v>
      </c>
      <c r="R26" s="65">
        <f>VLOOKUP($A26,'Return Data'!$B$7:$R$2292,16,0)</f>
        <v>11.1716</v>
      </c>
      <c r="S26" s="67">
        <f t="shared" si="11"/>
        <v>23</v>
      </c>
    </row>
    <row r="27" spans="1:19" x14ac:dyDescent="0.3">
      <c r="A27" s="63" t="s">
        <v>1480</v>
      </c>
      <c r="B27" s="64">
        <f>VLOOKUP($A27,'Return Data'!$B$7:$R$2292,3,0)</f>
        <v>44536</v>
      </c>
      <c r="C27" s="65">
        <f>VLOOKUP($A27,'Return Data'!$B$7:$R$2292,4,0)</f>
        <v>103.4462</v>
      </c>
      <c r="D27" s="65">
        <f>VLOOKUP($A27,'Return Data'!$B$7:$R$2292,10,0)</f>
        <v>6.3970000000000002</v>
      </c>
      <c r="E27" s="66">
        <f t="shared" si="0"/>
        <v>3</v>
      </c>
      <c r="F27" s="65">
        <f>VLOOKUP($A27,'Return Data'!$B$7:$R$2292,11,0)</f>
        <v>14.974299999999999</v>
      </c>
      <c r="G27" s="66">
        <f t="shared" si="5"/>
        <v>20</v>
      </c>
      <c r="H27" s="65">
        <f>VLOOKUP($A27,'Return Data'!$B$7:$R$2292,12,0)</f>
        <v>28.463100000000001</v>
      </c>
      <c r="I27" s="66">
        <f t="shared" si="6"/>
        <v>21</v>
      </c>
      <c r="J27" s="65">
        <f>VLOOKUP($A27,'Return Data'!$B$7:$R$2292,13,0)</f>
        <v>50.217199999999998</v>
      </c>
      <c r="K27" s="66">
        <f t="shared" si="7"/>
        <v>22</v>
      </c>
      <c r="L27" s="65">
        <f>VLOOKUP($A27,'Return Data'!$B$7:$R$2292,17,0)</f>
        <v>39.1755</v>
      </c>
      <c r="M27" s="66">
        <f t="shared" si="8"/>
        <v>16</v>
      </c>
      <c r="N27" s="65">
        <f>VLOOKUP($A27,'Return Data'!$B$7:$R$2292,14,0)</f>
        <v>28.567900000000002</v>
      </c>
      <c r="O27" s="66">
        <f t="shared" si="9"/>
        <v>5</v>
      </c>
      <c r="P27" s="65">
        <f>VLOOKUP($A27,'Return Data'!$B$7:$R$2292,15,0)</f>
        <v>23.556899999999999</v>
      </c>
      <c r="Q27" s="66">
        <f t="shared" si="10"/>
        <v>1</v>
      </c>
      <c r="R27" s="65">
        <f>VLOOKUP($A27,'Return Data'!$B$7:$R$2292,16,0)</f>
        <v>21.014800000000001</v>
      </c>
      <c r="S27" s="67">
        <f t="shared" si="11"/>
        <v>11</v>
      </c>
    </row>
    <row r="28" spans="1:19" x14ac:dyDescent="0.3">
      <c r="A28" s="63" t="s">
        <v>1481</v>
      </c>
      <c r="B28" s="64">
        <f>VLOOKUP($A28,'Return Data'!$B$7:$R$2292,3,0)</f>
        <v>44536</v>
      </c>
      <c r="C28" s="65">
        <f>VLOOKUP($A28,'Return Data'!$B$7:$R$2292,4,0)</f>
        <v>146.1628</v>
      </c>
      <c r="D28" s="65">
        <f>VLOOKUP($A28,'Return Data'!$B$7:$R$2292,10,0)</f>
        <v>4.1984000000000004</v>
      </c>
      <c r="E28" s="66">
        <f t="shared" si="0"/>
        <v>11</v>
      </c>
      <c r="F28" s="65">
        <f>VLOOKUP($A28,'Return Data'!$B$7:$R$2292,11,0)</f>
        <v>18.249300000000002</v>
      </c>
      <c r="G28" s="66">
        <f t="shared" si="5"/>
        <v>16</v>
      </c>
      <c r="H28" s="65">
        <f>VLOOKUP($A28,'Return Data'!$B$7:$R$2292,12,0)</f>
        <v>37.267299999999999</v>
      </c>
      <c r="I28" s="66">
        <f t="shared" si="6"/>
        <v>12</v>
      </c>
      <c r="J28" s="65">
        <f>VLOOKUP($A28,'Return Data'!$B$7:$R$2292,13,0)</f>
        <v>63.372500000000002</v>
      </c>
      <c r="K28" s="66">
        <f t="shared" si="7"/>
        <v>15</v>
      </c>
      <c r="L28" s="65">
        <f>VLOOKUP($A28,'Return Data'!$B$7:$R$2292,17,0)</f>
        <v>40.052900000000001</v>
      </c>
      <c r="M28" s="66">
        <f t="shared" si="8"/>
        <v>13</v>
      </c>
      <c r="N28" s="65">
        <f>VLOOKUP($A28,'Return Data'!$B$7:$R$2292,14,0)</f>
        <v>24.173500000000001</v>
      </c>
      <c r="O28" s="66">
        <f t="shared" si="9"/>
        <v>9</v>
      </c>
      <c r="P28" s="65">
        <f>VLOOKUP($A28,'Return Data'!$B$7:$R$2292,15,0)</f>
        <v>14.835699999999999</v>
      </c>
      <c r="Q28" s="66">
        <f t="shared" si="10"/>
        <v>13</v>
      </c>
      <c r="R28" s="65">
        <f>VLOOKUP($A28,'Return Data'!$B$7:$R$2292,16,0)</f>
        <v>17.291799999999999</v>
      </c>
      <c r="S28" s="67">
        <f t="shared" si="11"/>
        <v>15</v>
      </c>
    </row>
    <row r="29" spans="1:19" x14ac:dyDescent="0.3">
      <c r="A29" s="63" t="s">
        <v>1484</v>
      </c>
      <c r="B29" s="64">
        <f>VLOOKUP($A29,'Return Data'!$B$7:$R$2292,3,0)</f>
        <v>44536</v>
      </c>
      <c r="C29" s="65">
        <f>VLOOKUP($A29,'Return Data'!$B$7:$R$2292,4,0)</f>
        <v>21.374500000000001</v>
      </c>
      <c r="D29" s="65">
        <f>VLOOKUP($A29,'Return Data'!$B$7:$R$2292,10,0)</f>
        <v>5.4656000000000002</v>
      </c>
      <c r="E29" s="66">
        <f t="shared" si="0"/>
        <v>6</v>
      </c>
      <c r="F29" s="65">
        <f>VLOOKUP($A29,'Return Data'!$B$7:$R$2292,11,0)</f>
        <v>19.432600000000001</v>
      </c>
      <c r="G29" s="66">
        <f t="shared" si="5"/>
        <v>9</v>
      </c>
      <c r="H29" s="65">
        <f>VLOOKUP($A29,'Return Data'!$B$7:$R$2292,12,0)</f>
        <v>40.735599999999998</v>
      </c>
      <c r="I29" s="66">
        <f t="shared" si="6"/>
        <v>6</v>
      </c>
      <c r="J29" s="65">
        <f>VLOOKUP($A29,'Return Data'!$B$7:$R$2292,13,0)</f>
        <v>69.827600000000004</v>
      </c>
      <c r="K29" s="66">
        <f t="shared" si="7"/>
        <v>7</v>
      </c>
      <c r="L29" s="65">
        <f>VLOOKUP($A29,'Return Data'!$B$7:$R$2292,17,0)</f>
        <v>43.247799999999998</v>
      </c>
      <c r="M29" s="66">
        <f t="shared" si="8"/>
        <v>10</v>
      </c>
      <c r="N29" s="65"/>
      <c r="O29" s="66"/>
      <c r="P29" s="65"/>
      <c r="Q29" s="66"/>
      <c r="R29" s="65">
        <f>VLOOKUP($A29,'Return Data'!$B$7:$R$2292,16,0)</f>
        <v>28.088699999999999</v>
      </c>
      <c r="S29" s="67">
        <f t="shared" si="11"/>
        <v>6</v>
      </c>
    </row>
    <row r="30" spans="1:19" x14ac:dyDescent="0.3">
      <c r="A30" s="63" t="s">
        <v>1486</v>
      </c>
      <c r="B30" s="64">
        <f>VLOOKUP($A30,'Return Data'!$B$7:$R$2292,3,0)</f>
        <v>44536</v>
      </c>
      <c r="C30" s="65">
        <f>VLOOKUP($A30,'Return Data'!$B$7:$R$2292,4,0)</f>
        <v>28.39</v>
      </c>
      <c r="D30" s="65">
        <f>VLOOKUP($A30,'Return Data'!$B$7:$R$2292,10,0)</f>
        <v>1.3205</v>
      </c>
      <c r="E30" s="66">
        <f t="shared" si="0"/>
        <v>20</v>
      </c>
      <c r="F30" s="65">
        <f>VLOOKUP($A30,'Return Data'!$B$7:$R$2292,11,0)</f>
        <v>18.193200000000001</v>
      </c>
      <c r="G30" s="66">
        <f t="shared" si="5"/>
        <v>17</v>
      </c>
      <c r="H30" s="65">
        <f>VLOOKUP($A30,'Return Data'!$B$7:$R$2292,12,0)</f>
        <v>34.869399999999999</v>
      </c>
      <c r="I30" s="66">
        <f t="shared" si="6"/>
        <v>16</v>
      </c>
      <c r="J30" s="65">
        <f>VLOOKUP($A30,'Return Data'!$B$7:$R$2292,13,0)</f>
        <v>63.348700000000001</v>
      </c>
      <c r="K30" s="66">
        <f t="shared" si="7"/>
        <v>16</v>
      </c>
      <c r="L30" s="65">
        <f>VLOOKUP($A30,'Return Data'!$B$7:$R$2292,17,0)</f>
        <v>43.8294</v>
      </c>
      <c r="M30" s="66">
        <f t="shared" si="8"/>
        <v>9</v>
      </c>
      <c r="N30" s="65">
        <f>VLOOKUP($A30,'Return Data'!$B$7:$R$2292,14,0)</f>
        <v>28.502600000000001</v>
      </c>
      <c r="O30" s="66">
        <f t="shared" si="9"/>
        <v>7</v>
      </c>
      <c r="P30" s="65">
        <f>VLOOKUP($A30,'Return Data'!$B$7:$R$2292,15,0)</f>
        <v>18.567</v>
      </c>
      <c r="Q30" s="66">
        <f t="shared" si="10"/>
        <v>8</v>
      </c>
      <c r="R30" s="65">
        <f>VLOOKUP($A30,'Return Data'!$B$7:$R$2292,16,0)</f>
        <v>14.9358</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3.6847478260869559</v>
      </c>
      <c r="E32" s="74"/>
      <c r="F32" s="75">
        <f>AVERAGE(F8:F30)</f>
        <v>18.30077826086956</v>
      </c>
      <c r="G32" s="74"/>
      <c r="H32" s="75">
        <f>AVERAGE(H8:H30)</f>
        <v>36.655730434782612</v>
      </c>
      <c r="I32" s="74"/>
      <c r="J32" s="75">
        <f>AVERAGE(J8:J30)</f>
        <v>64.216217391304355</v>
      </c>
      <c r="K32" s="74"/>
      <c r="L32" s="75">
        <f>AVERAGE(L8:L30)</f>
        <v>44.990349999999992</v>
      </c>
      <c r="M32" s="74"/>
      <c r="N32" s="75">
        <f>AVERAGE(N8:N30)</f>
        <v>26.640519999999999</v>
      </c>
      <c r="O32" s="74"/>
      <c r="P32" s="75">
        <f>AVERAGE(P8:P30)</f>
        <v>18.945528571428571</v>
      </c>
      <c r="Q32" s="74"/>
      <c r="R32" s="75">
        <f>AVERAGE(R8:R30)</f>
        <v>22.970586956521739</v>
      </c>
      <c r="S32" s="76"/>
    </row>
    <row r="33" spans="1:19" x14ac:dyDescent="0.3">
      <c r="A33" s="73" t="s">
        <v>28</v>
      </c>
      <c r="B33" s="74"/>
      <c r="C33" s="74"/>
      <c r="D33" s="75">
        <f>MIN(D8:D30)</f>
        <v>-3.7892999999999999</v>
      </c>
      <c r="E33" s="74"/>
      <c r="F33" s="75">
        <f>MIN(F8:F30)</f>
        <v>1.9743999999999999</v>
      </c>
      <c r="G33" s="74"/>
      <c r="H33" s="75">
        <f>MIN(H8:H30)</f>
        <v>14.9628</v>
      </c>
      <c r="I33" s="74"/>
      <c r="J33" s="75">
        <f>MIN(J8:J30)</f>
        <v>35.1021</v>
      </c>
      <c r="K33" s="74"/>
      <c r="L33" s="75">
        <f>MIN(L8:L30)</f>
        <v>33.909300000000002</v>
      </c>
      <c r="M33" s="74"/>
      <c r="N33" s="75">
        <f>MIN(N8:N30)</f>
        <v>17.757999999999999</v>
      </c>
      <c r="O33" s="74"/>
      <c r="P33" s="75">
        <f>MIN(P8:P30)</f>
        <v>13.0078</v>
      </c>
      <c r="Q33" s="74"/>
      <c r="R33" s="75">
        <f>MIN(R8:R30)</f>
        <v>11.1716</v>
      </c>
      <c r="S33" s="76"/>
    </row>
    <row r="34" spans="1:19" ht="15" thickBot="1" x14ac:dyDescent="0.35">
      <c r="A34" s="77" t="s">
        <v>29</v>
      </c>
      <c r="B34" s="78"/>
      <c r="C34" s="78"/>
      <c r="D34" s="79">
        <f>MAX(D8:D30)</f>
        <v>9.6640999999999995</v>
      </c>
      <c r="E34" s="78"/>
      <c r="F34" s="79">
        <f>MAX(F8:F30)</f>
        <v>26.4191</v>
      </c>
      <c r="G34" s="78"/>
      <c r="H34" s="79">
        <f>MAX(H8:H30)</f>
        <v>56.806399999999996</v>
      </c>
      <c r="I34" s="78"/>
      <c r="J34" s="79">
        <f>MAX(J8:J30)</f>
        <v>88.214100000000002</v>
      </c>
      <c r="K34" s="78"/>
      <c r="L34" s="79">
        <f>MAX(L8:L30)</f>
        <v>78.808999999999997</v>
      </c>
      <c r="M34" s="78"/>
      <c r="N34" s="79">
        <f>MAX(N8:N30)</f>
        <v>36.534100000000002</v>
      </c>
      <c r="O34" s="78"/>
      <c r="P34" s="79">
        <f>MAX(P8:P30)</f>
        <v>23.556899999999999</v>
      </c>
      <c r="Q34" s="78"/>
      <c r="R34" s="79">
        <f>MAX(R8:R30)</f>
        <v>53.901699999999998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1145</v>
      </c>
      <c r="B8" s="64">
        <f>VLOOKUP($A8,'Return Data'!$B$7:$R$2292,3,0)</f>
        <v>44536</v>
      </c>
      <c r="C8" s="65">
        <f>VLOOKUP($A8,'Return Data'!$B$7:$R$2292,4,0)</f>
        <v>503.08</v>
      </c>
      <c r="D8" s="65">
        <f>VLOOKUP($A8,'Return Data'!$B$7:$R$2292,10,0)</f>
        <v>4.0259999999999998</v>
      </c>
      <c r="E8" s="66">
        <f t="shared" ref="E8:E33" si="0">RANK(D8,D$8:D$33,0)</f>
        <v>6</v>
      </c>
      <c r="F8" s="65">
        <f>VLOOKUP($A8,'Return Data'!$B$7:$R$2292,11,0)</f>
        <v>21.165700000000001</v>
      </c>
      <c r="G8" s="66">
        <f t="shared" ref="G8:G25" si="1">RANK(F8,F$8:F$33,0)</f>
        <v>3</v>
      </c>
      <c r="H8" s="65">
        <f>VLOOKUP($A8,'Return Data'!$B$7:$R$2292,12,0)</f>
        <v>31.617100000000001</v>
      </c>
      <c r="I8" s="66">
        <f t="shared" ref="I8:I25" si="2">RANK(H8,H$8:H$33,0)</f>
        <v>5</v>
      </c>
      <c r="J8" s="65">
        <f>VLOOKUP($A8,'Return Data'!$B$7:$R$2292,13,0)</f>
        <v>54.551299999999998</v>
      </c>
      <c r="K8" s="66">
        <f t="shared" ref="K8:K21" si="3">RANK(J8,J$8:J$33,0)</f>
        <v>6</v>
      </c>
      <c r="L8" s="65">
        <f>VLOOKUP($A8,'Return Data'!$B$7:$R$2292,17,0)</f>
        <v>32.549100000000003</v>
      </c>
      <c r="M8" s="66">
        <f t="shared" ref="M8:M21" si="4">RANK(L8,L$8:L$33,0)</f>
        <v>14</v>
      </c>
      <c r="N8" s="65">
        <f>VLOOKUP($A8,'Return Data'!$B$7:$R$2292,14,0)</f>
        <v>20.379899999999999</v>
      </c>
      <c r="O8" s="66">
        <f t="shared" ref="O8:O20" si="5">RANK(N8,N$8:N$33,0)</f>
        <v>18</v>
      </c>
      <c r="P8" s="65">
        <f>VLOOKUP($A8,'Return Data'!$B$7:$R$2292,15,0)</f>
        <v>15.2149</v>
      </c>
      <c r="Q8" s="66">
        <f t="shared" ref="Q8:Q16" si="6">RANK(P8,P$8:P$33,0)</f>
        <v>20</v>
      </c>
      <c r="R8" s="65">
        <f>VLOOKUP($A8,'Return Data'!$B$7:$R$2292,16,0)</f>
        <v>17.407299999999999</v>
      </c>
      <c r="S8" s="67">
        <f t="shared" ref="S8:S33" si="7">RANK(R8,R$8:R$33,0)</f>
        <v>22</v>
      </c>
    </row>
    <row r="9" spans="1:20" x14ac:dyDescent="0.3">
      <c r="A9" s="63" t="s">
        <v>1146</v>
      </c>
      <c r="B9" s="64">
        <f>VLOOKUP($A9,'Return Data'!$B$7:$R$2292,3,0)</f>
        <v>44536</v>
      </c>
      <c r="C9" s="65">
        <f>VLOOKUP($A9,'Return Data'!$B$7:$R$2292,4,0)</f>
        <v>76.27</v>
      </c>
      <c r="D9" s="65">
        <f>VLOOKUP($A9,'Return Data'!$B$7:$R$2292,10,0)</f>
        <v>0</v>
      </c>
      <c r="E9" s="66">
        <f t="shared" si="0"/>
        <v>17</v>
      </c>
      <c r="F9" s="65">
        <f>VLOOKUP($A9,'Return Data'!$B$7:$R$2292,11,0)</f>
        <v>16.620799999999999</v>
      </c>
      <c r="G9" s="66">
        <f t="shared" si="1"/>
        <v>8</v>
      </c>
      <c r="H9" s="65">
        <f>VLOOKUP($A9,'Return Data'!$B$7:$R$2292,12,0)</f>
        <v>25.217500000000001</v>
      </c>
      <c r="I9" s="66">
        <f t="shared" si="2"/>
        <v>15</v>
      </c>
      <c r="J9" s="65">
        <f>VLOOKUP($A9,'Return Data'!$B$7:$R$2292,13,0)</f>
        <v>43.742899999999999</v>
      </c>
      <c r="K9" s="66">
        <f t="shared" si="3"/>
        <v>17</v>
      </c>
      <c r="L9" s="65">
        <f>VLOOKUP($A9,'Return Data'!$B$7:$R$2292,17,0)</f>
        <v>33.798699999999997</v>
      </c>
      <c r="M9" s="66">
        <f t="shared" si="4"/>
        <v>12</v>
      </c>
      <c r="N9" s="65">
        <f>VLOOKUP($A9,'Return Data'!$B$7:$R$2292,14,0)</f>
        <v>28.133700000000001</v>
      </c>
      <c r="O9" s="66">
        <f t="shared" si="5"/>
        <v>4</v>
      </c>
      <c r="P9" s="65">
        <f>VLOOKUP($A9,'Return Data'!$B$7:$R$2292,15,0)</f>
        <v>24.2117</v>
      </c>
      <c r="Q9" s="66">
        <f t="shared" si="6"/>
        <v>1</v>
      </c>
      <c r="R9" s="65">
        <f>VLOOKUP($A9,'Return Data'!$B$7:$R$2292,16,0)</f>
        <v>21.197399999999998</v>
      </c>
      <c r="S9" s="67">
        <f t="shared" si="7"/>
        <v>8</v>
      </c>
    </row>
    <row r="10" spans="1:20" x14ac:dyDescent="0.3">
      <c r="A10" s="63" t="s">
        <v>1149</v>
      </c>
      <c r="B10" s="64">
        <f>VLOOKUP($A10,'Return Data'!$B$7:$R$2292,3,0)</f>
        <v>44536</v>
      </c>
      <c r="C10" s="65">
        <f>VLOOKUP($A10,'Return Data'!$B$7:$R$2292,4,0)</f>
        <v>18.72</v>
      </c>
      <c r="D10" s="65">
        <f>VLOOKUP($A10,'Return Data'!$B$7:$R$2292,10,0)</f>
        <v>6.3032000000000004</v>
      </c>
      <c r="E10" s="66">
        <f t="shared" si="0"/>
        <v>2</v>
      </c>
      <c r="F10" s="65">
        <f>VLOOKUP($A10,'Return Data'!$B$7:$R$2292,11,0)</f>
        <v>26.315799999999999</v>
      </c>
      <c r="G10" s="66">
        <f t="shared" si="1"/>
        <v>2</v>
      </c>
      <c r="H10" s="65">
        <f>VLOOKUP($A10,'Return Data'!$B$7:$R$2292,12,0)</f>
        <v>35.064900000000002</v>
      </c>
      <c r="I10" s="66">
        <f t="shared" si="2"/>
        <v>3</v>
      </c>
      <c r="J10" s="65">
        <f>VLOOKUP($A10,'Return Data'!$B$7:$R$2292,13,0)</f>
        <v>56.390999999999998</v>
      </c>
      <c r="K10" s="66">
        <f t="shared" si="3"/>
        <v>5</v>
      </c>
      <c r="L10" s="65">
        <f>VLOOKUP($A10,'Return Data'!$B$7:$R$2292,17,0)</f>
        <v>43.043100000000003</v>
      </c>
      <c r="M10" s="66">
        <f t="shared" si="4"/>
        <v>3</v>
      </c>
      <c r="N10" s="65">
        <f>VLOOKUP($A10,'Return Data'!$B$7:$R$2292,14,0)</f>
        <v>28.1934</v>
      </c>
      <c r="O10" s="66">
        <f t="shared" si="5"/>
        <v>3</v>
      </c>
      <c r="P10" s="65">
        <f>VLOOKUP($A10,'Return Data'!$B$7:$R$2292,15,0)</f>
        <v>19.6189</v>
      </c>
      <c r="Q10" s="66">
        <f t="shared" si="6"/>
        <v>7</v>
      </c>
      <c r="R10" s="65">
        <f>VLOOKUP($A10,'Return Data'!$B$7:$R$2292,16,0)</f>
        <v>10.913500000000001</v>
      </c>
      <c r="S10" s="67">
        <f t="shared" si="7"/>
        <v>26</v>
      </c>
    </row>
    <row r="11" spans="1:20" x14ac:dyDescent="0.3">
      <c r="A11" s="63" t="s">
        <v>1151</v>
      </c>
      <c r="B11" s="64">
        <f>VLOOKUP($A11,'Return Data'!$B$7:$R$2292,3,0)</f>
        <v>44536</v>
      </c>
      <c r="C11" s="65">
        <f>VLOOKUP($A11,'Return Data'!$B$7:$R$2292,4,0)</f>
        <v>63.892000000000003</v>
      </c>
      <c r="D11" s="65">
        <f>VLOOKUP($A11,'Return Data'!$B$7:$R$2292,10,0)</f>
        <v>-1.6411</v>
      </c>
      <c r="E11" s="66">
        <f t="shared" si="0"/>
        <v>22</v>
      </c>
      <c r="F11" s="65">
        <f>VLOOKUP($A11,'Return Data'!$B$7:$R$2292,11,0)</f>
        <v>12.053900000000001</v>
      </c>
      <c r="G11" s="66">
        <f t="shared" si="1"/>
        <v>20</v>
      </c>
      <c r="H11" s="65">
        <f>VLOOKUP($A11,'Return Data'!$B$7:$R$2292,12,0)</f>
        <v>20.794799999999999</v>
      </c>
      <c r="I11" s="66">
        <f t="shared" si="2"/>
        <v>20</v>
      </c>
      <c r="J11" s="65">
        <f>VLOOKUP($A11,'Return Data'!$B$7:$R$2292,13,0)</f>
        <v>46.932200000000002</v>
      </c>
      <c r="K11" s="66">
        <f t="shared" si="3"/>
        <v>14</v>
      </c>
      <c r="L11" s="65">
        <f>VLOOKUP($A11,'Return Data'!$B$7:$R$2292,17,0)</f>
        <v>34.740099999999998</v>
      </c>
      <c r="M11" s="66">
        <f t="shared" si="4"/>
        <v>8</v>
      </c>
      <c r="N11" s="65">
        <f>VLOOKUP($A11,'Return Data'!$B$7:$R$2292,14,0)</f>
        <v>25.726199999999999</v>
      </c>
      <c r="O11" s="66">
        <f t="shared" si="5"/>
        <v>8</v>
      </c>
      <c r="P11" s="65">
        <f>VLOOKUP($A11,'Return Data'!$B$7:$R$2292,15,0)</f>
        <v>18.595400000000001</v>
      </c>
      <c r="Q11" s="66">
        <f t="shared" si="6"/>
        <v>10</v>
      </c>
      <c r="R11" s="65">
        <f>VLOOKUP($A11,'Return Data'!$B$7:$R$2292,16,0)</f>
        <v>20.076599999999999</v>
      </c>
      <c r="S11" s="67">
        <f t="shared" si="7"/>
        <v>14</v>
      </c>
    </row>
    <row r="12" spans="1:20" x14ac:dyDescent="0.3">
      <c r="A12" s="63" t="s">
        <v>1152</v>
      </c>
      <c r="B12" s="64">
        <f>VLOOKUP($A12,'Return Data'!$B$7:$R$2292,3,0)</f>
        <v>44536</v>
      </c>
      <c r="C12" s="65">
        <f>VLOOKUP($A12,'Return Data'!$B$7:$R$2292,4,0)</f>
        <v>96.093000000000004</v>
      </c>
      <c r="D12" s="65">
        <f>VLOOKUP($A12,'Return Data'!$B$7:$R$2292,10,0)</f>
        <v>-2.5545</v>
      </c>
      <c r="E12" s="66">
        <f t="shared" si="0"/>
        <v>26</v>
      </c>
      <c r="F12" s="65">
        <f>VLOOKUP($A12,'Return Data'!$B$7:$R$2292,11,0)</f>
        <v>7.1581999999999999</v>
      </c>
      <c r="G12" s="66">
        <f t="shared" si="1"/>
        <v>25</v>
      </c>
      <c r="H12" s="65">
        <f>VLOOKUP($A12,'Return Data'!$B$7:$R$2292,12,0)</f>
        <v>16.6404</v>
      </c>
      <c r="I12" s="66">
        <f t="shared" si="2"/>
        <v>25</v>
      </c>
      <c r="J12" s="65">
        <f>VLOOKUP($A12,'Return Data'!$B$7:$R$2292,13,0)</f>
        <v>29.573499999999999</v>
      </c>
      <c r="K12" s="66">
        <f t="shared" si="3"/>
        <v>25</v>
      </c>
      <c r="L12" s="65">
        <f>VLOOKUP($A12,'Return Data'!$B$7:$R$2292,17,0)</f>
        <v>27.4</v>
      </c>
      <c r="M12" s="66">
        <f t="shared" si="4"/>
        <v>20</v>
      </c>
      <c r="N12" s="65">
        <f>VLOOKUP($A12,'Return Data'!$B$7:$R$2292,14,0)</f>
        <v>22.136500000000002</v>
      </c>
      <c r="O12" s="66">
        <f t="shared" si="5"/>
        <v>14</v>
      </c>
      <c r="P12" s="65">
        <f>VLOOKUP($A12,'Return Data'!$B$7:$R$2292,15,0)</f>
        <v>17.283999999999999</v>
      </c>
      <c r="Q12" s="66">
        <f t="shared" si="6"/>
        <v>14</v>
      </c>
      <c r="R12" s="65">
        <f>VLOOKUP($A12,'Return Data'!$B$7:$R$2292,16,0)</f>
        <v>19.084</v>
      </c>
      <c r="S12" s="67">
        <f t="shared" si="7"/>
        <v>18</v>
      </c>
    </row>
    <row r="13" spans="1:20" x14ac:dyDescent="0.3">
      <c r="A13" s="63" t="s">
        <v>1154</v>
      </c>
      <c r="B13" s="64">
        <f>VLOOKUP($A13,'Return Data'!$B$7:$R$2292,3,0)</f>
        <v>44536</v>
      </c>
      <c r="C13" s="65">
        <f>VLOOKUP($A13,'Return Data'!$B$7:$R$2292,4,0)</f>
        <v>54.802</v>
      </c>
      <c r="D13" s="65">
        <f>VLOOKUP($A13,'Return Data'!$B$7:$R$2292,10,0)</f>
        <v>1.4345000000000001</v>
      </c>
      <c r="E13" s="66">
        <f t="shared" si="0"/>
        <v>9</v>
      </c>
      <c r="F13" s="65">
        <f>VLOOKUP($A13,'Return Data'!$B$7:$R$2292,11,0)</f>
        <v>14.9467</v>
      </c>
      <c r="G13" s="66">
        <f t="shared" si="1"/>
        <v>13</v>
      </c>
      <c r="H13" s="65">
        <f>VLOOKUP($A13,'Return Data'!$B$7:$R$2292,12,0)</f>
        <v>25.364899999999999</v>
      </c>
      <c r="I13" s="66">
        <f t="shared" si="2"/>
        <v>13</v>
      </c>
      <c r="J13" s="65">
        <f>VLOOKUP($A13,'Return Data'!$B$7:$R$2292,13,0)</f>
        <v>51.4788</v>
      </c>
      <c r="K13" s="66">
        <f t="shared" si="3"/>
        <v>10</v>
      </c>
      <c r="L13" s="65">
        <f>VLOOKUP($A13,'Return Data'!$B$7:$R$2292,17,0)</f>
        <v>38.9251</v>
      </c>
      <c r="M13" s="66">
        <f t="shared" si="4"/>
        <v>5</v>
      </c>
      <c r="N13" s="65">
        <f>VLOOKUP($A13,'Return Data'!$B$7:$R$2292,14,0)</f>
        <v>27.926600000000001</v>
      </c>
      <c r="O13" s="66">
        <f t="shared" si="5"/>
        <v>5</v>
      </c>
      <c r="P13" s="65">
        <f>VLOOKUP($A13,'Return Data'!$B$7:$R$2292,15,0)</f>
        <v>20.994900000000001</v>
      </c>
      <c r="Q13" s="66">
        <f t="shared" si="6"/>
        <v>5</v>
      </c>
      <c r="R13" s="65">
        <f>VLOOKUP($A13,'Return Data'!$B$7:$R$2292,16,0)</f>
        <v>22.133800000000001</v>
      </c>
      <c r="S13" s="67">
        <f t="shared" si="7"/>
        <v>5</v>
      </c>
    </row>
    <row r="14" spans="1:20" x14ac:dyDescent="0.3">
      <c r="A14" s="63" t="s">
        <v>1157</v>
      </c>
      <c r="B14" s="64">
        <f>VLOOKUP($A14,'Return Data'!$B$7:$R$2292,3,0)</f>
        <v>44536</v>
      </c>
      <c r="C14" s="65">
        <f>VLOOKUP($A14,'Return Data'!$B$7:$R$2292,4,0)</f>
        <v>1622.0153</v>
      </c>
      <c r="D14" s="65">
        <f>VLOOKUP($A14,'Return Data'!$B$7:$R$2292,10,0)</f>
        <v>-1.8606</v>
      </c>
      <c r="E14" s="66">
        <f t="shared" si="0"/>
        <v>23</v>
      </c>
      <c r="F14" s="65">
        <f>VLOOKUP($A14,'Return Data'!$B$7:$R$2292,11,0)</f>
        <v>9.8355999999999995</v>
      </c>
      <c r="G14" s="66">
        <f t="shared" si="1"/>
        <v>23</v>
      </c>
      <c r="H14" s="65">
        <f>VLOOKUP($A14,'Return Data'!$B$7:$R$2292,12,0)</f>
        <v>15.733599999999999</v>
      </c>
      <c r="I14" s="66">
        <f t="shared" si="2"/>
        <v>26</v>
      </c>
      <c r="J14" s="65">
        <f>VLOOKUP($A14,'Return Data'!$B$7:$R$2292,13,0)</f>
        <v>34.904600000000002</v>
      </c>
      <c r="K14" s="66">
        <f t="shared" si="3"/>
        <v>23</v>
      </c>
      <c r="L14" s="65">
        <f>VLOOKUP($A14,'Return Data'!$B$7:$R$2292,17,0)</f>
        <v>25.916699999999999</v>
      </c>
      <c r="M14" s="66">
        <f t="shared" si="4"/>
        <v>22</v>
      </c>
      <c r="N14" s="65">
        <f>VLOOKUP($A14,'Return Data'!$B$7:$R$2292,14,0)</f>
        <v>19.4617</v>
      </c>
      <c r="O14" s="66">
        <f t="shared" si="5"/>
        <v>19</v>
      </c>
      <c r="P14" s="65">
        <f>VLOOKUP($A14,'Return Data'!$B$7:$R$2292,15,0)</f>
        <v>16.101700000000001</v>
      </c>
      <c r="Q14" s="66">
        <f t="shared" si="6"/>
        <v>19</v>
      </c>
      <c r="R14" s="65">
        <f>VLOOKUP($A14,'Return Data'!$B$7:$R$2292,16,0)</f>
        <v>19.381699999999999</v>
      </c>
      <c r="S14" s="67">
        <f t="shared" si="7"/>
        <v>17</v>
      </c>
    </row>
    <row r="15" spans="1:20" x14ac:dyDescent="0.3">
      <c r="A15" s="63" t="s">
        <v>1159</v>
      </c>
      <c r="B15" s="64">
        <f>VLOOKUP($A15,'Return Data'!$B$7:$R$2292,3,0)</f>
        <v>44536</v>
      </c>
      <c r="C15" s="65">
        <f>VLOOKUP($A15,'Return Data'!$B$7:$R$2292,4,0)</f>
        <v>96.206000000000003</v>
      </c>
      <c r="D15" s="65">
        <f>VLOOKUP($A15,'Return Data'!$B$7:$R$2292,10,0)</f>
        <v>0.58760000000000001</v>
      </c>
      <c r="E15" s="66">
        <f t="shared" si="0"/>
        <v>14</v>
      </c>
      <c r="F15" s="65">
        <f>VLOOKUP($A15,'Return Data'!$B$7:$R$2292,11,0)</f>
        <v>10.994999999999999</v>
      </c>
      <c r="G15" s="66">
        <f t="shared" si="1"/>
        <v>22</v>
      </c>
      <c r="H15" s="65">
        <f>VLOOKUP($A15,'Return Data'!$B$7:$R$2292,12,0)</f>
        <v>20.832999999999998</v>
      </c>
      <c r="I15" s="66">
        <f t="shared" si="2"/>
        <v>19</v>
      </c>
      <c r="J15" s="65">
        <f>VLOOKUP($A15,'Return Data'!$B$7:$R$2292,13,0)</f>
        <v>41.240499999999997</v>
      </c>
      <c r="K15" s="66">
        <f t="shared" si="3"/>
        <v>20</v>
      </c>
      <c r="L15" s="65">
        <f>VLOOKUP($A15,'Return Data'!$B$7:$R$2292,17,0)</f>
        <v>31.411000000000001</v>
      </c>
      <c r="M15" s="66">
        <f t="shared" si="4"/>
        <v>16</v>
      </c>
      <c r="N15" s="65">
        <f>VLOOKUP($A15,'Return Data'!$B$7:$R$2292,14,0)</f>
        <v>21.2913</v>
      </c>
      <c r="O15" s="66">
        <f t="shared" si="5"/>
        <v>16</v>
      </c>
      <c r="P15" s="65">
        <f>VLOOKUP($A15,'Return Data'!$B$7:$R$2292,15,0)</f>
        <v>16.622299999999999</v>
      </c>
      <c r="Q15" s="66">
        <f t="shared" si="6"/>
        <v>16</v>
      </c>
      <c r="R15" s="65">
        <f>VLOOKUP($A15,'Return Data'!$B$7:$R$2292,16,0)</f>
        <v>20.158200000000001</v>
      </c>
      <c r="S15" s="67">
        <f t="shared" si="7"/>
        <v>13</v>
      </c>
    </row>
    <row r="16" spans="1:20" x14ac:dyDescent="0.3">
      <c r="A16" s="63" t="s">
        <v>1161</v>
      </c>
      <c r="B16" s="64">
        <f>VLOOKUP($A16,'Return Data'!$B$7:$R$2292,3,0)</f>
        <v>44536</v>
      </c>
      <c r="C16" s="65">
        <f>VLOOKUP($A16,'Return Data'!$B$7:$R$2292,4,0)</f>
        <v>172.96</v>
      </c>
      <c r="D16" s="65">
        <f>VLOOKUP($A16,'Return Data'!$B$7:$R$2292,10,0)</f>
        <v>2.1255999999999999</v>
      </c>
      <c r="E16" s="66">
        <f t="shared" si="0"/>
        <v>8</v>
      </c>
      <c r="F16" s="65">
        <f>VLOOKUP($A16,'Return Data'!$B$7:$R$2292,11,0)</f>
        <v>12.7142</v>
      </c>
      <c r="G16" s="66">
        <f t="shared" si="1"/>
        <v>19</v>
      </c>
      <c r="H16" s="65">
        <f>VLOOKUP($A16,'Return Data'!$B$7:$R$2292,12,0)</f>
        <v>24.047899999999998</v>
      </c>
      <c r="I16" s="66">
        <f t="shared" si="2"/>
        <v>16</v>
      </c>
      <c r="J16" s="65">
        <f>VLOOKUP($A16,'Return Data'!$B$7:$R$2292,13,0)</f>
        <v>47.539000000000001</v>
      </c>
      <c r="K16" s="66">
        <f t="shared" si="3"/>
        <v>13</v>
      </c>
      <c r="L16" s="65">
        <f>VLOOKUP($A16,'Return Data'!$B$7:$R$2292,17,0)</f>
        <v>31.8474</v>
      </c>
      <c r="M16" s="66">
        <f t="shared" si="4"/>
        <v>15</v>
      </c>
      <c r="N16" s="65">
        <f>VLOOKUP($A16,'Return Data'!$B$7:$R$2292,14,0)</f>
        <v>21.668199999999999</v>
      </c>
      <c r="O16" s="66">
        <f t="shared" si="5"/>
        <v>15</v>
      </c>
      <c r="P16" s="65">
        <f>VLOOKUP($A16,'Return Data'!$B$7:$R$2292,15,0)</f>
        <v>17.4941</v>
      </c>
      <c r="Q16" s="66">
        <f t="shared" si="6"/>
        <v>13</v>
      </c>
      <c r="R16" s="65">
        <f>VLOOKUP($A16,'Return Data'!$B$7:$R$2292,16,0)</f>
        <v>19.927</v>
      </c>
      <c r="S16" s="67">
        <f t="shared" si="7"/>
        <v>16</v>
      </c>
    </row>
    <row r="17" spans="1:19" x14ac:dyDescent="0.3">
      <c r="A17" s="63" t="s">
        <v>1163</v>
      </c>
      <c r="B17" s="64">
        <f>VLOOKUP($A17,'Return Data'!$B$7:$R$2292,3,0)</f>
        <v>44536</v>
      </c>
      <c r="C17" s="65">
        <f>VLOOKUP($A17,'Return Data'!$B$7:$R$2292,4,0)</f>
        <v>18.39</v>
      </c>
      <c r="D17" s="65">
        <f>VLOOKUP($A17,'Return Data'!$B$7:$R$2292,10,0)</f>
        <v>-1.9722999999999999</v>
      </c>
      <c r="E17" s="66">
        <f t="shared" si="0"/>
        <v>24</v>
      </c>
      <c r="F17" s="65">
        <f>VLOOKUP($A17,'Return Data'!$B$7:$R$2292,11,0)</f>
        <v>11.319599999999999</v>
      </c>
      <c r="G17" s="66">
        <f t="shared" si="1"/>
        <v>21</v>
      </c>
      <c r="H17" s="65">
        <f>VLOOKUP($A17,'Return Data'!$B$7:$R$2292,12,0)</f>
        <v>17.9602</v>
      </c>
      <c r="I17" s="66">
        <f t="shared" si="2"/>
        <v>21</v>
      </c>
      <c r="J17" s="65">
        <f>VLOOKUP($A17,'Return Data'!$B$7:$R$2292,13,0)</f>
        <v>37.136499999999998</v>
      </c>
      <c r="K17" s="66">
        <f t="shared" si="3"/>
        <v>21</v>
      </c>
      <c r="L17" s="65">
        <f>VLOOKUP($A17,'Return Data'!$B$7:$R$2292,17,0)</f>
        <v>30.202500000000001</v>
      </c>
      <c r="M17" s="66">
        <f t="shared" si="4"/>
        <v>18</v>
      </c>
      <c r="N17" s="65">
        <f>VLOOKUP($A17,'Return Data'!$B$7:$R$2292,14,0)</f>
        <v>19.2471</v>
      </c>
      <c r="O17" s="66">
        <f t="shared" si="5"/>
        <v>20</v>
      </c>
      <c r="P17" s="65"/>
      <c r="Q17" s="66"/>
      <c r="R17" s="65">
        <f>VLOOKUP($A17,'Return Data'!$B$7:$R$2292,16,0)</f>
        <v>13.338200000000001</v>
      </c>
      <c r="S17" s="67">
        <f t="shared" si="7"/>
        <v>25</v>
      </c>
    </row>
    <row r="18" spans="1:19" x14ac:dyDescent="0.3">
      <c r="A18" s="63" t="s">
        <v>1165</v>
      </c>
      <c r="B18" s="64">
        <f>VLOOKUP($A18,'Return Data'!$B$7:$R$2292,3,0)</f>
        <v>44536</v>
      </c>
      <c r="C18" s="65">
        <f>VLOOKUP($A18,'Return Data'!$B$7:$R$2292,4,0)</f>
        <v>99.35</v>
      </c>
      <c r="D18" s="65">
        <f>VLOOKUP($A18,'Return Data'!$B$7:$R$2292,10,0)</f>
        <v>3.1457999999999999</v>
      </c>
      <c r="E18" s="66">
        <f t="shared" si="0"/>
        <v>7</v>
      </c>
      <c r="F18" s="65">
        <f>VLOOKUP($A18,'Return Data'!$B$7:$R$2292,11,0)</f>
        <v>16.457599999999999</v>
      </c>
      <c r="G18" s="66">
        <f t="shared" si="1"/>
        <v>9</v>
      </c>
      <c r="H18" s="65">
        <f>VLOOKUP($A18,'Return Data'!$B$7:$R$2292,12,0)</f>
        <v>25.331099999999999</v>
      </c>
      <c r="I18" s="66">
        <f t="shared" si="2"/>
        <v>14</v>
      </c>
      <c r="J18" s="65">
        <f>VLOOKUP($A18,'Return Data'!$B$7:$R$2292,13,0)</f>
        <v>45.845599999999997</v>
      </c>
      <c r="K18" s="66">
        <f t="shared" si="3"/>
        <v>16</v>
      </c>
      <c r="L18" s="65">
        <f>VLOOKUP($A18,'Return Data'!$B$7:$R$2292,17,0)</f>
        <v>34.554499999999997</v>
      </c>
      <c r="M18" s="66">
        <f t="shared" si="4"/>
        <v>10</v>
      </c>
      <c r="N18" s="65">
        <f>VLOOKUP($A18,'Return Data'!$B$7:$R$2292,14,0)</f>
        <v>25.483699999999999</v>
      </c>
      <c r="O18" s="66">
        <f t="shared" si="5"/>
        <v>12</v>
      </c>
      <c r="P18" s="65">
        <f>VLOOKUP($A18,'Return Data'!$B$7:$R$2292,15,0)</f>
        <v>21.053000000000001</v>
      </c>
      <c r="Q18" s="66">
        <f>RANK(P18,P$8:P$33,0)</f>
        <v>4</v>
      </c>
      <c r="R18" s="65">
        <f>VLOOKUP($A18,'Return Data'!$B$7:$R$2292,16,0)</f>
        <v>21.337199999999999</v>
      </c>
      <c r="S18" s="67">
        <f t="shared" si="7"/>
        <v>7</v>
      </c>
    </row>
    <row r="19" spans="1:19" x14ac:dyDescent="0.3">
      <c r="A19" s="63" t="s">
        <v>1167</v>
      </c>
      <c r="B19" s="64">
        <f>VLOOKUP($A19,'Return Data'!$B$7:$R$2292,3,0)</f>
        <v>44536</v>
      </c>
      <c r="C19" s="65">
        <f>VLOOKUP($A19,'Return Data'!$B$7:$R$2292,4,0)</f>
        <v>78.912000000000006</v>
      </c>
      <c r="D19" s="65">
        <f>VLOOKUP($A19,'Return Data'!$B$7:$R$2292,10,0)</f>
        <v>1.1536999999999999</v>
      </c>
      <c r="E19" s="66">
        <f t="shared" si="0"/>
        <v>11</v>
      </c>
      <c r="F19" s="65">
        <f>VLOOKUP($A19,'Return Data'!$B$7:$R$2292,11,0)</f>
        <v>14.0594</v>
      </c>
      <c r="G19" s="66">
        <f t="shared" si="1"/>
        <v>16</v>
      </c>
      <c r="H19" s="65">
        <f>VLOOKUP($A19,'Return Data'!$B$7:$R$2292,12,0)</f>
        <v>23.913799999999998</v>
      </c>
      <c r="I19" s="66">
        <f t="shared" si="2"/>
        <v>17</v>
      </c>
      <c r="J19" s="65">
        <f>VLOOKUP($A19,'Return Data'!$B$7:$R$2292,13,0)</f>
        <v>49.200200000000002</v>
      </c>
      <c r="K19" s="66">
        <f t="shared" si="3"/>
        <v>12</v>
      </c>
      <c r="L19" s="65">
        <f>VLOOKUP($A19,'Return Data'!$B$7:$R$2292,17,0)</f>
        <v>35.508000000000003</v>
      </c>
      <c r="M19" s="66">
        <f t="shared" si="4"/>
        <v>7</v>
      </c>
      <c r="N19" s="65">
        <f>VLOOKUP($A19,'Return Data'!$B$7:$R$2292,14,0)</f>
        <v>27.337800000000001</v>
      </c>
      <c r="O19" s="66">
        <f t="shared" si="5"/>
        <v>6</v>
      </c>
      <c r="P19" s="65">
        <f>VLOOKUP($A19,'Return Data'!$B$7:$R$2292,15,0)</f>
        <v>20.545500000000001</v>
      </c>
      <c r="Q19" s="66">
        <f>RANK(P19,P$8:P$33,0)</f>
        <v>6</v>
      </c>
      <c r="R19" s="65">
        <f>VLOOKUP($A19,'Return Data'!$B$7:$R$2292,16,0)</f>
        <v>21.439399999999999</v>
      </c>
      <c r="S19" s="67">
        <f t="shared" si="7"/>
        <v>6</v>
      </c>
    </row>
    <row r="20" spans="1:19" x14ac:dyDescent="0.3">
      <c r="A20" s="63" t="s">
        <v>1168</v>
      </c>
      <c r="B20" s="64">
        <f>VLOOKUP($A20,'Return Data'!$B$7:$R$2292,3,0)</f>
        <v>44536</v>
      </c>
      <c r="C20" s="65">
        <f>VLOOKUP($A20,'Return Data'!$B$7:$R$2292,4,0)</f>
        <v>219.41</v>
      </c>
      <c r="D20" s="65">
        <f>VLOOKUP($A20,'Return Data'!$B$7:$R$2292,10,0)</f>
        <v>-2.0272000000000001</v>
      </c>
      <c r="E20" s="66">
        <f t="shared" si="0"/>
        <v>25</v>
      </c>
      <c r="F20" s="65">
        <f>VLOOKUP($A20,'Return Data'!$B$7:$R$2292,11,0)</f>
        <v>8.6402999999999999</v>
      </c>
      <c r="G20" s="66">
        <f t="shared" si="1"/>
        <v>24</v>
      </c>
      <c r="H20" s="65">
        <f>VLOOKUP($A20,'Return Data'!$B$7:$R$2292,12,0)</f>
        <v>17.049900000000001</v>
      </c>
      <c r="I20" s="66">
        <f t="shared" si="2"/>
        <v>24</v>
      </c>
      <c r="J20" s="65">
        <f>VLOOKUP($A20,'Return Data'!$B$7:$R$2292,13,0)</f>
        <v>33.9499</v>
      </c>
      <c r="K20" s="66">
        <f t="shared" si="3"/>
        <v>24</v>
      </c>
      <c r="L20" s="65">
        <f>VLOOKUP($A20,'Return Data'!$B$7:$R$2292,17,0)</f>
        <v>26.116199999999999</v>
      </c>
      <c r="M20" s="66">
        <f t="shared" si="4"/>
        <v>21</v>
      </c>
      <c r="N20" s="65">
        <f>VLOOKUP($A20,'Return Data'!$B$7:$R$2292,14,0)</f>
        <v>17.5701</v>
      </c>
      <c r="O20" s="66">
        <f t="shared" si="5"/>
        <v>21</v>
      </c>
      <c r="P20" s="65">
        <f>VLOOKUP($A20,'Return Data'!$B$7:$R$2292,15,0)</f>
        <v>16.246200000000002</v>
      </c>
      <c r="Q20" s="66">
        <f>RANK(P20,P$8:P$33,0)</f>
        <v>18</v>
      </c>
      <c r="R20" s="65">
        <f>VLOOKUP($A20,'Return Data'!$B$7:$R$2292,16,0)</f>
        <v>20.0519</v>
      </c>
      <c r="S20" s="67">
        <f t="shared" si="7"/>
        <v>15</v>
      </c>
    </row>
    <row r="21" spans="1:19" x14ac:dyDescent="0.3">
      <c r="A21" s="63" t="s">
        <v>1170</v>
      </c>
      <c r="B21" s="64">
        <f>VLOOKUP($A21,'Return Data'!$B$7:$R$2292,3,0)</f>
        <v>44536</v>
      </c>
      <c r="C21" s="65">
        <f>VLOOKUP($A21,'Return Data'!$B$7:$R$2292,4,0)</f>
        <v>18.0578</v>
      </c>
      <c r="D21" s="65">
        <f>VLOOKUP($A21,'Return Data'!$B$7:$R$2292,10,0)</f>
        <v>1.2968999999999999</v>
      </c>
      <c r="E21" s="66">
        <f t="shared" si="0"/>
        <v>10</v>
      </c>
      <c r="F21" s="65">
        <f>VLOOKUP($A21,'Return Data'!$B$7:$R$2292,11,0)</f>
        <v>13.1363</v>
      </c>
      <c r="G21" s="66">
        <f t="shared" si="1"/>
        <v>17</v>
      </c>
      <c r="H21" s="65">
        <f>VLOOKUP($A21,'Return Data'!$B$7:$R$2292,12,0)</f>
        <v>25.905899999999999</v>
      </c>
      <c r="I21" s="66">
        <f t="shared" si="2"/>
        <v>10</v>
      </c>
      <c r="J21" s="65">
        <f>VLOOKUP($A21,'Return Data'!$B$7:$R$2292,13,0)</f>
        <v>53.929699999999997</v>
      </c>
      <c r="K21" s="66">
        <f t="shared" si="3"/>
        <v>7</v>
      </c>
      <c r="L21" s="65">
        <f>VLOOKUP($A21,'Return Data'!$B$7:$R$2292,17,0)</f>
        <v>34.565800000000003</v>
      </c>
      <c r="M21" s="66">
        <f t="shared" si="4"/>
        <v>9</v>
      </c>
      <c r="N21" s="65"/>
      <c r="O21" s="66"/>
      <c r="P21" s="65"/>
      <c r="Q21" s="66"/>
      <c r="R21" s="65">
        <f>VLOOKUP($A21,'Return Data'!$B$7:$R$2292,16,0)</f>
        <v>16.581800000000001</v>
      </c>
      <c r="S21" s="67">
        <f t="shared" si="7"/>
        <v>24</v>
      </c>
    </row>
    <row r="22" spans="1:19" x14ac:dyDescent="0.3">
      <c r="A22" s="63" t="s">
        <v>1172</v>
      </c>
      <c r="B22" s="64">
        <f>VLOOKUP($A22,'Return Data'!$B$7:$R$2292,3,0)</f>
        <v>44536</v>
      </c>
      <c r="C22" s="65">
        <f>VLOOKUP($A22,'Return Data'!$B$7:$R$2292,4,0)</f>
        <v>21.201000000000001</v>
      </c>
      <c r="D22" s="65">
        <f>VLOOKUP($A22,'Return Data'!$B$7:$R$2292,10,0)</f>
        <v>0.75560000000000005</v>
      </c>
      <c r="E22" s="66">
        <f t="shared" si="0"/>
        <v>13</v>
      </c>
      <c r="F22" s="65">
        <f>VLOOKUP($A22,'Return Data'!$B$7:$R$2292,11,0)</f>
        <v>14.3034</v>
      </c>
      <c r="G22" s="66">
        <f t="shared" si="1"/>
        <v>15</v>
      </c>
      <c r="H22" s="65">
        <f>VLOOKUP($A22,'Return Data'!$B$7:$R$2292,12,0)</f>
        <v>26.0914</v>
      </c>
      <c r="I22" s="66">
        <f t="shared" si="2"/>
        <v>9</v>
      </c>
      <c r="J22" s="65">
        <f>VLOOKUP($A22,'Return Data'!$B$7:$R$2292,13,0)</f>
        <v>52.5032</v>
      </c>
      <c r="K22" s="66">
        <f t="shared" ref="K22:K31" si="8">RANK(J22,J$8:J$33,0)</f>
        <v>8</v>
      </c>
      <c r="L22" s="65"/>
      <c r="M22" s="66"/>
      <c r="N22" s="65"/>
      <c r="O22" s="66"/>
      <c r="P22" s="65"/>
      <c r="Q22" s="66"/>
      <c r="R22" s="65">
        <f>VLOOKUP($A22,'Return Data'!$B$7:$R$2292,16,0)</f>
        <v>37.5152</v>
      </c>
      <c r="S22" s="67">
        <f t="shared" si="7"/>
        <v>2</v>
      </c>
    </row>
    <row r="23" spans="1:19" x14ac:dyDescent="0.3">
      <c r="A23" s="63" t="s">
        <v>1174</v>
      </c>
      <c r="B23" s="64">
        <f>VLOOKUP($A23,'Return Data'!$B$7:$R$2292,3,0)</f>
        <v>44536</v>
      </c>
      <c r="C23" s="65">
        <f>VLOOKUP($A23,'Return Data'!$B$7:$R$2292,4,0)</f>
        <v>48.523400000000002</v>
      </c>
      <c r="D23" s="65">
        <f>VLOOKUP($A23,'Return Data'!$B$7:$R$2292,10,0)</f>
        <v>10.0284</v>
      </c>
      <c r="E23" s="66">
        <f t="shared" si="0"/>
        <v>1</v>
      </c>
      <c r="F23" s="65">
        <f>VLOOKUP($A23,'Return Data'!$B$7:$R$2292,11,0)</f>
        <v>26.851299999999998</v>
      </c>
      <c r="G23" s="66">
        <f t="shared" si="1"/>
        <v>1</v>
      </c>
      <c r="H23" s="65">
        <f>VLOOKUP($A23,'Return Data'!$B$7:$R$2292,12,0)</f>
        <v>32.813499999999998</v>
      </c>
      <c r="I23" s="66">
        <f t="shared" si="2"/>
        <v>4</v>
      </c>
      <c r="J23" s="65">
        <f>VLOOKUP($A23,'Return Data'!$B$7:$R$2292,13,0)</f>
        <v>57.363700000000001</v>
      </c>
      <c r="K23" s="66">
        <f t="shared" si="8"/>
        <v>3</v>
      </c>
      <c r="L23" s="65">
        <f>VLOOKUP($A23,'Return Data'!$B$7:$R$2292,17,0)</f>
        <v>30.882999999999999</v>
      </c>
      <c r="M23" s="66">
        <f>RANK(L23,L$8:L$33,0)</f>
        <v>17</v>
      </c>
      <c r="N23" s="65">
        <f>VLOOKUP($A23,'Return Data'!$B$7:$R$2292,14,0)</f>
        <v>25.3841</v>
      </c>
      <c r="O23" s="66">
        <f>RANK(N23,N$8:N$33,0)</f>
        <v>13</v>
      </c>
      <c r="P23" s="65">
        <f>VLOOKUP($A23,'Return Data'!$B$7:$R$2292,15,0)</f>
        <v>16.520600000000002</v>
      </c>
      <c r="Q23" s="66">
        <f>RANK(P23,P$8:P$33,0)</f>
        <v>17</v>
      </c>
      <c r="R23" s="65">
        <f>VLOOKUP($A23,'Return Data'!$B$7:$R$2292,16,0)</f>
        <v>22.489000000000001</v>
      </c>
      <c r="S23" s="67">
        <f t="shared" si="7"/>
        <v>4</v>
      </c>
    </row>
    <row r="24" spans="1:19" x14ac:dyDescent="0.3">
      <c r="A24" s="63" t="s">
        <v>1177</v>
      </c>
      <c r="B24" s="64">
        <f>VLOOKUP($A24,'Return Data'!$B$7:$R$2292,3,0)</f>
        <v>44536</v>
      </c>
      <c r="C24" s="65">
        <f>VLOOKUP($A24,'Return Data'!$B$7:$R$2292,4,0)</f>
        <v>2122.8164999999999</v>
      </c>
      <c r="D24" s="65">
        <f>VLOOKUP($A24,'Return Data'!$B$7:$R$2292,10,0)</f>
        <v>-0.14899999999999999</v>
      </c>
      <c r="E24" s="66">
        <f t="shared" si="0"/>
        <v>18</v>
      </c>
      <c r="F24" s="65">
        <f>VLOOKUP($A24,'Return Data'!$B$7:$R$2292,11,0)</f>
        <v>16.1568</v>
      </c>
      <c r="G24" s="66">
        <f t="shared" si="1"/>
        <v>10</v>
      </c>
      <c r="H24" s="65">
        <f>VLOOKUP($A24,'Return Data'!$B$7:$R$2292,12,0)</f>
        <v>25.8476</v>
      </c>
      <c r="I24" s="66">
        <f t="shared" si="2"/>
        <v>11</v>
      </c>
      <c r="J24" s="65">
        <f>VLOOKUP($A24,'Return Data'!$B$7:$R$2292,13,0)</f>
        <v>49.339599999999997</v>
      </c>
      <c r="K24" s="66">
        <f t="shared" si="8"/>
        <v>11</v>
      </c>
      <c r="L24" s="65">
        <f>VLOOKUP($A24,'Return Data'!$B$7:$R$2292,17,0)</f>
        <v>34.543500000000002</v>
      </c>
      <c r="M24" s="66">
        <f>RANK(L24,L$8:L$33,0)</f>
        <v>11</v>
      </c>
      <c r="N24" s="65">
        <f>VLOOKUP($A24,'Return Data'!$B$7:$R$2292,14,0)</f>
        <v>25.492899999999999</v>
      </c>
      <c r="O24" s="66">
        <f>RANK(N24,N$8:N$33,0)</f>
        <v>11</v>
      </c>
      <c r="P24" s="65">
        <f>VLOOKUP($A24,'Return Data'!$B$7:$R$2292,15,0)</f>
        <v>19.476700000000001</v>
      </c>
      <c r="Q24" s="66">
        <f>RANK(P24,P$8:P$33,0)</f>
        <v>9</v>
      </c>
      <c r="R24" s="65">
        <f>VLOOKUP($A24,'Return Data'!$B$7:$R$2292,16,0)</f>
        <v>17.426200000000001</v>
      </c>
      <c r="S24" s="67">
        <f t="shared" si="7"/>
        <v>21</v>
      </c>
    </row>
    <row r="25" spans="1:19" x14ac:dyDescent="0.3">
      <c r="A25" s="63" t="s">
        <v>1178</v>
      </c>
      <c r="B25" s="64">
        <f>VLOOKUP($A25,'Return Data'!$B$7:$R$2292,3,0)</f>
        <v>44536</v>
      </c>
      <c r="C25" s="65">
        <f>VLOOKUP($A25,'Return Data'!$B$7:$R$2292,4,0)</f>
        <v>46.31</v>
      </c>
      <c r="D25" s="65">
        <f>VLOOKUP($A25,'Return Data'!$B$7:$R$2292,10,0)</f>
        <v>1.0693999999999999</v>
      </c>
      <c r="E25" s="66">
        <f t="shared" si="0"/>
        <v>12</v>
      </c>
      <c r="F25" s="65">
        <f>VLOOKUP($A25,'Return Data'!$B$7:$R$2292,11,0)</f>
        <v>19.756900000000002</v>
      </c>
      <c r="G25" s="66">
        <f t="shared" si="1"/>
        <v>5</v>
      </c>
      <c r="H25" s="65">
        <f>VLOOKUP($A25,'Return Data'!$B$7:$R$2292,12,0)</f>
        <v>35.846299999999999</v>
      </c>
      <c r="I25" s="66">
        <f t="shared" si="2"/>
        <v>2</v>
      </c>
      <c r="J25" s="65">
        <f>VLOOKUP($A25,'Return Data'!$B$7:$R$2292,13,0)</f>
        <v>65.333799999999997</v>
      </c>
      <c r="K25" s="66">
        <f t="shared" si="8"/>
        <v>1</v>
      </c>
      <c r="L25" s="65">
        <f>VLOOKUP($A25,'Return Data'!$B$7:$R$2292,17,0)</f>
        <v>57.060899999999997</v>
      </c>
      <c r="M25" s="66">
        <f>RANK(L25,L$8:L$33,0)</f>
        <v>1</v>
      </c>
      <c r="N25" s="65">
        <f>VLOOKUP($A25,'Return Data'!$B$7:$R$2292,14,0)</f>
        <v>37.138300000000001</v>
      </c>
      <c r="O25" s="66">
        <f>RANK(N25,N$8:N$33,0)</f>
        <v>1</v>
      </c>
      <c r="P25" s="65">
        <f>VLOOKUP($A25,'Return Data'!$B$7:$R$2292,15,0)</f>
        <v>23.8551</v>
      </c>
      <c r="Q25" s="66">
        <f>RANK(P25,P$8:P$33,0)</f>
        <v>2</v>
      </c>
      <c r="R25" s="65">
        <f>VLOOKUP($A25,'Return Data'!$B$7:$R$2292,16,0)</f>
        <v>21.070599999999999</v>
      </c>
      <c r="S25" s="67">
        <f t="shared" si="7"/>
        <v>9</v>
      </c>
    </row>
    <row r="26" spans="1:19" x14ac:dyDescent="0.3">
      <c r="A26" s="63" t="s">
        <v>1180</v>
      </c>
      <c r="B26" s="64">
        <f>VLOOKUP($A26,'Return Data'!$B$7:$R$2292,3,0)</f>
        <v>44536</v>
      </c>
      <c r="C26" s="65">
        <f>VLOOKUP($A26,'Return Data'!$B$7:$R$2292,4,0)</f>
        <v>18.28</v>
      </c>
      <c r="D26" s="65">
        <f>VLOOKUP($A26,'Return Data'!$B$7:$R$2292,10,0)</f>
        <v>4.2784000000000004</v>
      </c>
      <c r="E26" s="66">
        <f t="shared" si="0"/>
        <v>5</v>
      </c>
      <c r="F26" s="65">
        <f>VLOOKUP($A26,'Return Data'!$B$7:$R$2292,11,0)</f>
        <v>17.7835</v>
      </c>
      <c r="G26" s="66">
        <f t="shared" ref="G26" si="9">RANK(F26,F$8:F$33,0)</f>
        <v>7</v>
      </c>
      <c r="H26" s="65">
        <f>VLOOKUP($A26,'Return Data'!$B$7:$R$2292,12,0)</f>
        <v>29.004899999999999</v>
      </c>
      <c r="I26" s="66">
        <f t="shared" ref="I26" si="10">RANK(H26,H$8:H$33,0)</f>
        <v>7</v>
      </c>
      <c r="J26" s="65">
        <f>VLOOKUP($A26,'Return Data'!$B$7:$R$2292,13,0)</f>
        <v>51.953400000000002</v>
      </c>
      <c r="K26" s="66">
        <f t="shared" si="8"/>
        <v>9</v>
      </c>
      <c r="L26" s="65"/>
      <c r="M26" s="66"/>
      <c r="N26" s="65"/>
      <c r="O26" s="66"/>
      <c r="P26" s="65"/>
      <c r="Q26" s="66"/>
      <c r="R26" s="65">
        <f>VLOOKUP($A26,'Return Data'!$B$7:$R$2292,16,0)</f>
        <v>36.536700000000003</v>
      </c>
      <c r="S26" s="67">
        <f t="shared" si="7"/>
        <v>3</v>
      </c>
    </row>
    <row r="27" spans="1:19" x14ac:dyDescent="0.3">
      <c r="A27" s="63" t="s">
        <v>1183</v>
      </c>
      <c r="B27" s="64">
        <f>VLOOKUP($A27,'Return Data'!$B$7:$R$2292,3,0)</f>
        <v>44536</v>
      </c>
      <c r="C27" s="65">
        <f>VLOOKUP($A27,'Return Data'!$B$7:$R$2292,4,0)</f>
        <v>123.5684</v>
      </c>
      <c r="D27" s="65">
        <f>VLOOKUP($A27,'Return Data'!$B$7:$R$2292,10,0)</f>
        <v>4.3537999999999997</v>
      </c>
      <c r="E27" s="66">
        <f t="shared" si="0"/>
        <v>4</v>
      </c>
      <c r="F27" s="65">
        <f>VLOOKUP($A27,'Return Data'!$B$7:$R$2292,11,0)</f>
        <v>15.846299999999999</v>
      </c>
      <c r="G27" s="66">
        <f t="shared" ref="G27:G33" si="11">RANK(F27,F$8:F$33,0)</f>
        <v>12</v>
      </c>
      <c r="H27" s="65">
        <f>VLOOKUP($A27,'Return Data'!$B$7:$R$2292,12,0)</f>
        <v>42.453299999999999</v>
      </c>
      <c r="I27" s="66">
        <f t="shared" ref="I27:I33" si="12">RANK(H27,H$8:H$33,0)</f>
        <v>1</v>
      </c>
      <c r="J27" s="65">
        <f>VLOOKUP($A27,'Return Data'!$B$7:$R$2292,13,0)</f>
        <v>61.386400000000002</v>
      </c>
      <c r="K27" s="66">
        <f t="shared" si="8"/>
        <v>2</v>
      </c>
      <c r="L27" s="65">
        <f>VLOOKUP($A27,'Return Data'!$B$7:$R$2292,17,0)</f>
        <v>48.080500000000001</v>
      </c>
      <c r="M27" s="66">
        <f>RANK(L27,L$8:L$33,0)</f>
        <v>2</v>
      </c>
      <c r="N27" s="65">
        <f>VLOOKUP($A27,'Return Data'!$B$7:$R$2292,14,0)</f>
        <v>31.124500000000001</v>
      </c>
      <c r="O27" s="66">
        <f>RANK(N27,N$8:N$33,0)</f>
        <v>2</v>
      </c>
      <c r="P27" s="65">
        <f>VLOOKUP($A27,'Return Data'!$B$7:$R$2292,15,0)</f>
        <v>22.676100000000002</v>
      </c>
      <c r="Q27" s="66">
        <f>RANK(P27,P$8:P$33,0)</f>
        <v>3</v>
      </c>
      <c r="R27" s="65">
        <f>VLOOKUP($A27,'Return Data'!$B$7:$R$2292,16,0)</f>
        <v>16.939900000000002</v>
      </c>
      <c r="S27" s="67">
        <f t="shared" si="7"/>
        <v>23</v>
      </c>
    </row>
    <row r="28" spans="1:19" x14ac:dyDescent="0.3">
      <c r="A28" s="63" t="s">
        <v>1184</v>
      </c>
      <c r="B28" s="64">
        <f>VLOOKUP($A28,'Return Data'!$B$7:$R$2292,3,0)</f>
        <v>44536</v>
      </c>
      <c r="C28" s="65">
        <f>VLOOKUP($A28,'Return Data'!$B$7:$R$2292,4,0)</f>
        <v>149.3947</v>
      </c>
      <c r="D28" s="65">
        <f>VLOOKUP($A28,'Return Data'!$B$7:$R$2292,10,0)</f>
        <v>5.5435999999999996</v>
      </c>
      <c r="E28" s="66">
        <f t="shared" si="0"/>
        <v>3</v>
      </c>
      <c r="F28" s="65">
        <f>VLOOKUP($A28,'Return Data'!$B$7:$R$2292,11,0)</f>
        <v>19.0246</v>
      </c>
      <c r="G28" s="66">
        <f t="shared" si="11"/>
        <v>6</v>
      </c>
      <c r="H28" s="65">
        <f>VLOOKUP($A28,'Return Data'!$B$7:$R$2292,12,0)</f>
        <v>28.1205</v>
      </c>
      <c r="I28" s="66">
        <f t="shared" si="12"/>
        <v>8</v>
      </c>
      <c r="J28" s="65">
        <f>VLOOKUP($A28,'Return Data'!$B$7:$R$2292,13,0)</f>
        <v>56.793999999999997</v>
      </c>
      <c r="K28" s="66">
        <f t="shared" si="8"/>
        <v>4</v>
      </c>
      <c r="L28" s="65">
        <f>VLOOKUP($A28,'Return Data'!$B$7:$R$2292,17,0)</f>
        <v>41.067</v>
      </c>
      <c r="M28" s="66">
        <f>RANK(L28,L$8:L$33,0)</f>
        <v>4</v>
      </c>
      <c r="N28" s="65">
        <f>VLOOKUP($A28,'Return Data'!$B$7:$R$2292,14,0)</f>
        <v>27.195699999999999</v>
      </c>
      <c r="O28" s="66">
        <f>RANK(N28,N$8:N$33,0)</f>
        <v>7</v>
      </c>
      <c r="P28" s="65">
        <f>VLOOKUP($A28,'Return Data'!$B$7:$R$2292,15,0)</f>
        <v>16.899799999999999</v>
      </c>
      <c r="Q28" s="66">
        <f>RANK(P28,P$8:P$33,0)</f>
        <v>15</v>
      </c>
      <c r="R28" s="65">
        <f>VLOOKUP($A28,'Return Data'!$B$7:$R$2292,16,0)</f>
        <v>20.694700000000001</v>
      </c>
      <c r="S28" s="67">
        <f t="shared" si="7"/>
        <v>11</v>
      </c>
    </row>
    <row r="29" spans="1:19" x14ac:dyDescent="0.3">
      <c r="A29" s="63" t="s">
        <v>1187</v>
      </c>
      <c r="B29" s="64">
        <f>VLOOKUP($A29,'Return Data'!$B$7:$R$2292,3,0)</f>
        <v>44536</v>
      </c>
      <c r="C29" s="65">
        <f>VLOOKUP($A29,'Return Data'!$B$7:$R$2292,4,0)</f>
        <v>733.45399999999995</v>
      </c>
      <c r="D29" s="65">
        <f>VLOOKUP($A29,'Return Data'!$B$7:$R$2292,10,0)</f>
        <v>-1.4231</v>
      </c>
      <c r="E29" s="66">
        <f t="shared" si="0"/>
        <v>21</v>
      </c>
      <c r="F29" s="65">
        <f>VLOOKUP($A29,'Return Data'!$B$7:$R$2292,11,0)</f>
        <v>13.020899999999999</v>
      </c>
      <c r="G29" s="66">
        <f t="shared" si="11"/>
        <v>18</v>
      </c>
      <c r="H29" s="65">
        <f>VLOOKUP($A29,'Return Data'!$B$7:$R$2292,12,0)</f>
        <v>17.6798</v>
      </c>
      <c r="I29" s="66">
        <f t="shared" si="12"/>
        <v>22</v>
      </c>
      <c r="J29" s="65">
        <f>VLOOKUP($A29,'Return Data'!$B$7:$R$2292,13,0)</f>
        <v>41.792499999999997</v>
      </c>
      <c r="K29" s="66">
        <f t="shared" si="8"/>
        <v>19</v>
      </c>
      <c r="L29" s="65">
        <f>VLOOKUP($A29,'Return Data'!$B$7:$R$2292,17,0)</f>
        <v>24.7729</v>
      </c>
      <c r="M29" s="66">
        <f>RANK(L29,L$8:L$33,0)</f>
        <v>23</v>
      </c>
      <c r="N29" s="65">
        <f>VLOOKUP($A29,'Return Data'!$B$7:$R$2292,14,0)</f>
        <v>17.445699999999999</v>
      </c>
      <c r="O29" s="66">
        <f>RANK(N29,N$8:N$33,0)</f>
        <v>22</v>
      </c>
      <c r="P29" s="65">
        <f>VLOOKUP($A29,'Return Data'!$B$7:$R$2292,15,0)</f>
        <v>13.119</v>
      </c>
      <c r="Q29" s="66">
        <f>RANK(P29,P$8:P$33,0)</f>
        <v>21</v>
      </c>
      <c r="R29" s="65">
        <f>VLOOKUP($A29,'Return Data'!$B$7:$R$2292,16,0)</f>
        <v>17.495100000000001</v>
      </c>
      <c r="S29" s="67">
        <f t="shared" si="7"/>
        <v>20</v>
      </c>
    </row>
    <row r="30" spans="1:19" x14ac:dyDescent="0.3">
      <c r="A30" s="63" t="s">
        <v>1189</v>
      </c>
      <c r="B30" s="64">
        <f>VLOOKUP($A30,'Return Data'!$B$7:$R$2292,3,0)</f>
        <v>44536</v>
      </c>
      <c r="C30" s="65">
        <f>VLOOKUP($A30,'Return Data'!$B$7:$R$2292,4,0)</f>
        <v>261.14710000000002</v>
      </c>
      <c r="D30" s="65">
        <f>VLOOKUP($A30,'Return Data'!$B$7:$R$2292,10,0)</f>
        <v>-0.20080000000000001</v>
      </c>
      <c r="E30" s="66">
        <f t="shared" si="0"/>
        <v>19</v>
      </c>
      <c r="F30" s="65">
        <f>VLOOKUP($A30,'Return Data'!$B$7:$R$2292,11,0)</f>
        <v>14.9153</v>
      </c>
      <c r="G30" s="66">
        <f t="shared" si="11"/>
        <v>14</v>
      </c>
      <c r="H30" s="65">
        <f>VLOOKUP($A30,'Return Data'!$B$7:$R$2292,12,0)</f>
        <v>22.747199999999999</v>
      </c>
      <c r="I30" s="66">
        <f t="shared" si="12"/>
        <v>18</v>
      </c>
      <c r="J30" s="65">
        <f>VLOOKUP($A30,'Return Data'!$B$7:$R$2292,13,0)</f>
        <v>43.295999999999999</v>
      </c>
      <c r="K30" s="66">
        <f t="shared" si="8"/>
        <v>18</v>
      </c>
      <c r="L30" s="65">
        <f>VLOOKUP($A30,'Return Data'!$B$7:$R$2292,17,0)</f>
        <v>32.886699999999998</v>
      </c>
      <c r="M30" s="66">
        <f>RANK(L30,L$8:L$33,0)</f>
        <v>13</v>
      </c>
      <c r="N30" s="65">
        <f>VLOOKUP($A30,'Return Data'!$B$7:$R$2292,14,0)</f>
        <v>25.565100000000001</v>
      </c>
      <c r="O30" s="66">
        <f>RANK(N30,N$8:N$33,0)</f>
        <v>9</v>
      </c>
      <c r="P30" s="65">
        <f>VLOOKUP($A30,'Return Data'!$B$7:$R$2292,15,0)</f>
        <v>19.612500000000001</v>
      </c>
      <c r="Q30" s="66">
        <f>RANK(P30,P$8:P$33,0)</f>
        <v>8</v>
      </c>
      <c r="R30" s="65">
        <f>VLOOKUP($A30,'Return Data'!$B$7:$R$2292,16,0)</f>
        <v>20.5153</v>
      </c>
      <c r="S30" s="67">
        <f t="shared" si="7"/>
        <v>12</v>
      </c>
    </row>
    <row r="31" spans="1:19" x14ac:dyDescent="0.3">
      <c r="A31" s="63" t="s">
        <v>1190</v>
      </c>
      <c r="B31" s="64">
        <f>VLOOKUP($A31,'Return Data'!$B$7:$R$2292,3,0)</f>
        <v>44536</v>
      </c>
      <c r="C31" s="65">
        <f>VLOOKUP($A31,'Return Data'!$B$7:$R$2292,4,0)</f>
        <v>74.91</v>
      </c>
      <c r="D31" s="65">
        <f>VLOOKUP($A31,'Return Data'!$B$7:$R$2292,10,0)</f>
        <v>-0.39889999999999998</v>
      </c>
      <c r="E31" s="66">
        <f t="shared" si="0"/>
        <v>20</v>
      </c>
      <c r="F31" s="65">
        <f>VLOOKUP($A31,'Return Data'!$B$7:$R$2292,11,0)</f>
        <v>6.9683999999999999</v>
      </c>
      <c r="G31" s="66">
        <f t="shared" si="11"/>
        <v>26</v>
      </c>
      <c r="H31" s="65">
        <f>VLOOKUP($A31,'Return Data'!$B$7:$R$2292,12,0)</f>
        <v>17.395399999999999</v>
      </c>
      <c r="I31" s="66">
        <f t="shared" si="12"/>
        <v>23</v>
      </c>
      <c r="J31" s="65">
        <f>VLOOKUP($A31,'Return Data'!$B$7:$R$2292,13,0)</f>
        <v>35.632800000000003</v>
      </c>
      <c r="K31" s="66">
        <f t="shared" si="8"/>
        <v>22</v>
      </c>
      <c r="L31" s="65">
        <f>VLOOKUP($A31,'Return Data'!$B$7:$R$2292,17,0)</f>
        <v>30.034600000000001</v>
      </c>
      <c r="M31" s="66">
        <f>RANK(L31,L$8:L$33,0)</f>
        <v>19</v>
      </c>
      <c r="N31" s="65">
        <f>VLOOKUP($A31,'Return Data'!$B$7:$R$2292,14,0)</f>
        <v>21.097999999999999</v>
      </c>
      <c r="O31" s="66">
        <f>RANK(N31,N$8:N$33,0)</f>
        <v>17</v>
      </c>
      <c r="P31" s="65">
        <f>VLOOKUP($A31,'Return Data'!$B$7:$R$2292,15,0)</f>
        <v>17.706</v>
      </c>
      <c r="Q31" s="66">
        <f>RANK(P31,P$8:P$33,0)</f>
        <v>12</v>
      </c>
      <c r="R31" s="65">
        <f>VLOOKUP($A31,'Return Data'!$B$7:$R$2292,16,0)</f>
        <v>17.517700000000001</v>
      </c>
      <c r="S31" s="67">
        <f t="shared" si="7"/>
        <v>19</v>
      </c>
    </row>
    <row r="32" spans="1:19" x14ac:dyDescent="0.3">
      <c r="A32" s="63" t="s">
        <v>1192</v>
      </c>
      <c r="B32" s="64">
        <f>VLOOKUP($A32,'Return Data'!$B$7:$R$2292,3,0)</f>
        <v>44536</v>
      </c>
      <c r="C32" s="65">
        <f>VLOOKUP($A32,'Return Data'!$B$7:$R$2292,4,0)</f>
        <v>27.89</v>
      </c>
      <c r="D32" s="65">
        <f>VLOOKUP($A32,'Return Data'!$B$7:$R$2292,10,0)</f>
        <v>0.54069999999999996</v>
      </c>
      <c r="E32" s="66">
        <f t="shared" si="0"/>
        <v>15</v>
      </c>
      <c r="F32" s="65">
        <f>VLOOKUP($A32,'Return Data'!$B$7:$R$2292,11,0)</f>
        <v>20.060300000000002</v>
      </c>
      <c r="G32" s="66">
        <f t="shared" si="11"/>
        <v>4</v>
      </c>
      <c r="H32" s="65">
        <f>VLOOKUP($A32,'Return Data'!$B$7:$R$2292,12,0)</f>
        <v>30.6935</v>
      </c>
      <c r="I32" s="66">
        <f t="shared" si="12"/>
        <v>6</v>
      </c>
      <c r="J32" s="65"/>
      <c r="K32" s="66"/>
      <c r="L32" s="65"/>
      <c r="M32" s="66"/>
      <c r="N32" s="65"/>
      <c r="O32" s="66"/>
      <c r="P32" s="65"/>
      <c r="Q32" s="66"/>
      <c r="R32" s="65">
        <f>VLOOKUP($A32,'Return Data'!$B$7:$R$2292,16,0)</f>
        <v>82.379900000000006</v>
      </c>
      <c r="S32" s="67">
        <f t="shared" si="7"/>
        <v>1</v>
      </c>
    </row>
    <row r="33" spans="1:19" x14ac:dyDescent="0.3">
      <c r="A33" s="63" t="s">
        <v>1933</v>
      </c>
      <c r="B33" s="64">
        <f>VLOOKUP($A33,'Return Data'!$B$7:$R$2292,3,0)</f>
        <v>44536</v>
      </c>
      <c r="C33" s="65">
        <f>VLOOKUP($A33,'Return Data'!$B$7:$R$2292,4,0)</f>
        <v>198.58779999999999</v>
      </c>
      <c r="D33" s="65">
        <f>VLOOKUP($A33,'Return Data'!$B$7:$R$2292,10,0)</f>
        <v>0.157</v>
      </c>
      <c r="E33" s="66">
        <f t="shared" si="0"/>
        <v>16</v>
      </c>
      <c r="F33" s="65">
        <f>VLOOKUP($A33,'Return Data'!$B$7:$R$2292,11,0)</f>
        <v>15.959300000000001</v>
      </c>
      <c r="G33" s="66">
        <f t="shared" si="11"/>
        <v>11</v>
      </c>
      <c r="H33" s="65">
        <f>VLOOKUP($A33,'Return Data'!$B$7:$R$2292,12,0)</f>
        <v>25.799800000000001</v>
      </c>
      <c r="I33" s="66">
        <f t="shared" si="12"/>
        <v>12</v>
      </c>
      <c r="J33" s="65">
        <f>VLOOKUP($A33,'Return Data'!$B$7:$R$2292,13,0)</f>
        <v>46.729500000000002</v>
      </c>
      <c r="K33" s="66">
        <f>RANK(J33,J$8:J$33,0)</f>
        <v>15</v>
      </c>
      <c r="L33" s="65">
        <f>VLOOKUP($A33,'Return Data'!$B$7:$R$2292,17,0)</f>
        <v>38.539200000000001</v>
      </c>
      <c r="M33" s="66">
        <f>RANK(L33,L$8:L$33,0)</f>
        <v>6</v>
      </c>
      <c r="N33" s="65">
        <f>VLOOKUP($A33,'Return Data'!$B$7:$R$2292,14,0)</f>
        <v>25.532499999999999</v>
      </c>
      <c r="O33" s="66">
        <f>RANK(N33,N$8:N$33,0)</f>
        <v>10</v>
      </c>
      <c r="P33" s="65">
        <f>VLOOKUP($A33,'Return Data'!$B$7:$R$2292,15,0)</f>
        <v>18.0945</v>
      </c>
      <c r="Q33" s="66">
        <f>RANK(P33,P$8:P$33,0)</f>
        <v>11</v>
      </c>
      <c r="R33" s="65">
        <f>VLOOKUP($A33,'Return Data'!$B$7:$R$2292,16,0)</f>
        <v>20.9359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1.3297192307692309</v>
      </c>
      <c r="E35" s="74"/>
      <c r="F35" s="75">
        <f>AVERAGE(F8:F33)</f>
        <v>15.233311538461539</v>
      </c>
      <c r="G35" s="74"/>
      <c r="H35" s="75">
        <f>AVERAGE(H8:H33)</f>
        <v>25.383392307692304</v>
      </c>
      <c r="I35" s="74"/>
      <c r="J35" s="75">
        <f>AVERAGE(J8:J33)</f>
        <v>47.541623999999999</v>
      </c>
      <c r="K35" s="74"/>
      <c r="L35" s="75">
        <f>AVERAGE(L8:L33)</f>
        <v>34.715065217391313</v>
      </c>
      <c r="M35" s="74"/>
      <c r="N35" s="75">
        <f>AVERAGE(N8:N33)</f>
        <v>24.56968181818182</v>
      </c>
      <c r="O35" s="74"/>
      <c r="P35" s="75">
        <f>AVERAGE(P8:P33)</f>
        <v>18.663947619047619</v>
      </c>
      <c r="Q35" s="74"/>
      <c r="R35" s="75">
        <f>AVERAGE(R8:R33)</f>
        <v>22.867084615384613</v>
      </c>
      <c r="S35" s="76"/>
    </row>
    <row r="36" spans="1:19" x14ac:dyDescent="0.3">
      <c r="A36" s="73" t="s">
        <v>28</v>
      </c>
      <c r="B36" s="74"/>
      <c r="C36" s="74"/>
      <c r="D36" s="75">
        <f>MIN(D8:D33)</f>
        <v>-2.5545</v>
      </c>
      <c r="E36" s="74"/>
      <c r="F36" s="75">
        <f>MIN(F8:F33)</f>
        <v>6.9683999999999999</v>
      </c>
      <c r="G36" s="74"/>
      <c r="H36" s="75">
        <f>MIN(H8:H33)</f>
        <v>15.733599999999999</v>
      </c>
      <c r="I36" s="74"/>
      <c r="J36" s="75">
        <f>MIN(J8:J33)</f>
        <v>29.573499999999999</v>
      </c>
      <c r="K36" s="74"/>
      <c r="L36" s="75">
        <f>MIN(L8:L33)</f>
        <v>24.7729</v>
      </c>
      <c r="M36" s="74"/>
      <c r="N36" s="75">
        <f>MIN(N8:N33)</f>
        <v>17.445699999999999</v>
      </c>
      <c r="O36" s="74"/>
      <c r="P36" s="75">
        <f>MIN(P8:P33)</f>
        <v>13.119</v>
      </c>
      <c r="Q36" s="74"/>
      <c r="R36" s="75">
        <f>MIN(R8:R33)</f>
        <v>10.913500000000001</v>
      </c>
      <c r="S36" s="76"/>
    </row>
    <row r="37" spans="1:19" ht="15" thickBot="1" x14ac:dyDescent="0.35">
      <c r="A37" s="77" t="s">
        <v>29</v>
      </c>
      <c r="B37" s="78"/>
      <c r="C37" s="78"/>
      <c r="D37" s="79">
        <f>MAX(D8:D33)</f>
        <v>10.0284</v>
      </c>
      <c r="E37" s="78"/>
      <c r="F37" s="79">
        <f>MAX(F8:F33)</f>
        <v>26.851299999999998</v>
      </c>
      <c r="G37" s="78"/>
      <c r="H37" s="79">
        <f>MAX(H8:H33)</f>
        <v>42.453299999999999</v>
      </c>
      <c r="I37" s="78"/>
      <c r="J37" s="79">
        <f>MAX(J8:J33)</f>
        <v>65.333799999999997</v>
      </c>
      <c r="K37" s="78"/>
      <c r="L37" s="79">
        <f>MAX(L8:L33)</f>
        <v>57.060899999999997</v>
      </c>
      <c r="M37" s="78"/>
      <c r="N37" s="79">
        <f>MAX(N8:N33)</f>
        <v>37.138300000000001</v>
      </c>
      <c r="O37" s="78"/>
      <c r="P37" s="79">
        <f>MAX(P8:P33)</f>
        <v>24.2117</v>
      </c>
      <c r="Q37" s="78"/>
      <c r="R37" s="79">
        <f>MAX(R8:R33)</f>
        <v>82.379900000000006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44536</v>
      </c>
      <c r="C8" s="65">
        <f>VLOOKUP($A8,'Return Data'!$B$7:$R$2292,4,0)</f>
        <v>465.91</v>
      </c>
      <c r="D8" s="65">
        <f>VLOOKUP($A8,'Return Data'!$B$7:$R$2292,10,0)</f>
        <v>3.7915999999999999</v>
      </c>
      <c r="E8" s="66">
        <f t="shared" ref="E8:E33" si="0">RANK(D8,D$8:D$33,0)</f>
        <v>5</v>
      </c>
      <c r="F8" s="65">
        <f>VLOOKUP($A8,'Return Data'!$B$7:$R$2292,11,0)</f>
        <v>20.627099999999999</v>
      </c>
      <c r="G8" s="66">
        <f t="shared" ref="G8:G25" si="1">RANK(F8,F$8:F$33,0)</f>
        <v>3</v>
      </c>
      <c r="H8" s="65">
        <f>VLOOKUP($A8,'Return Data'!$B$7:$R$2292,12,0)</f>
        <v>30.734000000000002</v>
      </c>
      <c r="I8" s="66">
        <f t="shared" ref="I8:I25" si="2">RANK(H8,H$8:H$33,0)</f>
        <v>5</v>
      </c>
      <c r="J8" s="65">
        <f>VLOOKUP($A8,'Return Data'!$B$7:$R$2292,13,0)</f>
        <v>53.1843</v>
      </c>
      <c r="K8" s="66">
        <f t="shared" ref="K8:K21" si="3">RANK(J8,J$8:J$33,0)</f>
        <v>6</v>
      </c>
      <c r="L8" s="65">
        <f>VLOOKUP($A8,'Return Data'!$B$7:$R$2292,17,0)</f>
        <v>31.329799999999999</v>
      </c>
      <c r="M8" s="66">
        <f t="shared" ref="M8:M21" si="4">RANK(L8,L$8:L$33,0)</f>
        <v>13</v>
      </c>
      <c r="N8" s="65">
        <f>VLOOKUP($A8,'Return Data'!$B$7:$R$2292,14,0)</f>
        <v>19.279</v>
      </c>
      <c r="O8" s="66">
        <f t="shared" ref="O8:O20" si="5">RANK(N8,N$8:N$33,0)</f>
        <v>18</v>
      </c>
      <c r="P8" s="65">
        <f>VLOOKUP($A8,'Return Data'!$B$7:$R$2292,15,0)</f>
        <v>14.1591</v>
      </c>
      <c r="Q8" s="66">
        <f t="shared" ref="Q8:Q16" si="6">RANK(P8,P$8:P$33,0)</f>
        <v>20</v>
      </c>
      <c r="R8" s="65">
        <f>VLOOKUP($A8,'Return Data'!$B$7:$R$2292,16,0)</f>
        <v>22.1632</v>
      </c>
      <c r="S8" s="67">
        <f t="shared" ref="S8:S33" si="7">RANK(R8,R$8:R$33,0)</f>
        <v>6</v>
      </c>
    </row>
    <row r="9" spans="1:20" x14ac:dyDescent="0.3">
      <c r="A9" s="63" t="s">
        <v>1147</v>
      </c>
      <c r="B9" s="64">
        <f>VLOOKUP($A9,'Return Data'!$B$7:$R$2292,3,0)</f>
        <v>44536</v>
      </c>
      <c r="C9" s="65">
        <f>VLOOKUP($A9,'Return Data'!$B$7:$R$2292,4,0)</f>
        <v>68.33</v>
      </c>
      <c r="D9" s="65">
        <f>VLOOKUP($A9,'Return Data'!$B$7:$R$2292,10,0)</f>
        <v>-0.33550000000000002</v>
      </c>
      <c r="E9" s="66">
        <f t="shared" si="0"/>
        <v>17</v>
      </c>
      <c r="F9" s="65">
        <f>VLOOKUP($A9,'Return Data'!$B$7:$R$2292,11,0)</f>
        <v>15.8332</v>
      </c>
      <c r="G9" s="66">
        <f t="shared" si="1"/>
        <v>8</v>
      </c>
      <c r="H9" s="65">
        <f>VLOOKUP($A9,'Return Data'!$B$7:$R$2292,12,0)</f>
        <v>23.965900000000001</v>
      </c>
      <c r="I9" s="66">
        <f t="shared" si="2"/>
        <v>15</v>
      </c>
      <c r="J9" s="65">
        <f>VLOOKUP($A9,'Return Data'!$B$7:$R$2292,13,0)</f>
        <v>41.822299999999998</v>
      </c>
      <c r="K9" s="66">
        <f t="shared" si="3"/>
        <v>17</v>
      </c>
      <c r="L9" s="65">
        <f>VLOOKUP($A9,'Return Data'!$B$7:$R$2292,17,0)</f>
        <v>32.010399999999997</v>
      </c>
      <c r="M9" s="66">
        <f t="shared" si="4"/>
        <v>12</v>
      </c>
      <c r="N9" s="65">
        <f>VLOOKUP($A9,'Return Data'!$B$7:$R$2292,14,0)</f>
        <v>26.429400000000001</v>
      </c>
      <c r="O9" s="66">
        <f t="shared" si="5"/>
        <v>4</v>
      </c>
      <c r="P9" s="65">
        <f>VLOOKUP($A9,'Return Data'!$B$7:$R$2292,15,0)</f>
        <v>22.6753</v>
      </c>
      <c r="Q9" s="66">
        <f t="shared" si="6"/>
        <v>1</v>
      </c>
      <c r="R9" s="65">
        <f>VLOOKUP($A9,'Return Data'!$B$7:$R$2292,16,0)</f>
        <v>19.464700000000001</v>
      </c>
      <c r="S9" s="67">
        <f t="shared" si="7"/>
        <v>10</v>
      </c>
    </row>
    <row r="10" spans="1:20" x14ac:dyDescent="0.3">
      <c r="A10" s="63" t="s">
        <v>1148</v>
      </c>
      <c r="B10" s="64">
        <f>VLOOKUP($A10,'Return Data'!$B$7:$R$2292,3,0)</f>
        <v>44536</v>
      </c>
      <c r="C10" s="65">
        <f>VLOOKUP($A10,'Return Data'!$B$7:$R$2292,4,0)</f>
        <v>17.38</v>
      </c>
      <c r="D10" s="65">
        <f>VLOOKUP($A10,'Return Data'!$B$7:$R$2292,10,0)</f>
        <v>6.0403000000000002</v>
      </c>
      <c r="E10" s="66">
        <f t="shared" si="0"/>
        <v>2</v>
      </c>
      <c r="F10" s="65">
        <f>VLOOKUP($A10,'Return Data'!$B$7:$R$2292,11,0)</f>
        <v>25.668800000000001</v>
      </c>
      <c r="G10" s="66">
        <f t="shared" si="1"/>
        <v>2</v>
      </c>
      <c r="H10" s="65">
        <f>VLOOKUP($A10,'Return Data'!$B$7:$R$2292,12,0)</f>
        <v>34.104900000000001</v>
      </c>
      <c r="I10" s="66">
        <f t="shared" si="2"/>
        <v>2</v>
      </c>
      <c r="J10" s="65">
        <f>VLOOKUP($A10,'Return Data'!$B$7:$R$2292,13,0)</f>
        <v>54.764000000000003</v>
      </c>
      <c r="K10" s="66">
        <f t="shared" si="3"/>
        <v>5</v>
      </c>
      <c r="L10" s="65">
        <f>VLOOKUP($A10,'Return Data'!$B$7:$R$2292,17,0)</f>
        <v>41.844200000000001</v>
      </c>
      <c r="M10" s="66">
        <f t="shared" si="4"/>
        <v>3</v>
      </c>
      <c r="N10" s="65">
        <f>VLOOKUP($A10,'Return Data'!$B$7:$R$2292,14,0)</f>
        <v>27.0959</v>
      </c>
      <c r="O10" s="66">
        <f t="shared" si="5"/>
        <v>3</v>
      </c>
      <c r="P10" s="65">
        <f>VLOOKUP($A10,'Return Data'!$B$7:$R$2292,15,0)</f>
        <v>18.546500000000002</v>
      </c>
      <c r="Q10" s="66">
        <f t="shared" si="6"/>
        <v>8</v>
      </c>
      <c r="R10" s="65">
        <f>VLOOKUP($A10,'Return Data'!$B$7:$R$2292,16,0)</f>
        <v>5.0678000000000001</v>
      </c>
      <c r="S10" s="67">
        <f t="shared" si="7"/>
        <v>26</v>
      </c>
    </row>
    <row r="11" spans="1:20" x14ac:dyDescent="0.3">
      <c r="A11" s="63" t="s">
        <v>1150</v>
      </c>
      <c r="B11" s="64">
        <f>VLOOKUP($A11,'Return Data'!$B$7:$R$2292,3,0)</f>
        <v>44536</v>
      </c>
      <c r="C11" s="65">
        <f>VLOOKUP($A11,'Return Data'!$B$7:$R$2292,4,0)</f>
        <v>56.655000000000001</v>
      </c>
      <c r="D11" s="65">
        <f>VLOOKUP($A11,'Return Data'!$B$7:$R$2292,10,0)</f>
        <v>-2.02</v>
      </c>
      <c r="E11" s="66">
        <f t="shared" si="0"/>
        <v>22</v>
      </c>
      <c r="F11" s="65">
        <f>VLOOKUP($A11,'Return Data'!$B$7:$R$2292,11,0)</f>
        <v>11.184200000000001</v>
      </c>
      <c r="G11" s="66">
        <f t="shared" si="1"/>
        <v>20</v>
      </c>
      <c r="H11" s="65">
        <f>VLOOKUP($A11,'Return Data'!$B$7:$R$2292,12,0)</f>
        <v>19.419499999999999</v>
      </c>
      <c r="I11" s="66">
        <f t="shared" si="2"/>
        <v>20</v>
      </c>
      <c r="J11" s="65">
        <f>VLOOKUP($A11,'Return Data'!$B$7:$R$2292,13,0)</f>
        <v>44.679400000000001</v>
      </c>
      <c r="K11" s="66">
        <f t="shared" si="3"/>
        <v>15</v>
      </c>
      <c r="L11" s="65">
        <f>VLOOKUP($A11,'Return Data'!$B$7:$R$2292,17,0)</f>
        <v>32.7669</v>
      </c>
      <c r="M11" s="66">
        <f t="shared" si="4"/>
        <v>9</v>
      </c>
      <c r="N11" s="65">
        <f>VLOOKUP($A11,'Return Data'!$B$7:$R$2292,14,0)</f>
        <v>23.903300000000002</v>
      </c>
      <c r="O11" s="66">
        <f t="shared" si="5"/>
        <v>11</v>
      </c>
      <c r="P11" s="65">
        <f>VLOOKUP($A11,'Return Data'!$B$7:$R$2292,15,0)</f>
        <v>16.798100000000002</v>
      </c>
      <c r="Q11" s="66">
        <f t="shared" si="6"/>
        <v>12</v>
      </c>
      <c r="R11" s="65">
        <f>VLOOKUP($A11,'Return Data'!$B$7:$R$2292,16,0)</f>
        <v>11.753</v>
      </c>
      <c r="S11" s="67">
        <f t="shared" si="7"/>
        <v>23</v>
      </c>
    </row>
    <row r="12" spans="1:20" x14ac:dyDescent="0.3">
      <c r="A12" s="63" t="s">
        <v>1153</v>
      </c>
      <c r="B12" s="64">
        <f>VLOOKUP($A12,'Return Data'!$B$7:$R$2292,3,0)</f>
        <v>44536</v>
      </c>
      <c r="C12" s="65">
        <f>VLOOKUP($A12,'Return Data'!$B$7:$R$2292,4,0)</f>
        <v>89.468999999999994</v>
      </c>
      <c r="D12" s="65">
        <f>VLOOKUP($A12,'Return Data'!$B$7:$R$2292,10,0)</f>
        <v>-2.7934000000000001</v>
      </c>
      <c r="E12" s="66">
        <f t="shared" si="0"/>
        <v>26</v>
      </c>
      <c r="F12" s="65">
        <f>VLOOKUP($A12,'Return Data'!$B$7:$R$2292,11,0)</f>
        <v>6.6351000000000004</v>
      </c>
      <c r="G12" s="66">
        <f t="shared" si="1"/>
        <v>26</v>
      </c>
      <c r="H12" s="65">
        <f>VLOOKUP($A12,'Return Data'!$B$7:$R$2292,12,0)</f>
        <v>15.782999999999999</v>
      </c>
      <c r="I12" s="66">
        <f t="shared" si="2"/>
        <v>25</v>
      </c>
      <c r="J12" s="65">
        <f>VLOOKUP($A12,'Return Data'!$B$7:$R$2292,13,0)</f>
        <v>28.302199999999999</v>
      </c>
      <c r="K12" s="66">
        <f t="shared" si="3"/>
        <v>25</v>
      </c>
      <c r="L12" s="65">
        <f>VLOOKUP($A12,'Return Data'!$B$7:$R$2292,17,0)</f>
        <v>26.2119</v>
      </c>
      <c r="M12" s="66">
        <f t="shared" si="4"/>
        <v>20</v>
      </c>
      <c r="N12" s="65">
        <f>VLOOKUP($A12,'Return Data'!$B$7:$R$2292,14,0)</f>
        <v>20.982900000000001</v>
      </c>
      <c r="O12" s="66">
        <f t="shared" si="5"/>
        <v>14</v>
      </c>
      <c r="P12" s="65">
        <f>VLOOKUP($A12,'Return Data'!$B$7:$R$2292,15,0)</f>
        <v>16.227900000000002</v>
      </c>
      <c r="Q12" s="66">
        <f t="shared" si="6"/>
        <v>14</v>
      </c>
      <c r="R12" s="65">
        <f>VLOOKUP($A12,'Return Data'!$B$7:$R$2292,16,0)</f>
        <v>15.649800000000001</v>
      </c>
      <c r="S12" s="67">
        <f t="shared" si="7"/>
        <v>17</v>
      </c>
    </row>
    <row r="13" spans="1:20" x14ac:dyDescent="0.3">
      <c r="A13" s="63" t="s">
        <v>1155</v>
      </c>
      <c r="B13" s="64">
        <f>VLOOKUP($A13,'Return Data'!$B$7:$R$2292,3,0)</f>
        <v>44536</v>
      </c>
      <c r="C13" s="65">
        <f>VLOOKUP($A13,'Return Data'!$B$7:$R$2292,4,0)</f>
        <v>49.451000000000001</v>
      </c>
      <c r="D13" s="65">
        <f>VLOOKUP($A13,'Return Data'!$B$7:$R$2292,10,0)</f>
        <v>1.0586</v>
      </c>
      <c r="E13" s="66">
        <f t="shared" si="0"/>
        <v>9</v>
      </c>
      <c r="F13" s="65">
        <f>VLOOKUP($A13,'Return Data'!$B$7:$R$2292,11,0)</f>
        <v>14.087</v>
      </c>
      <c r="G13" s="66">
        <f t="shared" si="1"/>
        <v>14</v>
      </c>
      <c r="H13" s="65">
        <f>VLOOKUP($A13,'Return Data'!$B$7:$R$2292,12,0)</f>
        <v>23.987100000000002</v>
      </c>
      <c r="I13" s="66">
        <f t="shared" si="2"/>
        <v>13</v>
      </c>
      <c r="J13" s="65">
        <f>VLOOKUP($A13,'Return Data'!$B$7:$R$2292,13,0)</f>
        <v>49.290500000000002</v>
      </c>
      <c r="K13" s="66">
        <f t="shared" si="3"/>
        <v>9</v>
      </c>
      <c r="L13" s="65">
        <f>VLOOKUP($A13,'Return Data'!$B$7:$R$2292,17,0)</f>
        <v>36.8352</v>
      </c>
      <c r="M13" s="66">
        <f t="shared" si="4"/>
        <v>6</v>
      </c>
      <c r="N13" s="65">
        <f>VLOOKUP($A13,'Return Data'!$B$7:$R$2292,14,0)</f>
        <v>25.971499999999999</v>
      </c>
      <c r="O13" s="66">
        <f t="shared" si="5"/>
        <v>6</v>
      </c>
      <c r="P13" s="65">
        <f>VLOOKUP($A13,'Return Data'!$B$7:$R$2292,15,0)</f>
        <v>19.4466</v>
      </c>
      <c r="Q13" s="66">
        <f t="shared" si="6"/>
        <v>4</v>
      </c>
      <c r="R13" s="65">
        <f>VLOOKUP($A13,'Return Data'!$B$7:$R$2292,16,0)</f>
        <v>12.134600000000001</v>
      </c>
      <c r="S13" s="67">
        <f t="shared" si="7"/>
        <v>22</v>
      </c>
    </row>
    <row r="14" spans="1:20" x14ac:dyDescent="0.3">
      <c r="A14" s="63" t="s">
        <v>1156</v>
      </c>
      <c r="B14" s="64">
        <f>VLOOKUP($A14,'Return Data'!$B$7:$R$2292,3,0)</f>
        <v>44536</v>
      </c>
      <c r="C14" s="65">
        <f>VLOOKUP($A14,'Return Data'!$B$7:$R$2292,4,0)</f>
        <v>1486.4458</v>
      </c>
      <c r="D14" s="65">
        <f>VLOOKUP($A14,'Return Data'!$B$7:$R$2292,10,0)</f>
        <v>-2.0476999999999999</v>
      </c>
      <c r="E14" s="66">
        <f t="shared" si="0"/>
        <v>23</v>
      </c>
      <c r="F14" s="65">
        <f>VLOOKUP($A14,'Return Data'!$B$7:$R$2292,11,0)</f>
        <v>9.4019999999999992</v>
      </c>
      <c r="G14" s="66">
        <f t="shared" si="1"/>
        <v>23</v>
      </c>
      <c r="H14" s="65">
        <f>VLOOKUP($A14,'Return Data'!$B$7:$R$2292,12,0)</f>
        <v>15.0427</v>
      </c>
      <c r="I14" s="66">
        <f t="shared" si="2"/>
        <v>26</v>
      </c>
      <c r="J14" s="65">
        <f>VLOOKUP($A14,'Return Data'!$B$7:$R$2292,13,0)</f>
        <v>33.826000000000001</v>
      </c>
      <c r="K14" s="66">
        <f t="shared" si="3"/>
        <v>23</v>
      </c>
      <c r="L14" s="65">
        <f>VLOOKUP($A14,'Return Data'!$B$7:$R$2292,17,0)</f>
        <v>24.896899999999999</v>
      </c>
      <c r="M14" s="66">
        <f t="shared" si="4"/>
        <v>21</v>
      </c>
      <c r="N14" s="65">
        <f>VLOOKUP($A14,'Return Data'!$B$7:$R$2292,14,0)</f>
        <v>18.440799999999999</v>
      </c>
      <c r="O14" s="66">
        <f t="shared" si="5"/>
        <v>19</v>
      </c>
      <c r="P14" s="65">
        <f>VLOOKUP($A14,'Return Data'!$B$7:$R$2292,15,0)</f>
        <v>15.037100000000001</v>
      </c>
      <c r="Q14" s="66">
        <f t="shared" si="6"/>
        <v>18</v>
      </c>
      <c r="R14" s="65">
        <f>VLOOKUP($A14,'Return Data'!$B$7:$R$2292,16,0)</f>
        <v>19.532399999999999</v>
      </c>
      <c r="S14" s="67">
        <f t="shared" si="7"/>
        <v>9</v>
      </c>
    </row>
    <row r="15" spans="1:20" x14ac:dyDescent="0.3">
      <c r="A15" s="63" t="s">
        <v>1158</v>
      </c>
      <c r="B15" s="64">
        <f>VLOOKUP($A15,'Return Data'!$B$7:$R$2292,3,0)</f>
        <v>44536</v>
      </c>
      <c r="C15" s="65">
        <f>VLOOKUP($A15,'Return Data'!$B$7:$R$2292,4,0)</f>
        <v>89.516999999999996</v>
      </c>
      <c r="D15" s="65">
        <f>VLOOKUP($A15,'Return Data'!$B$7:$R$2292,10,0)</f>
        <v>0.42409999999999998</v>
      </c>
      <c r="E15" s="66">
        <f t="shared" si="0"/>
        <v>13</v>
      </c>
      <c r="F15" s="65">
        <f>VLOOKUP($A15,'Return Data'!$B$7:$R$2292,11,0)</f>
        <v>10.6172</v>
      </c>
      <c r="G15" s="66">
        <f t="shared" si="1"/>
        <v>22</v>
      </c>
      <c r="H15" s="65">
        <f>VLOOKUP($A15,'Return Data'!$B$7:$R$2292,12,0)</f>
        <v>20.2103</v>
      </c>
      <c r="I15" s="66">
        <f t="shared" si="2"/>
        <v>19</v>
      </c>
      <c r="J15" s="65">
        <f>VLOOKUP($A15,'Return Data'!$B$7:$R$2292,13,0)</f>
        <v>40.280200000000001</v>
      </c>
      <c r="K15" s="66">
        <f t="shared" si="3"/>
        <v>20</v>
      </c>
      <c r="L15" s="65">
        <f>VLOOKUP($A15,'Return Data'!$B$7:$R$2292,17,0)</f>
        <v>30.518899999999999</v>
      </c>
      <c r="M15" s="66">
        <f t="shared" si="4"/>
        <v>16</v>
      </c>
      <c r="N15" s="65">
        <f>VLOOKUP($A15,'Return Data'!$B$7:$R$2292,14,0)</f>
        <v>20.446300000000001</v>
      </c>
      <c r="O15" s="66">
        <f t="shared" si="5"/>
        <v>17</v>
      </c>
      <c r="P15" s="65">
        <f>VLOOKUP($A15,'Return Data'!$B$7:$R$2292,15,0)</f>
        <v>15.6462</v>
      </c>
      <c r="Q15" s="66">
        <f t="shared" si="6"/>
        <v>16</v>
      </c>
      <c r="R15" s="65">
        <f>VLOOKUP($A15,'Return Data'!$B$7:$R$2292,16,0)</f>
        <v>16.366800000000001</v>
      </c>
      <c r="S15" s="67">
        <f t="shared" si="7"/>
        <v>14</v>
      </c>
    </row>
    <row r="16" spans="1:20" x14ac:dyDescent="0.3">
      <c r="A16" s="63" t="s">
        <v>1160</v>
      </c>
      <c r="B16" s="64">
        <f>VLOOKUP($A16,'Return Data'!$B$7:$R$2292,3,0)</f>
        <v>44536</v>
      </c>
      <c r="C16" s="65">
        <f>VLOOKUP($A16,'Return Data'!$B$7:$R$2292,4,0)</f>
        <v>159.34</v>
      </c>
      <c r="D16" s="65">
        <f>VLOOKUP($A16,'Return Data'!$B$7:$R$2292,10,0)</f>
        <v>1.8863000000000001</v>
      </c>
      <c r="E16" s="66">
        <f t="shared" si="0"/>
        <v>8</v>
      </c>
      <c r="F16" s="65">
        <f>VLOOKUP($A16,'Return Data'!$B$7:$R$2292,11,0)</f>
        <v>12.1797</v>
      </c>
      <c r="G16" s="66">
        <f t="shared" si="1"/>
        <v>18</v>
      </c>
      <c r="H16" s="65">
        <f>VLOOKUP($A16,'Return Data'!$B$7:$R$2292,12,0)</f>
        <v>23.175599999999999</v>
      </c>
      <c r="I16" s="66">
        <f t="shared" si="2"/>
        <v>16</v>
      </c>
      <c r="J16" s="65">
        <f>VLOOKUP($A16,'Return Data'!$B$7:$R$2292,13,0)</f>
        <v>46.183500000000002</v>
      </c>
      <c r="K16" s="66">
        <f t="shared" si="3"/>
        <v>13</v>
      </c>
      <c r="L16" s="65">
        <f>VLOOKUP($A16,'Return Data'!$B$7:$R$2292,17,0)</f>
        <v>30.642900000000001</v>
      </c>
      <c r="M16" s="66">
        <f t="shared" si="4"/>
        <v>15</v>
      </c>
      <c r="N16" s="65">
        <f>VLOOKUP($A16,'Return Data'!$B$7:$R$2292,14,0)</f>
        <v>20.526900000000001</v>
      </c>
      <c r="O16" s="66">
        <f t="shared" si="5"/>
        <v>16</v>
      </c>
      <c r="P16" s="65">
        <f>VLOOKUP($A16,'Return Data'!$B$7:$R$2292,15,0)</f>
        <v>16.309100000000001</v>
      </c>
      <c r="Q16" s="66">
        <f t="shared" si="6"/>
        <v>13</v>
      </c>
      <c r="R16" s="65">
        <f>VLOOKUP($A16,'Return Data'!$B$7:$R$2292,16,0)</f>
        <v>17.554200000000002</v>
      </c>
      <c r="S16" s="67">
        <f t="shared" si="7"/>
        <v>12</v>
      </c>
    </row>
    <row r="17" spans="1:19" x14ac:dyDescent="0.3">
      <c r="A17" s="63" t="s">
        <v>1162</v>
      </c>
      <c r="B17" s="64">
        <f>VLOOKUP($A17,'Return Data'!$B$7:$R$2292,3,0)</f>
        <v>44536</v>
      </c>
      <c r="C17" s="65">
        <f>VLOOKUP($A17,'Return Data'!$B$7:$R$2292,4,0)</f>
        <v>17.010000000000002</v>
      </c>
      <c r="D17" s="65">
        <f>VLOOKUP($A17,'Return Data'!$B$7:$R$2292,10,0)</f>
        <v>-2.1852</v>
      </c>
      <c r="E17" s="66">
        <f t="shared" si="0"/>
        <v>24</v>
      </c>
      <c r="F17" s="65">
        <f>VLOOKUP($A17,'Return Data'!$B$7:$R$2292,11,0)</f>
        <v>10.7422</v>
      </c>
      <c r="G17" s="66">
        <f t="shared" si="1"/>
        <v>21</v>
      </c>
      <c r="H17" s="65">
        <f>VLOOKUP($A17,'Return Data'!$B$7:$R$2292,12,0)</f>
        <v>17.229500000000002</v>
      </c>
      <c r="I17" s="66">
        <f t="shared" si="2"/>
        <v>21</v>
      </c>
      <c r="J17" s="65">
        <f>VLOOKUP($A17,'Return Data'!$B$7:$R$2292,13,0)</f>
        <v>35.8626</v>
      </c>
      <c r="K17" s="66">
        <f t="shared" si="3"/>
        <v>21</v>
      </c>
      <c r="L17" s="65">
        <f>VLOOKUP($A17,'Return Data'!$B$7:$R$2292,17,0)</f>
        <v>29.1555</v>
      </c>
      <c r="M17" s="66">
        <f t="shared" si="4"/>
        <v>19</v>
      </c>
      <c r="N17" s="65">
        <f>VLOOKUP($A17,'Return Data'!$B$7:$R$2292,14,0)</f>
        <v>18.030799999999999</v>
      </c>
      <c r="O17" s="66">
        <f t="shared" si="5"/>
        <v>20</v>
      </c>
      <c r="P17" s="65"/>
      <c r="Q17" s="66"/>
      <c r="R17" s="65">
        <f>VLOOKUP($A17,'Return Data'!$B$7:$R$2292,16,0)</f>
        <v>11.5357</v>
      </c>
      <c r="S17" s="67">
        <f t="shared" si="7"/>
        <v>24</v>
      </c>
    </row>
    <row r="18" spans="1:19" x14ac:dyDescent="0.3">
      <c r="A18" s="63" t="s">
        <v>1164</v>
      </c>
      <c r="B18" s="64">
        <f>VLOOKUP($A18,'Return Data'!$B$7:$R$2292,3,0)</f>
        <v>44536</v>
      </c>
      <c r="C18" s="65">
        <f>VLOOKUP($A18,'Return Data'!$B$7:$R$2292,4,0)</f>
        <v>86.67</v>
      </c>
      <c r="D18" s="65">
        <f>VLOOKUP($A18,'Return Data'!$B$7:$R$2292,10,0)</f>
        <v>2.7869999999999999</v>
      </c>
      <c r="E18" s="66">
        <f t="shared" si="0"/>
        <v>7</v>
      </c>
      <c r="F18" s="65">
        <f>VLOOKUP($A18,'Return Data'!$B$7:$R$2292,11,0)</f>
        <v>15.621700000000001</v>
      </c>
      <c r="G18" s="66">
        <f t="shared" si="1"/>
        <v>10</v>
      </c>
      <c r="H18" s="65">
        <f>VLOOKUP($A18,'Return Data'!$B$7:$R$2292,12,0)</f>
        <v>23.973700000000001</v>
      </c>
      <c r="I18" s="66">
        <f t="shared" si="2"/>
        <v>14</v>
      </c>
      <c r="J18" s="65">
        <f>VLOOKUP($A18,'Return Data'!$B$7:$R$2292,13,0)</f>
        <v>43.707500000000003</v>
      </c>
      <c r="K18" s="66">
        <f t="shared" si="3"/>
        <v>16</v>
      </c>
      <c r="L18" s="65">
        <f>VLOOKUP($A18,'Return Data'!$B$7:$R$2292,17,0)</f>
        <v>32.6599</v>
      </c>
      <c r="M18" s="66">
        <f t="shared" si="4"/>
        <v>10</v>
      </c>
      <c r="N18" s="65">
        <f>VLOOKUP($A18,'Return Data'!$B$7:$R$2292,14,0)</f>
        <v>23.657</v>
      </c>
      <c r="O18" s="66">
        <f t="shared" si="5"/>
        <v>13</v>
      </c>
      <c r="P18" s="65">
        <f>VLOOKUP($A18,'Return Data'!$B$7:$R$2292,15,0)</f>
        <v>19.1524</v>
      </c>
      <c r="Q18" s="66">
        <f>RANK(P18,P$8:P$33,0)</f>
        <v>5</v>
      </c>
      <c r="R18" s="65">
        <f>VLOOKUP($A18,'Return Data'!$B$7:$R$2292,16,0)</f>
        <v>15.889799999999999</v>
      </c>
      <c r="S18" s="67">
        <f t="shared" si="7"/>
        <v>16</v>
      </c>
    </row>
    <row r="19" spans="1:19" x14ac:dyDescent="0.3">
      <c r="A19" s="63" t="s">
        <v>1166</v>
      </c>
      <c r="B19" s="64">
        <f>VLOOKUP($A19,'Return Data'!$B$7:$R$2292,3,0)</f>
        <v>44536</v>
      </c>
      <c r="C19" s="65">
        <f>VLOOKUP($A19,'Return Data'!$B$7:$R$2292,4,0)</f>
        <v>71.049000000000007</v>
      </c>
      <c r="D19" s="65">
        <f>VLOOKUP($A19,'Return Data'!$B$7:$R$2292,10,0)</f>
        <v>0.84019999999999995</v>
      </c>
      <c r="E19" s="66">
        <f t="shared" si="0"/>
        <v>11</v>
      </c>
      <c r="F19" s="65">
        <f>VLOOKUP($A19,'Return Data'!$B$7:$R$2292,11,0)</f>
        <v>13.341100000000001</v>
      </c>
      <c r="G19" s="66">
        <f t="shared" si="1"/>
        <v>16</v>
      </c>
      <c r="H19" s="65">
        <f>VLOOKUP($A19,'Return Data'!$B$7:$R$2292,12,0)</f>
        <v>22.737400000000001</v>
      </c>
      <c r="I19" s="66">
        <f t="shared" si="2"/>
        <v>17</v>
      </c>
      <c r="J19" s="65">
        <f>VLOOKUP($A19,'Return Data'!$B$7:$R$2292,13,0)</f>
        <v>47.328099999999999</v>
      </c>
      <c r="K19" s="66">
        <f t="shared" si="3"/>
        <v>12</v>
      </c>
      <c r="L19" s="65">
        <f>VLOOKUP($A19,'Return Data'!$B$7:$R$2292,17,0)</f>
        <v>33.800199999999997</v>
      </c>
      <c r="M19" s="66">
        <f t="shared" si="4"/>
        <v>7</v>
      </c>
      <c r="N19" s="65">
        <f>VLOOKUP($A19,'Return Data'!$B$7:$R$2292,14,0)</f>
        <v>25.731999999999999</v>
      </c>
      <c r="O19" s="66">
        <f t="shared" si="5"/>
        <v>7</v>
      </c>
      <c r="P19" s="65">
        <f>VLOOKUP($A19,'Return Data'!$B$7:$R$2292,15,0)</f>
        <v>19.029499999999999</v>
      </c>
      <c r="Q19" s="66">
        <f>RANK(P19,P$8:P$33,0)</f>
        <v>6</v>
      </c>
      <c r="R19" s="65">
        <f>VLOOKUP($A19,'Return Data'!$B$7:$R$2292,16,0)</f>
        <v>14.2706</v>
      </c>
      <c r="S19" s="67">
        <f t="shared" si="7"/>
        <v>19</v>
      </c>
    </row>
    <row r="20" spans="1:19" x14ac:dyDescent="0.3">
      <c r="A20" s="63" t="s">
        <v>1169</v>
      </c>
      <c r="B20" s="64">
        <f>VLOOKUP($A20,'Return Data'!$B$7:$R$2292,3,0)</f>
        <v>44536</v>
      </c>
      <c r="C20" s="65">
        <f>VLOOKUP($A20,'Return Data'!$B$7:$R$2292,4,0)</f>
        <v>201.88</v>
      </c>
      <c r="D20" s="65">
        <f>VLOOKUP($A20,'Return Data'!$B$7:$R$2292,10,0)</f>
        <v>-2.3083</v>
      </c>
      <c r="E20" s="66">
        <f t="shared" si="0"/>
        <v>25</v>
      </c>
      <c r="F20" s="65">
        <f>VLOOKUP($A20,'Return Data'!$B$7:$R$2292,11,0)</f>
        <v>8.0033999999999992</v>
      </c>
      <c r="G20" s="66">
        <f t="shared" si="1"/>
        <v>24</v>
      </c>
      <c r="H20" s="65">
        <f>VLOOKUP($A20,'Return Data'!$B$7:$R$2292,12,0)</f>
        <v>16.036300000000001</v>
      </c>
      <c r="I20" s="66">
        <f t="shared" si="2"/>
        <v>24</v>
      </c>
      <c r="J20" s="65">
        <f>VLOOKUP($A20,'Return Data'!$B$7:$R$2292,13,0)</f>
        <v>32.423699999999997</v>
      </c>
      <c r="K20" s="66">
        <f t="shared" si="3"/>
        <v>24</v>
      </c>
      <c r="L20" s="65">
        <f>VLOOKUP($A20,'Return Data'!$B$7:$R$2292,17,0)</f>
        <v>24.650700000000001</v>
      </c>
      <c r="M20" s="66">
        <f t="shared" si="4"/>
        <v>22</v>
      </c>
      <c r="N20" s="65">
        <f>VLOOKUP($A20,'Return Data'!$B$7:$R$2292,14,0)</f>
        <v>16.204899999999999</v>
      </c>
      <c r="O20" s="66">
        <f t="shared" si="5"/>
        <v>22</v>
      </c>
      <c r="P20" s="65">
        <f>VLOOKUP($A20,'Return Data'!$B$7:$R$2292,15,0)</f>
        <v>15.027900000000001</v>
      </c>
      <c r="Q20" s="66">
        <f>RANK(P20,P$8:P$33,0)</f>
        <v>19</v>
      </c>
      <c r="R20" s="65">
        <f>VLOOKUP($A20,'Return Data'!$B$7:$R$2292,16,0)</f>
        <v>18.926300000000001</v>
      </c>
      <c r="S20" s="67">
        <f t="shared" si="7"/>
        <v>11</v>
      </c>
    </row>
    <row r="21" spans="1:19" x14ac:dyDescent="0.3">
      <c r="A21" s="63" t="s">
        <v>1171</v>
      </c>
      <c r="B21" s="64">
        <f>VLOOKUP($A21,'Return Data'!$B$7:$R$2292,3,0)</f>
        <v>44536</v>
      </c>
      <c r="C21" s="65">
        <f>VLOOKUP($A21,'Return Data'!$B$7:$R$2292,4,0)</f>
        <v>16.878900000000002</v>
      </c>
      <c r="D21" s="65">
        <f>VLOOKUP($A21,'Return Data'!$B$7:$R$2292,10,0)</f>
        <v>0.85509999999999997</v>
      </c>
      <c r="E21" s="66">
        <f t="shared" si="0"/>
        <v>10</v>
      </c>
      <c r="F21" s="65">
        <f>VLOOKUP($A21,'Return Data'!$B$7:$R$2292,11,0)</f>
        <v>12.153600000000001</v>
      </c>
      <c r="G21" s="66">
        <f t="shared" si="1"/>
        <v>19</v>
      </c>
      <c r="H21" s="65">
        <f>VLOOKUP($A21,'Return Data'!$B$7:$R$2292,12,0)</f>
        <v>24.311599999999999</v>
      </c>
      <c r="I21" s="66">
        <f t="shared" si="2"/>
        <v>12</v>
      </c>
      <c r="J21" s="65">
        <f>VLOOKUP($A21,'Return Data'!$B$7:$R$2292,13,0)</f>
        <v>51.381599999999999</v>
      </c>
      <c r="K21" s="66">
        <f t="shared" si="3"/>
        <v>7</v>
      </c>
      <c r="L21" s="65">
        <f>VLOOKUP($A21,'Return Data'!$B$7:$R$2292,17,0)</f>
        <v>32.387700000000002</v>
      </c>
      <c r="M21" s="66">
        <f t="shared" si="4"/>
        <v>11</v>
      </c>
      <c r="N21" s="65"/>
      <c r="O21" s="66"/>
      <c r="P21" s="65"/>
      <c r="Q21" s="66"/>
      <c r="R21" s="65">
        <f>VLOOKUP($A21,'Return Data'!$B$7:$R$2292,16,0)</f>
        <v>14.5563</v>
      </c>
      <c r="S21" s="67">
        <f t="shared" si="7"/>
        <v>18</v>
      </c>
    </row>
    <row r="22" spans="1:19" x14ac:dyDescent="0.3">
      <c r="A22" s="63" t="s">
        <v>1173</v>
      </c>
      <c r="B22" s="64">
        <f>VLOOKUP($A22,'Return Data'!$B$7:$R$2292,3,0)</f>
        <v>44536</v>
      </c>
      <c r="C22" s="65">
        <f>VLOOKUP($A22,'Return Data'!$B$7:$R$2292,4,0)</f>
        <v>20.428999999999998</v>
      </c>
      <c r="D22" s="65">
        <f>VLOOKUP($A22,'Return Data'!$B$7:$R$2292,10,0)</f>
        <v>0.40789999999999998</v>
      </c>
      <c r="E22" s="66">
        <f t="shared" si="0"/>
        <v>14</v>
      </c>
      <c r="F22" s="65">
        <f>VLOOKUP($A22,'Return Data'!$B$7:$R$2292,11,0)</f>
        <v>13.5008</v>
      </c>
      <c r="G22" s="66">
        <f t="shared" si="1"/>
        <v>15</v>
      </c>
      <c r="H22" s="65">
        <f>VLOOKUP($A22,'Return Data'!$B$7:$R$2292,12,0)</f>
        <v>24.749600000000001</v>
      </c>
      <c r="I22" s="66">
        <f t="shared" si="2"/>
        <v>11</v>
      </c>
      <c r="J22" s="65">
        <f>VLOOKUP($A22,'Return Data'!$B$7:$R$2292,13,0)</f>
        <v>50.279499999999999</v>
      </c>
      <c r="K22" s="66">
        <f t="shared" ref="K22" si="8">RANK(J22,J$8:J$33,0)</f>
        <v>8</v>
      </c>
      <c r="L22" s="65"/>
      <c r="M22" s="66"/>
      <c r="N22" s="65"/>
      <c r="O22" s="66"/>
      <c r="P22" s="65"/>
      <c r="Q22" s="66"/>
      <c r="R22" s="65">
        <f>VLOOKUP($A22,'Return Data'!$B$7:$R$2292,16,0)</f>
        <v>35.369799999999998</v>
      </c>
      <c r="S22" s="67">
        <f t="shared" si="7"/>
        <v>2</v>
      </c>
    </row>
    <row r="23" spans="1:19" x14ac:dyDescent="0.3">
      <c r="A23" s="63" t="s">
        <v>1175</v>
      </c>
      <c r="B23" s="64">
        <f>VLOOKUP($A23,'Return Data'!$B$7:$R$2292,3,0)</f>
        <v>44536</v>
      </c>
      <c r="C23" s="65">
        <f>VLOOKUP($A23,'Return Data'!$B$7:$R$2292,4,0)</f>
        <v>44.058599999999998</v>
      </c>
      <c r="D23" s="65">
        <f>VLOOKUP($A23,'Return Data'!$B$7:$R$2292,10,0)</f>
        <v>9.6997</v>
      </c>
      <c r="E23" s="66">
        <f t="shared" si="0"/>
        <v>1</v>
      </c>
      <c r="F23" s="65">
        <f>VLOOKUP($A23,'Return Data'!$B$7:$R$2292,11,0)</f>
        <v>26.0733</v>
      </c>
      <c r="G23" s="66">
        <f t="shared" si="1"/>
        <v>1</v>
      </c>
      <c r="H23" s="65">
        <f>VLOOKUP($A23,'Return Data'!$B$7:$R$2292,12,0)</f>
        <v>31.588100000000001</v>
      </c>
      <c r="I23" s="66">
        <f t="shared" si="2"/>
        <v>4</v>
      </c>
      <c r="J23" s="65">
        <f>VLOOKUP($A23,'Return Data'!$B$7:$R$2292,13,0)</f>
        <v>55.383800000000001</v>
      </c>
      <c r="K23" s="66">
        <f t="shared" ref="K23:K31" si="9">RANK(J23,J$8:J$33,0)</f>
        <v>3</v>
      </c>
      <c r="L23" s="65">
        <f>VLOOKUP($A23,'Return Data'!$B$7:$R$2292,17,0)</f>
        <v>29.2776</v>
      </c>
      <c r="M23" s="66">
        <f>RANK(L23,L$8:L$33,0)</f>
        <v>18</v>
      </c>
      <c r="N23" s="65">
        <f>VLOOKUP($A23,'Return Data'!$B$7:$R$2292,14,0)</f>
        <v>23.891400000000001</v>
      </c>
      <c r="O23" s="66">
        <f>RANK(N23,N$8:N$33,0)</f>
        <v>12</v>
      </c>
      <c r="P23" s="65">
        <f>VLOOKUP($A23,'Return Data'!$B$7:$R$2292,15,0)</f>
        <v>15.065099999999999</v>
      </c>
      <c r="Q23" s="66">
        <f>RANK(P23,P$8:P$33,0)</f>
        <v>17</v>
      </c>
      <c r="R23" s="65">
        <f>VLOOKUP($A23,'Return Data'!$B$7:$R$2292,16,0)</f>
        <v>20.979900000000001</v>
      </c>
      <c r="S23" s="67">
        <f t="shared" si="7"/>
        <v>7</v>
      </c>
    </row>
    <row r="24" spans="1:19" x14ac:dyDescent="0.3">
      <c r="A24" s="63" t="s">
        <v>1176</v>
      </c>
      <c r="B24" s="64">
        <f>VLOOKUP($A24,'Return Data'!$B$7:$R$2292,3,0)</f>
        <v>44536</v>
      </c>
      <c r="C24" s="65">
        <f>VLOOKUP($A24,'Return Data'!$B$7:$R$2292,4,0)</f>
        <v>1994.6159</v>
      </c>
      <c r="D24" s="65">
        <f>VLOOKUP($A24,'Return Data'!$B$7:$R$2292,10,0)</f>
        <v>-0.3533</v>
      </c>
      <c r="E24" s="66">
        <f t="shared" si="0"/>
        <v>18</v>
      </c>
      <c r="F24" s="65">
        <f>VLOOKUP($A24,'Return Data'!$B$7:$R$2292,11,0)</f>
        <v>15.706899999999999</v>
      </c>
      <c r="G24" s="66">
        <f t="shared" si="1"/>
        <v>9</v>
      </c>
      <c r="H24" s="65">
        <f>VLOOKUP($A24,'Return Data'!$B$7:$R$2292,12,0)</f>
        <v>25.126200000000001</v>
      </c>
      <c r="I24" s="66">
        <f t="shared" si="2"/>
        <v>9</v>
      </c>
      <c r="J24" s="65">
        <f>VLOOKUP($A24,'Return Data'!$B$7:$R$2292,13,0)</f>
        <v>48.224600000000002</v>
      </c>
      <c r="K24" s="66">
        <f t="shared" si="9"/>
        <v>11</v>
      </c>
      <c r="L24" s="65">
        <f>VLOOKUP($A24,'Return Data'!$B$7:$R$2292,17,0)</f>
        <v>33.585500000000003</v>
      </c>
      <c r="M24" s="66">
        <f>RANK(L24,L$8:L$33,0)</f>
        <v>8</v>
      </c>
      <c r="N24" s="65">
        <f>VLOOKUP($A24,'Return Data'!$B$7:$R$2292,14,0)</f>
        <v>24.644100000000002</v>
      </c>
      <c r="O24" s="66">
        <f>RANK(N24,N$8:N$33,0)</f>
        <v>8</v>
      </c>
      <c r="P24" s="65">
        <f>VLOOKUP($A24,'Return Data'!$B$7:$R$2292,15,0)</f>
        <v>18.637799999999999</v>
      </c>
      <c r="Q24" s="66">
        <f>RANK(P24,P$8:P$33,0)</f>
        <v>7</v>
      </c>
      <c r="R24" s="65">
        <f>VLOOKUP($A24,'Return Data'!$B$7:$R$2292,16,0)</f>
        <v>22.417999999999999</v>
      </c>
      <c r="S24" s="67">
        <f t="shared" si="7"/>
        <v>5</v>
      </c>
    </row>
    <row r="25" spans="1:19" x14ac:dyDescent="0.3">
      <c r="A25" s="63" t="s">
        <v>1179</v>
      </c>
      <c r="B25" s="64">
        <f>VLOOKUP($A25,'Return Data'!$B$7:$R$2292,3,0)</f>
        <v>44536</v>
      </c>
      <c r="C25" s="65">
        <f>VLOOKUP($A25,'Return Data'!$B$7:$R$2292,4,0)</f>
        <v>42.03</v>
      </c>
      <c r="D25" s="65">
        <f>VLOOKUP($A25,'Return Data'!$B$7:$R$2292,10,0)</f>
        <v>0.59840000000000004</v>
      </c>
      <c r="E25" s="66">
        <f t="shared" si="0"/>
        <v>12</v>
      </c>
      <c r="F25" s="65">
        <f>VLOOKUP($A25,'Return Data'!$B$7:$R$2292,11,0)</f>
        <v>18.628299999999999</v>
      </c>
      <c r="G25" s="66">
        <f t="shared" si="1"/>
        <v>5</v>
      </c>
      <c r="H25" s="65">
        <f>VLOOKUP($A25,'Return Data'!$B$7:$R$2292,12,0)</f>
        <v>33.896099999999997</v>
      </c>
      <c r="I25" s="66">
        <f t="shared" si="2"/>
        <v>3</v>
      </c>
      <c r="J25" s="65">
        <f>VLOOKUP($A25,'Return Data'!$B$7:$R$2292,13,0)</f>
        <v>62.152799999999999</v>
      </c>
      <c r="K25" s="66">
        <f t="shared" si="9"/>
        <v>1</v>
      </c>
      <c r="L25" s="65">
        <f>VLOOKUP($A25,'Return Data'!$B$7:$R$2292,17,0)</f>
        <v>54.223199999999999</v>
      </c>
      <c r="M25" s="66">
        <f>RANK(L25,L$8:L$33,0)</f>
        <v>1</v>
      </c>
      <c r="N25" s="65">
        <f>VLOOKUP($A25,'Return Data'!$B$7:$R$2292,14,0)</f>
        <v>34.812800000000003</v>
      </c>
      <c r="O25" s="66">
        <f>RANK(N25,N$8:N$33,0)</f>
        <v>1</v>
      </c>
      <c r="P25" s="65">
        <f>VLOOKUP($A25,'Return Data'!$B$7:$R$2292,15,0)</f>
        <v>21.8477</v>
      </c>
      <c r="Q25" s="66">
        <f>RANK(P25,P$8:P$33,0)</f>
        <v>2</v>
      </c>
      <c r="R25" s="65">
        <f>VLOOKUP($A25,'Return Data'!$B$7:$R$2292,16,0)</f>
        <v>19.614799999999999</v>
      </c>
      <c r="S25" s="67">
        <f t="shared" si="7"/>
        <v>8</v>
      </c>
    </row>
    <row r="26" spans="1:19" x14ac:dyDescent="0.3">
      <c r="A26" s="63" t="s">
        <v>1181</v>
      </c>
      <c r="B26" s="64">
        <f>VLOOKUP($A26,'Return Data'!$B$7:$R$2292,3,0)</f>
        <v>44536</v>
      </c>
      <c r="C26" s="65">
        <f>VLOOKUP($A26,'Return Data'!$B$7:$R$2292,4,0)</f>
        <v>17.62</v>
      </c>
      <c r="D26" s="65">
        <f>VLOOKUP($A26,'Return Data'!$B$7:$R$2292,10,0)</f>
        <v>3.8302999999999998</v>
      </c>
      <c r="E26" s="66">
        <f t="shared" si="0"/>
        <v>4</v>
      </c>
      <c r="F26" s="65">
        <f>VLOOKUP($A26,'Return Data'!$B$7:$R$2292,11,0)</f>
        <v>16.766100000000002</v>
      </c>
      <c r="G26" s="66">
        <f t="shared" ref="G26" si="10">RANK(F26,F$8:F$33,0)</f>
        <v>7</v>
      </c>
      <c r="H26" s="65">
        <f>VLOOKUP($A26,'Return Data'!$B$7:$R$2292,12,0)</f>
        <v>27.312100000000001</v>
      </c>
      <c r="I26" s="66">
        <f t="shared" ref="I26" si="11">RANK(H26,H$8:H$33,0)</f>
        <v>7</v>
      </c>
      <c r="J26" s="65">
        <f>VLOOKUP($A26,'Return Data'!$B$7:$R$2292,13,0)</f>
        <v>49.195599999999999</v>
      </c>
      <c r="K26" s="66">
        <f t="shared" si="9"/>
        <v>10</v>
      </c>
      <c r="L26" s="65"/>
      <c r="M26" s="66"/>
      <c r="N26" s="65"/>
      <c r="O26" s="66"/>
      <c r="P26" s="65"/>
      <c r="Q26" s="66"/>
      <c r="R26" s="65">
        <f>VLOOKUP($A26,'Return Data'!$B$7:$R$2292,16,0)</f>
        <v>33.969000000000001</v>
      </c>
      <c r="S26" s="67">
        <f t="shared" si="7"/>
        <v>3</v>
      </c>
    </row>
    <row r="27" spans="1:19" x14ac:dyDescent="0.3">
      <c r="A27" s="63" t="s">
        <v>1182</v>
      </c>
      <c r="B27" s="64">
        <f>VLOOKUP($A27,'Return Data'!$B$7:$R$2292,3,0)</f>
        <v>44536</v>
      </c>
      <c r="C27" s="65">
        <f>VLOOKUP($A27,'Return Data'!$B$7:$R$2292,4,0)</f>
        <v>116.4389</v>
      </c>
      <c r="D27" s="65">
        <f>VLOOKUP($A27,'Return Data'!$B$7:$R$2292,10,0)</f>
        <v>3.7627000000000002</v>
      </c>
      <c r="E27" s="66">
        <f t="shared" si="0"/>
        <v>6</v>
      </c>
      <c r="F27" s="65">
        <f>VLOOKUP($A27,'Return Data'!$B$7:$R$2292,11,0)</f>
        <v>14.581899999999999</v>
      </c>
      <c r="G27" s="66">
        <f t="shared" ref="G27:G33" si="12">RANK(F27,F$8:F$33,0)</f>
        <v>12</v>
      </c>
      <c r="H27" s="65">
        <f>VLOOKUP($A27,'Return Data'!$B$7:$R$2292,12,0)</f>
        <v>39.876600000000003</v>
      </c>
      <c r="I27" s="66">
        <f t="shared" ref="I27:I33" si="13">RANK(H27,H$8:H$33,0)</f>
        <v>1</v>
      </c>
      <c r="J27" s="65">
        <f>VLOOKUP($A27,'Return Data'!$B$7:$R$2292,13,0)</f>
        <v>57.984400000000001</v>
      </c>
      <c r="K27" s="66">
        <f t="shared" si="9"/>
        <v>2</v>
      </c>
      <c r="L27" s="65">
        <f>VLOOKUP($A27,'Return Data'!$B$7:$R$2292,17,0)</f>
        <v>45.256500000000003</v>
      </c>
      <c r="M27" s="66">
        <f>RANK(L27,L$8:L$33,0)</f>
        <v>2</v>
      </c>
      <c r="N27" s="65">
        <f>VLOOKUP($A27,'Return Data'!$B$7:$R$2292,14,0)</f>
        <v>28.992000000000001</v>
      </c>
      <c r="O27" s="66">
        <f>RANK(N27,N$8:N$33,0)</f>
        <v>2</v>
      </c>
      <c r="P27" s="65">
        <f>VLOOKUP($A27,'Return Data'!$B$7:$R$2292,15,0)</f>
        <v>21.356999999999999</v>
      </c>
      <c r="Q27" s="66">
        <f>RANK(P27,P$8:P$33,0)</f>
        <v>3</v>
      </c>
      <c r="R27" s="65">
        <f>VLOOKUP($A27,'Return Data'!$B$7:$R$2292,16,0)</f>
        <v>12.5335</v>
      </c>
      <c r="S27" s="67">
        <f t="shared" si="7"/>
        <v>20</v>
      </c>
    </row>
    <row r="28" spans="1:19" x14ac:dyDescent="0.3">
      <c r="A28" s="63" t="s">
        <v>1185</v>
      </c>
      <c r="B28" s="64">
        <f>VLOOKUP($A28,'Return Data'!$B$7:$R$2292,3,0)</f>
        <v>44536</v>
      </c>
      <c r="C28" s="65">
        <f>VLOOKUP($A28,'Return Data'!$B$7:$R$2292,4,0)</f>
        <v>137.58029999999999</v>
      </c>
      <c r="D28" s="65">
        <f>VLOOKUP($A28,'Return Data'!$B$7:$R$2292,10,0)</f>
        <v>5.3154000000000003</v>
      </c>
      <c r="E28" s="66">
        <f t="shared" si="0"/>
        <v>3</v>
      </c>
      <c r="F28" s="65">
        <f>VLOOKUP($A28,'Return Data'!$B$7:$R$2292,11,0)</f>
        <v>18.489100000000001</v>
      </c>
      <c r="G28" s="66">
        <f t="shared" si="12"/>
        <v>6</v>
      </c>
      <c r="H28" s="65">
        <f>VLOOKUP($A28,'Return Data'!$B$7:$R$2292,12,0)</f>
        <v>27.2501</v>
      </c>
      <c r="I28" s="66">
        <f t="shared" si="13"/>
        <v>8</v>
      </c>
      <c r="J28" s="65">
        <f>VLOOKUP($A28,'Return Data'!$B$7:$R$2292,13,0)</f>
        <v>55.376300000000001</v>
      </c>
      <c r="K28" s="66">
        <f t="shared" si="9"/>
        <v>4</v>
      </c>
      <c r="L28" s="65">
        <f>VLOOKUP($A28,'Return Data'!$B$7:$R$2292,17,0)</f>
        <v>39.804499999999997</v>
      </c>
      <c r="M28" s="66">
        <f>RANK(L28,L$8:L$33,0)</f>
        <v>4</v>
      </c>
      <c r="N28" s="65">
        <f>VLOOKUP($A28,'Return Data'!$B$7:$R$2292,14,0)</f>
        <v>26.0932</v>
      </c>
      <c r="O28" s="66">
        <f>RANK(N28,N$8:N$33,0)</f>
        <v>5</v>
      </c>
      <c r="P28" s="65">
        <f>VLOOKUP($A28,'Return Data'!$B$7:$R$2292,15,0)</f>
        <v>15.763500000000001</v>
      </c>
      <c r="Q28" s="66">
        <f>RANK(P28,P$8:P$33,0)</f>
        <v>15</v>
      </c>
      <c r="R28" s="65">
        <f>VLOOKUP($A28,'Return Data'!$B$7:$R$2292,16,0)</f>
        <v>16.996099999999998</v>
      </c>
      <c r="S28" s="67">
        <f t="shared" si="7"/>
        <v>13</v>
      </c>
    </row>
    <row r="29" spans="1:19" x14ac:dyDescent="0.3">
      <c r="A29" s="63" t="s">
        <v>1186</v>
      </c>
      <c r="B29" s="64">
        <f>VLOOKUP($A29,'Return Data'!$B$7:$R$2292,3,0)</f>
        <v>44536</v>
      </c>
      <c r="C29" s="65">
        <f>VLOOKUP($A29,'Return Data'!$B$7:$R$2292,4,0)</f>
        <v>693.00409999999999</v>
      </c>
      <c r="D29" s="65">
        <f>VLOOKUP($A29,'Return Data'!$B$7:$R$2292,10,0)</f>
        <v>-1.6057999999999999</v>
      </c>
      <c r="E29" s="66">
        <f t="shared" si="0"/>
        <v>21</v>
      </c>
      <c r="F29" s="65">
        <f>VLOOKUP($A29,'Return Data'!$B$7:$R$2292,11,0)</f>
        <v>12.58</v>
      </c>
      <c r="G29" s="66">
        <f t="shared" si="12"/>
        <v>17</v>
      </c>
      <c r="H29" s="65">
        <f>VLOOKUP($A29,'Return Data'!$B$7:$R$2292,12,0)</f>
        <v>16.962</v>
      </c>
      <c r="I29" s="66">
        <f t="shared" si="13"/>
        <v>23</v>
      </c>
      <c r="J29" s="65">
        <f>VLOOKUP($A29,'Return Data'!$B$7:$R$2292,13,0)</f>
        <v>40.654299999999999</v>
      </c>
      <c r="K29" s="66">
        <f t="shared" si="9"/>
        <v>19</v>
      </c>
      <c r="L29" s="65">
        <f>VLOOKUP($A29,'Return Data'!$B$7:$R$2292,17,0)</f>
        <v>23.782399999999999</v>
      </c>
      <c r="M29" s="66">
        <f>RANK(L29,L$8:L$33,0)</f>
        <v>23</v>
      </c>
      <c r="N29" s="65">
        <f>VLOOKUP($A29,'Return Data'!$B$7:$R$2292,14,0)</f>
        <v>16.505800000000001</v>
      </c>
      <c r="O29" s="66">
        <f>RANK(N29,N$8:N$33,0)</f>
        <v>21</v>
      </c>
      <c r="P29" s="65">
        <f>VLOOKUP($A29,'Return Data'!$B$7:$R$2292,15,0)</f>
        <v>12.257</v>
      </c>
      <c r="Q29" s="66">
        <f>RANK(P29,P$8:P$33,0)</f>
        <v>21</v>
      </c>
      <c r="R29" s="65">
        <f>VLOOKUP($A29,'Return Data'!$B$7:$R$2292,16,0)</f>
        <v>24.421900000000001</v>
      </c>
      <c r="S29" s="67">
        <f t="shared" si="7"/>
        <v>4</v>
      </c>
    </row>
    <row r="30" spans="1:19" x14ac:dyDescent="0.3">
      <c r="A30" s="63" t="s">
        <v>1188</v>
      </c>
      <c r="B30" s="64">
        <f>VLOOKUP($A30,'Return Data'!$B$7:$R$2292,3,0)</f>
        <v>44536</v>
      </c>
      <c r="C30" s="65">
        <f>VLOOKUP($A30,'Return Data'!$B$7:$R$2292,4,0)</f>
        <v>240.0163</v>
      </c>
      <c r="D30" s="65">
        <f>VLOOKUP($A30,'Return Data'!$B$7:$R$2292,10,0)</f>
        <v>-0.50819999999999999</v>
      </c>
      <c r="E30" s="66">
        <f t="shared" si="0"/>
        <v>20</v>
      </c>
      <c r="F30" s="65">
        <f>VLOOKUP($A30,'Return Data'!$B$7:$R$2292,11,0)</f>
        <v>14.2014</v>
      </c>
      <c r="G30" s="66">
        <f t="shared" si="12"/>
        <v>13</v>
      </c>
      <c r="H30" s="65">
        <f>VLOOKUP($A30,'Return Data'!$B$7:$R$2292,12,0)</f>
        <v>21.627099999999999</v>
      </c>
      <c r="I30" s="66">
        <f t="shared" si="13"/>
        <v>18</v>
      </c>
      <c r="J30" s="65">
        <f>VLOOKUP($A30,'Return Data'!$B$7:$R$2292,13,0)</f>
        <v>41.5595</v>
      </c>
      <c r="K30" s="66">
        <f t="shared" si="9"/>
        <v>18</v>
      </c>
      <c r="L30" s="65">
        <f>VLOOKUP($A30,'Return Data'!$B$7:$R$2292,17,0)</f>
        <v>31.231000000000002</v>
      </c>
      <c r="M30" s="66">
        <f>RANK(L30,L$8:L$33,0)</f>
        <v>14</v>
      </c>
      <c r="N30" s="65">
        <f>VLOOKUP($A30,'Return Data'!$B$7:$R$2292,14,0)</f>
        <v>23.961300000000001</v>
      </c>
      <c r="O30" s="66">
        <f>RANK(N30,N$8:N$33,0)</f>
        <v>10</v>
      </c>
      <c r="P30" s="65">
        <f>VLOOKUP($A30,'Return Data'!$B$7:$R$2292,15,0)</f>
        <v>18.3064</v>
      </c>
      <c r="Q30" s="66">
        <f>RANK(P30,P$8:P$33,0)</f>
        <v>9</v>
      </c>
      <c r="R30" s="65">
        <f>VLOOKUP($A30,'Return Data'!$B$7:$R$2292,16,0)</f>
        <v>12.2738</v>
      </c>
      <c r="S30" s="67">
        <f t="shared" si="7"/>
        <v>21</v>
      </c>
    </row>
    <row r="31" spans="1:19" x14ac:dyDescent="0.3">
      <c r="A31" s="63" t="s">
        <v>1191</v>
      </c>
      <c r="B31" s="64">
        <f>VLOOKUP($A31,'Return Data'!$B$7:$R$2292,3,0)</f>
        <v>44536</v>
      </c>
      <c r="C31" s="65">
        <f>VLOOKUP($A31,'Return Data'!$B$7:$R$2292,4,0)</f>
        <v>71.92</v>
      </c>
      <c r="D31" s="65">
        <f>VLOOKUP($A31,'Return Data'!$B$7:$R$2292,10,0)</f>
        <v>-0.48430000000000001</v>
      </c>
      <c r="E31" s="66">
        <f t="shared" si="0"/>
        <v>19</v>
      </c>
      <c r="F31" s="65">
        <f>VLOOKUP($A31,'Return Data'!$B$7:$R$2292,11,0)</f>
        <v>6.7854000000000001</v>
      </c>
      <c r="G31" s="66">
        <f t="shared" si="12"/>
        <v>25</v>
      </c>
      <c r="H31" s="65">
        <f>VLOOKUP($A31,'Return Data'!$B$7:$R$2292,12,0)</f>
        <v>17.0763</v>
      </c>
      <c r="I31" s="66">
        <f t="shared" si="13"/>
        <v>22</v>
      </c>
      <c r="J31" s="65">
        <f>VLOOKUP($A31,'Return Data'!$B$7:$R$2292,13,0)</f>
        <v>35.162599999999998</v>
      </c>
      <c r="K31" s="66">
        <f t="shared" si="9"/>
        <v>22</v>
      </c>
      <c r="L31" s="65">
        <f>VLOOKUP($A31,'Return Data'!$B$7:$R$2292,17,0)</f>
        <v>29.5379</v>
      </c>
      <c r="M31" s="66">
        <f>RANK(L31,L$8:L$33,0)</f>
        <v>17</v>
      </c>
      <c r="N31" s="65">
        <f>VLOOKUP($A31,'Return Data'!$B$7:$R$2292,14,0)</f>
        <v>20.5914</v>
      </c>
      <c r="O31" s="66">
        <f>RANK(N31,N$8:N$33,0)</f>
        <v>15</v>
      </c>
      <c r="P31" s="65">
        <f>VLOOKUP($A31,'Return Data'!$B$7:$R$2292,15,0)</f>
        <v>17.221900000000002</v>
      </c>
      <c r="Q31" s="66">
        <f>RANK(P31,P$8:P$33,0)</f>
        <v>10</v>
      </c>
      <c r="R31" s="65">
        <f>VLOOKUP($A31,'Return Data'!$B$7:$R$2292,16,0)</f>
        <v>7.5026999999999999</v>
      </c>
      <c r="S31" s="67">
        <f t="shared" si="7"/>
        <v>25</v>
      </c>
    </row>
    <row r="32" spans="1:19" x14ac:dyDescent="0.3">
      <c r="A32" s="63" t="s">
        <v>1193</v>
      </c>
      <c r="B32" s="64">
        <f>VLOOKUP($A32,'Return Data'!$B$7:$R$2292,3,0)</f>
        <v>44536</v>
      </c>
      <c r="C32" s="65">
        <f>VLOOKUP($A32,'Return Data'!$B$7:$R$2292,4,0)</f>
        <v>27.33</v>
      </c>
      <c r="D32" s="65">
        <f>VLOOKUP($A32,'Return Data'!$B$7:$R$2292,10,0)</f>
        <v>0.22</v>
      </c>
      <c r="E32" s="66">
        <f t="shared" si="0"/>
        <v>15</v>
      </c>
      <c r="F32" s="65">
        <f>VLOOKUP($A32,'Return Data'!$B$7:$R$2292,11,0)</f>
        <v>19.2408</v>
      </c>
      <c r="G32" s="66">
        <f t="shared" si="12"/>
        <v>4</v>
      </c>
      <c r="H32" s="65">
        <f>VLOOKUP($A32,'Return Data'!$B$7:$R$2292,12,0)</f>
        <v>29.280999999999999</v>
      </c>
      <c r="I32" s="66">
        <f t="shared" si="13"/>
        <v>6</v>
      </c>
      <c r="J32" s="65"/>
      <c r="K32" s="66"/>
      <c r="L32" s="65"/>
      <c r="M32" s="66"/>
      <c r="N32" s="65"/>
      <c r="O32" s="66"/>
      <c r="P32" s="65"/>
      <c r="Q32" s="66"/>
      <c r="R32" s="65">
        <f>VLOOKUP($A32,'Return Data'!$B$7:$R$2292,16,0)</f>
        <v>80.225499999999997</v>
      </c>
      <c r="S32" s="67">
        <f t="shared" si="7"/>
        <v>1</v>
      </c>
    </row>
    <row r="33" spans="1:19" x14ac:dyDescent="0.3">
      <c r="A33" s="63" t="s">
        <v>1934</v>
      </c>
      <c r="B33" s="64">
        <f>VLOOKUP($A33,'Return Data'!$B$7:$R$2292,3,0)</f>
        <v>44536</v>
      </c>
      <c r="C33" s="65">
        <f>VLOOKUP($A33,'Return Data'!$B$7:$R$2292,4,0)</f>
        <v>184.38509999999999</v>
      </c>
      <c r="D33" s="65">
        <f>VLOOKUP($A33,'Return Data'!$B$7:$R$2292,10,0)</f>
        <v>-8.7800000000000003E-2</v>
      </c>
      <c r="E33" s="66">
        <f t="shared" si="0"/>
        <v>16</v>
      </c>
      <c r="F33" s="65">
        <f>VLOOKUP($A33,'Return Data'!$B$7:$R$2292,11,0)</f>
        <v>15.392099999999999</v>
      </c>
      <c r="G33" s="66">
        <f t="shared" si="12"/>
        <v>11</v>
      </c>
      <c r="H33" s="65">
        <f>VLOOKUP($A33,'Return Data'!$B$7:$R$2292,12,0)</f>
        <v>24.893000000000001</v>
      </c>
      <c r="I33" s="66">
        <f t="shared" si="13"/>
        <v>10</v>
      </c>
      <c r="J33" s="65">
        <f>VLOOKUP($A33,'Return Data'!$B$7:$R$2292,13,0)</f>
        <v>45.342500000000001</v>
      </c>
      <c r="K33" s="66">
        <f>RANK(J33,J$8:J$33,0)</f>
        <v>14</v>
      </c>
      <c r="L33" s="65">
        <f>VLOOKUP($A33,'Return Data'!$B$7:$R$2292,17,0)</f>
        <v>37.272500000000001</v>
      </c>
      <c r="M33" s="66">
        <f>RANK(L33,L$8:L$33,0)</f>
        <v>5</v>
      </c>
      <c r="N33" s="65">
        <f>VLOOKUP($A33,'Return Data'!$B$7:$R$2292,14,0)</f>
        <v>24.427099999999999</v>
      </c>
      <c r="O33" s="66">
        <f>RANK(N33,N$8:N$33,0)</f>
        <v>9</v>
      </c>
      <c r="P33" s="65">
        <f>VLOOKUP($A33,'Return Data'!$B$7:$R$2292,15,0)</f>
        <v>17.0336</v>
      </c>
      <c r="Q33" s="66">
        <f>RANK(P33,P$8:P$33,0)</f>
        <v>11</v>
      </c>
      <c r="R33" s="65">
        <f>VLOOKUP($A33,'Return Data'!$B$7:$R$2292,16,0)</f>
        <v>16.2317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1.0303115384615384</v>
      </c>
      <c r="E35" s="74"/>
      <c r="F35" s="75">
        <f>AVERAGE(F8:F33)</f>
        <v>14.540092307692305</v>
      </c>
      <c r="G35" s="74"/>
      <c r="H35" s="75">
        <f>AVERAGE(H8:H33)</f>
        <v>24.244219230769225</v>
      </c>
      <c r="I35" s="74"/>
      <c r="J35" s="75">
        <f>AVERAGE(J8:J33)</f>
        <v>45.774072000000004</v>
      </c>
      <c r="K35" s="74"/>
      <c r="L35" s="75">
        <f>AVERAGE(L8:L33)</f>
        <v>33.203573913043485</v>
      </c>
      <c r="M35" s="74"/>
      <c r="N35" s="75">
        <f>AVERAGE(N8:N33)</f>
        <v>23.209990909090912</v>
      </c>
      <c r="O35" s="74"/>
      <c r="P35" s="75">
        <f>AVERAGE(P8:P33)</f>
        <v>17.406938095238097</v>
      </c>
      <c r="Q35" s="74"/>
      <c r="R35" s="75">
        <f>AVERAGE(R8:R33)</f>
        <v>19.900073076923078</v>
      </c>
      <c r="S35" s="76"/>
    </row>
    <row r="36" spans="1:19" x14ac:dyDescent="0.3">
      <c r="A36" s="73" t="s">
        <v>28</v>
      </c>
      <c r="B36" s="74"/>
      <c r="C36" s="74"/>
      <c r="D36" s="75">
        <f>MIN(D8:D33)</f>
        <v>-2.7934000000000001</v>
      </c>
      <c r="E36" s="74"/>
      <c r="F36" s="75">
        <f>MIN(F8:F33)</f>
        <v>6.6351000000000004</v>
      </c>
      <c r="G36" s="74"/>
      <c r="H36" s="75">
        <f>MIN(H8:H33)</f>
        <v>15.0427</v>
      </c>
      <c r="I36" s="74"/>
      <c r="J36" s="75">
        <f>MIN(J8:J33)</f>
        <v>28.302199999999999</v>
      </c>
      <c r="K36" s="74"/>
      <c r="L36" s="75">
        <f>MIN(L8:L33)</f>
        <v>23.782399999999999</v>
      </c>
      <c r="M36" s="74"/>
      <c r="N36" s="75">
        <f>MIN(N8:N33)</f>
        <v>16.204899999999999</v>
      </c>
      <c r="O36" s="74"/>
      <c r="P36" s="75">
        <f>MIN(P8:P33)</f>
        <v>12.257</v>
      </c>
      <c r="Q36" s="74"/>
      <c r="R36" s="75">
        <f>MIN(R8:R33)</f>
        <v>5.0678000000000001</v>
      </c>
      <c r="S36" s="76"/>
    </row>
    <row r="37" spans="1:19" ht="15" thickBot="1" x14ac:dyDescent="0.35">
      <c r="A37" s="77" t="s">
        <v>29</v>
      </c>
      <c r="B37" s="78"/>
      <c r="C37" s="78"/>
      <c r="D37" s="79">
        <f>MAX(D8:D33)</f>
        <v>9.6997</v>
      </c>
      <c r="E37" s="78"/>
      <c r="F37" s="79">
        <f>MAX(F8:F33)</f>
        <v>26.0733</v>
      </c>
      <c r="G37" s="78"/>
      <c r="H37" s="79">
        <f>MAX(H8:H33)</f>
        <v>39.876600000000003</v>
      </c>
      <c r="I37" s="78"/>
      <c r="J37" s="79">
        <f>MAX(J8:J33)</f>
        <v>62.152799999999999</v>
      </c>
      <c r="K37" s="78"/>
      <c r="L37" s="79">
        <f>MAX(L8:L33)</f>
        <v>54.223199999999999</v>
      </c>
      <c r="M37" s="78"/>
      <c r="N37" s="79">
        <f>MAX(N8:N33)</f>
        <v>34.812800000000003</v>
      </c>
      <c r="O37" s="78"/>
      <c r="P37" s="79">
        <f>MAX(P8:P33)</f>
        <v>22.6753</v>
      </c>
      <c r="Q37" s="78"/>
      <c r="R37" s="79">
        <f>MAX(R8:R33)</f>
        <v>80.225499999999997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1800</v>
      </c>
      <c r="B8" s="64">
        <f>VLOOKUP($A8,'Return Data'!$B$7:$R$2292,3,0)</f>
        <v>44536</v>
      </c>
      <c r="C8" s="65">
        <f>VLOOKUP($A8,'Return Data'!$B$7:$R$2292,4,0)</f>
        <v>1207.8399999999999</v>
      </c>
      <c r="D8" s="65">
        <f>VLOOKUP($A8,'Return Data'!$B$7:$R$2292,10,0)</f>
        <v>-2.9278</v>
      </c>
      <c r="E8" s="66">
        <f>RANK(D8,D$8:D$41,0)</f>
        <v>30</v>
      </c>
      <c r="F8" s="65">
        <f>VLOOKUP($A8,'Return Data'!$B$7:$R$2292,11,0)</f>
        <v>9.3474000000000004</v>
      </c>
      <c r="G8" s="66">
        <f>RANK(F8,F$8:F$41,0)</f>
        <v>26</v>
      </c>
      <c r="H8" s="65">
        <f>VLOOKUP($A8,'Return Data'!$B$7:$R$2292,12,0)</f>
        <v>17.8001</v>
      </c>
      <c r="I8" s="66">
        <f>RANK(H8,H$8:H$41,0)</f>
        <v>25</v>
      </c>
      <c r="J8" s="65">
        <f>VLOOKUP($A8,'Return Data'!$B$7:$R$2292,13,0)</f>
        <v>32.095300000000002</v>
      </c>
      <c r="K8" s="66">
        <f>RANK(J8,J$8:J$41,0)</f>
        <v>26</v>
      </c>
      <c r="L8" s="65">
        <f>VLOOKUP($A8,'Return Data'!$B$7:$R$2292,17,0)</f>
        <v>23.066099999999999</v>
      </c>
      <c r="M8" s="66">
        <f>RANK(L8,L$8:L$41,0)</f>
        <v>20</v>
      </c>
      <c r="N8" s="65">
        <f>VLOOKUP($A8,'Return Data'!$B$7:$R$2292,14,0)</f>
        <v>18.742799999999999</v>
      </c>
      <c r="O8" s="66">
        <f>RANK(N8,N$8:N$41,0)</f>
        <v>22</v>
      </c>
      <c r="P8" s="65">
        <f>VLOOKUP($A8,'Return Data'!$B$7:$R$2292,15,0)</f>
        <v>16.082599999999999</v>
      </c>
      <c r="Q8" s="66">
        <f>RANK(P8,P$8:P$41,0)</f>
        <v>19</v>
      </c>
      <c r="R8" s="65">
        <f>VLOOKUP($A8,'Return Data'!$B$7:$R$2292,16,0)</f>
        <v>17.843900000000001</v>
      </c>
      <c r="S8" s="67">
        <f>RANK(R8,R$8:R$41,0)</f>
        <v>9</v>
      </c>
    </row>
    <row r="9" spans="1:20" x14ac:dyDescent="0.3">
      <c r="A9" s="63" t="s">
        <v>1801</v>
      </c>
      <c r="B9" s="64">
        <f>VLOOKUP($A9,'Return Data'!$B$7:$R$2292,3,0)</f>
        <v>44536</v>
      </c>
      <c r="C9" s="65">
        <f>VLOOKUP($A9,'Return Data'!$B$7:$R$2292,4,0)</f>
        <v>20.149999999999999</v>
      </c>
      <c r="D9" s="65">
        <f>VLOOKUP($A9,'Return Data'!$B$7:$R$2292,10,0)</f>
        <v>-1.0314000000000001</v>
      </c>
      <c r="E9" s="66">
        <f t="shared" ref="E9:E41" si="0">RANK(D9,D$8:D$41,0)</f>
        <v>21</v>
      </c>
      <c r="F9" s="65">
        <f>VLOOKUP($A9,'Return Data'!$B$7:$R$2292,11,0)</f>
        <v>14.8148</v>
      </c>
      <c r="G9" s="66">
        <f t="shared" ref="G9:G41" si="1">RANK(F9,F$8:F$41,0)</f>
        <v>11</v>
      </c>
      <c r="H9" s="65">
        <f>VLOOKUP($A9,'Return Data'!$B$7:$R$2292,12,0)</f>
        <v>20.586500000000001</v>
      </c>
      <c r="I9" s="66">
        <f t="shared" ref="I9:I41" si="2">RANK(H9,H$8:H$41,0)</f>
        <v>15</v>
      </c>
      <c r="J9" s="65">
        <f>VLOOKUP($A9,'Return Data'!$B$7:$R$2292,13,0)</f>
        <v>34.2438</v>
      </c>
      <c r="K9" s="66">
        <f t="shared" ref="K9:K41" si="3">RANK(J9,J$8:J$41,0)</f>
        <v>23</v>
      </c>
      <c r="L9" s="65">
        <f>VLOOKUP($A9,'Return Data'!$B$7:$R$2292,17,0)</f>
        <v>24.6053</v>
      </c>
      <c r="M9" s="66">
        <f t="shared" ref="M9:M41" si="4">RANK(L9,L$8:L$41,0)</f>
        <v>18</v>
      </c>
      <c r="N9" s="65">
        <f>VLOOKUP($A9,'Return Data'!$B$7:$R$2292,14,0)</f>
        <v>23.198</v>
      </c>
      <c r="O9" s="66">
        <f t="shared" ref="O9:O41" si="5">RANK(N9,N$8:N$41,0)</f>
        <v>9</v>
      </c>
      <c r="P9" s="65"/>
      <c r="Q9" s="66"/>
      <c r="R9" s="65">
        <f>VLOOKUP($A9,'Return Data'!$B$7:$R$2292,16,0)</f>
        <v>18.8614</v>
      </c>
      <c r="S9" s="67">
        <f t="shared" ref="S9:S41" si="6">RANK(R9,R$8:R$41,0)</f>
        <v>6</v>
      </c>
    </row>
    <row r="10" spans="1:20" x14ac:dyDescent="0.3">
      <c r="A10" s="63" t="s">
        <v>1255</v>
      </c>
      <c r="B10" s="64">
        <f>VLOOKUP($A10,'Return Data'!$B$7:$R$2292,3,0)</f>
        <v>44536</v>
      </c>
      <c r="C10" s="65">
        <f>VLOOKUP($A10,'Return Data'!$B$7:$R$2292,4,0)</f>
        <v>182.14</v>
      </c>
      <c r="D10" s="65">
        <f>VLOOKUP($A10,'Return Data'!$B$7:$R$2292,10,0)</f>
        <v>2.4870999999999999</v>
      </c>
      <c r="E10" s="66">
        <f t="shared" si="0"/>
        <v>4</v>
      </c>
      <c r="F10" s="65">
        <f>VLOOKUP($A10,'Return Data'!$B$7:$R$2292,11,0)</f>
        <v>19.475200000000001</v>
      </c>
      <c r="G10" s="66">
        <f t="shared" si="1"/>
        <v>2</v>
      </c>
      <c r="H10" s="65">
        <f>VLOOKUP($A10,'Return Data'!$B$7:$R$2292,12,0)</f>
        <v>27.281600000000001</v>
      </c>
      <c r="I10" s="66">
        <f t="shared" si="2"/>
        <v>6</v>
      </c>
      <c r="J10" s="65">
        <f>VLOOKUP($A10,'Return Data'!$B$7:$R$2292,13,0)</f>
        <v>47.589300000000001</v>
      </c>
      <c r="K10" s="66">
        <f t="shared" si="3"/>
        <v>6</v>
      </c>
      <c r="L10" s="65">
        <f>VLOOKUP($A10,'Return Data'!$B$7:$R$2292,17,0)</f>
        <v>31.757400000000001</v>
      </c>
      <c r="M10" s="66">
        <f t="shared" si="4"/>
        <v>6</v>
      </c>
      <c r="N10" s="65">
        <f>VLOOKUP($A10,'Return Data'!$B$7:$R$2292,14,0)</f>
        <v>24.7591</v>
      </c>
      <c r="O10" s="66">
        <f t="shared" si="5"/>
        <v>6</v>
      </c>
      <c r="P10" s="65">
        <f>VLOOKUP($A10,'Return Data'!$B$7:$R$2292,15,0)</f>
        <v>17.6968</v>
      </c>
      <c r="Q10" s="66">
        <f t="shared" ref="Q10:Q41" si="7">RANK(P10,P$8:P$41,0)</f>
        <v>12</v>
      </c>
      <c r="R10" s="65">
        <f>VLOOKUP($A10,'Return Data'!$B$7:$R$2292,16,0)</f>
        <v>15.4223</v>
      </c>
      <c r="S10" s="67">
        <f t="shared" si="6"/>
        <v>25</v>
      </c>
    </row>
    <row r="11" spans="1:20" x14ac:dyDescent="0.3">
      <c r="A11" s="63" t="s">
        <v>1257</v>
      </c>
      <c r="B11" s="64">
        <f>VLOOKUP($A11,'Return Data'!$B$7:$R$2292,3,0)</f>
        <v>44536</v>
      </c>
      <c r="C11" s="65">
        <f>VLOOKUP($A11,'Return Data'!$B$7:$R$2292,4,0)</f>
        <v>85.069000000000003</v>
      </c>
      <c r="D11" s="65">
        <f>VLOOKUP($A11,'Return Data'!$B$7:$R$2292,10,0)</f>
        <v>-0.32919999999999999</v>
      </c>
      <c r="E11" s="66">
        <f t="shared" si="0"/>
        <v>14</v>
      </c>
      <c r="F11" s="65">
        <f>VLOOKUP($A11,'Return Data'!$B$7:$R$2292,11,0)</f>
        <v>14.0152</v>
      </c>
      <c r="G11" s="66">
        <f t="shared" si="1"/>
        <v>12</v>
      </c>
      <c r="H11" s="65">
        <f>VLOOKUP($A11,'Return Data'!$B$7:$R$2292,12,0)</f>
        <v>22.925000000000001</v>
      </c>
      <c r="I11" s="66">
        <f t="shared" si="2"/>
        <v>10</v>
      </c>
      <c r="J11" s="65">
        <f>VLOOKUP($A11,'Return Data'!$B$7:$R$2292,13,0)</f>
        <v>42.718899999999998</v>
      </c>
      <c r="K11" s="66">
        <f t="shared" si="3"/>
        <v>9</v>
      </c>
      <c r="L11" s="65">
        <f>VLOOKUP($A11,'Return Data'!$B$7:$R$2292,17,0)</f>
        <v>25.089400000000001</v>
      </c>
      <c r="M11" s="66">
        <f t="shared" si="4"/>
        <v>15</v>
      </c>
      <c r="N11" s="65">
        <f>VLOOKUP($A11,'Return Data'!$B$7:$R$2292,14,0)</f>
        <v>21.798999999999999</v>
      </c>
      <c r="O11" s="66">
        <f t="shared" si="5"/>
        <v>11</v>
      </c>
      <c r="P11" s="65">
        <f>VLOOKUP($A11,'Return Data'!$B$7:$R$2292,15,0)</f>
        <v>17.595199999999998</v>
      </c>
      <c r="Q11" s="66">
        <f t="shared" si="7"/>
        <v>13</v>
      </c>
      <c r="R11" s="65">
        <f>VLOOKUP($A11,'Return Data'!$B$7:$R$2292,16,0)</f>
        <v>17.0565</v>
      </c>
      <c r="S11" s="67">
        <f t="shared" si="6"/>
        <v>15</v>
      </c>
    </row>
    <row r="12" spans="1:20" x14ac:dyDescent="0.3">
      <c r="A12" s="63" t="s">
        <v>1821</v>
      </c>
      <c r="B12" s="64">
        <f>VLOOKUP($A12,'Return Data'!$B$7:$R$2292,3,0)</f>
        <v>44536</v>
      </c>
      <c r="C12" s="65">
        <f>VLOOKUP($A12,'Return Data'!$B$7:$R$2292,4,0)</f>
        <v>237.53</v>
      </c>
      <c r="D12" s="65">
        <f>VLOOKUP($A12,'Return Data'!$B$7:$R$2292,10,0)</f>
        <v>-1.8957999999999999</v>
      </c>
      <c r="E12" s="66">
        <f t="shared" si="0"/>
        <v>27</v>
      </c>
      <c r="F12" s="65">
        <f>VLOOKUP($A12,'Return Data'!$B$7:$R$2292,11,0)</f>
        <v>12.3924</v>
      </c>
      <c r="G12" s="66">
        <f t="shared" si="1"/>
        <v>16</v>
      </c>
      <c r="H12" s="65">
        <f>VLOOKUP($A12,'Return Data'!$B$7:$R$2292,12,0)</f>
        <v>20.739100000000001</v>
      </c>
      <c r="I12" s="66">
        <f t="shared" si="2"/>
        <v>14</v>
      </c>
      <c r="J12" s="65">
        <f>VLOOKUP($A12,'Return Data'!$B$7:$R$2292,13,0)</f>
        <v>35.375599999999999</v>
      </c>
      <c r="K12" s="66">
        <f t="shared" si="3"/>
        <v>22</v>
      </c>
      <c r="L12" s="65">
        <f>VLOOKUP($A12,'Return Data'!$B$7:$R$2292,17,0)</f>
        <v>27.626100000000001</v>
      </c>
      <c r="M12" s="66">
        <f t="shared" si="4"/>
        <v>11</v>
      </c>
      <c r="N12" s="65">
        <f>VLOOKUP($A12,'Return Data'!$B$7:$R$2292,14,0)</f>
        <v>23.135899999999999</v>
      </c>
      <c r="O12" s="66">
        <f t="shared" si="5"/>
        <v>10</v>
      </c>
      <c r="P12" s="65">
        <f>VLOOKUP($A12,'Return Data'!$B$7:$R$2292,15,0)</f>
        <v>20.414100000000001</v>
      </c>
      <c r="Q12" s="66">
        <f t="shared" si="7"/>
        <v>5</v>
      </c>
      <c r="R12" s="65">
        <f>VLOOKUP($A12,'Return Data'!$B$7:$R$2292,16,0)</f>
        <v>15.8246</v>
      </c>
      <c r="S12" s="67">
        <f t="shared" si="6"/>
        <v>22</v>
      </c>
    </row>
    <row r="13" spans="1:20" x14ac:dyDescent="0.3">
      <c r="A13" s="102" t="s">
        <v>1867</v>
      </c>
      <c r="B13" s="64">
        <f>VLOOKUP($A13,'Return Data'!$B$7:$R$2292,3,0)</f>
        <v>44536</v>
      </c>
      <c r="C13" s="65">
        <f>VLOOKUP($A13,'Return Data'!$B$7:$R$2292,4,0)</f>
        <v>70.122</v>
      </c>
      <c r="D13" s="65">
        <f>VLOOKUP($A13,'Return Data'!$B$7:$R$2292,10,0)</f>
        <v>-2.5488</v>
      </c>
      <c r="E13" s="66">
        <f t="shared" si="0"/>
        <v>29</v>
      </c>
      <c r="F13" s="65">
        <f>VLOOKUP($A13,'Return Data'!$B$7:$R$2292,11,0)</f>
        <v>10.2738</v>
      </c>
      <c r="G13" s="66">
        <f t="shared" si="1"/>
        <v>23</v>
      </c>
      <c r="H13" s="65">
        <f>VLOOKUP($A13,'Return Data'!$B$7:$R$2292,12,0)</f>
        <v>18.760300000000001</v>
      </c>
      <c r="I13" s="66">
        <f t="shared" si="2"/>
        <v>19</v>
      </c>
      <c r="J13" s="65">
        <f>VLOOKUP($A13,'Return Data'!$B$7:$R$2292,13,0)</f>
        <v>36.429400000000001</v>
      </c>
      <c r="K13" s="66">
        <f t="shared" si="3"/>
        <v>18</v>
      </c>
      <c r="L13" s="65">
        <f>VLOOKUP($A13,'Return Data'!$B$7:$R$2292,17,0)</f>
        <v>26.2912</v>
      </c>
      <c r="M13" s="66">
        <f t="shared" si="4"/>
        <v>13</v>
      </c>
      <c r="N13" s="65">
        <f>VLOOKUP($A13,'Return Data'!$B$7:$R$2292,14,0)</f>
        <v>24.1661</v>
      </c>
      <c r="O13" s="66">
        <f t="shared" si="5"/>
        <v>7</v>
      </c>
      <c r="P13" s="65">
        <f>VLOOKUP($A13,'Return Data'!$B$7:$R$2292,15,0)</f>
        <v>18.985900000000001</v>
      </c>
      <c r="Q13" s="66">
        <f t="shared" si="7"/>
        <v>7</v>
      </c>
      <c r="R13" s="65">
        <f>VLOOKUP($A13,'Return Data'!$B$7:$R$2292,16,0)</f>
        <v>16.5549</v>
      </c>
      <c r="S13" s="67">
        <f t="shared" si="6"/>
        <v>19</v>
      </c>
    </row>
    <row r="14" spans="1:20" x14ac:dyDescent="0.3">
      <c r="A14" s="102" t="s">
        <v>1783</v>
      </c>
      <c r="B14" s="64">
        <f>VLOOKUP($A14,'Return Data'!$B$7:$R$2292,3,0)</f>
        <v>44536</v>
      </c>
      <c r="C14" s="65">
        <f>VLOOKUP($A14,'Return Data'!$B$7:$R$2292,4,0)</f>
        <v>24.254000000000001</v>
      </c>
      <c r="D14" s="65">
        <f>VLOOKUP($A14,'Return Data'!$B$7:$R$2292,10,0)</f>
        <v>-1.3865000000000001</v>
      </c>
      <c r="E14" s="66">
        <f t="shared" si="0"/>
        <v>26</v>
      </c>
      <c r="F14" s="65">
        <f>VLOOKUP($A14,'Return Data'!$B$7:$R$2292,11,0)</f>
        <v>11.671799999999999</v>
      </c>
      <c r="G14" s="66">
        <f t="shared" si="1"/>
        <v>21</v>
      </c>
      <c r="H14" s="65">
        <f>VLOOKUP($A14,'Return Data'!$B$7:$R$2292,12,0)</f>
        <v>18.346800000000002</v>
      </c>
      <c r="I14" s="66">
        <f t="shared" si="2"/>
        <v>21</v>
      </c>
      <c r="J14" s="65">
        <f>VLOOKUP($A14,'Return Data'!$B$7:$R$2292,13,0)</f>
        <v>37.564500000000002</v>
      </c>
      <c r="K14" s="66">
        <f t="shared" si="3"/>
        <v>17</v>
      </c>
      <c r="L14" s="65">
        <f>VLOOKUP($A14,'Return Data'!$B$7:$R$2292,17,0)</f>
        <v>24.671700000000001</v>
      </c>
      <c r="M14" s="66">
        <f t="shared" si="4"/>
        <v>17</v>
      </c>
      <c r="N14" s="65">
        <f>VLOOKUP($A14,'Return Data'!$B$7:$R$2292,14,0)</f>
        <v>20.151</v>
      </c>
      <c r="O14" s="66">
        <f t="shared" si="5"/>
        <v>17</v>
      </c>
      <c r="P14" s="65">
        <f>VLOOKUP($A14,'Return Data'!$B$7:$R$2292,15,0)</f>
        <v>18.8154</v>
      </c>
      <c r="Q14" s="66">
        <f t="shared" si="7"/>
        <v>8</v>
      </c>
      <c r="R14" s="65">
        <f>VLOOKUP($A14,'Return Data'!$B$7:$R$2292,16,0)</f>
        <v>13.821300000000001</v>
      </c>
      <c r="S14" s="67">
        <f t="shared" si="6"/>
        <v>32</v>
      </c>
    </row>
    <row r="15" spans="1:20" x14ac:dyDescent="0.3">
      <c r="A15" s="63" t="s">
        <v>1790</v>
      </c>
      <c r="B15" s="64">
        <f>VLOOKUP($A15,'Return Data'!$B$7:$R$2292,3,0)</f>
        <v>44536</v>
      </c>
      <c r="C15" s="65">
        <f>VLOOKUP($A15,'Return Data'!$B$7:$R$2292,4,0)</f>
        <v>1015.2882</v>
      </c>
      <c r="D15" s="65">
        <f>VLOOKUP($A15,'Return Data'!$B$7:$R$2292,10,0)</f>
        <v>2.4011</v>
      </c>
      <c r="E15" s="66">
        <f t="shared" si="0"/>
        <v>5</v>
      </c>
      <c r="F15" s="65">
        <f>VLOOKUP($A15,'Return Data'!$B$7:$R$2292,11,0)</f>
        <v>13.1929</v>
      </c>
      <c r="G15" s="66">
        <f t="shared" si="1"/>
        <v>14</v>
      </c>
      <c r="H15" s="65">
        <f>VLOOKUP($A15,'Return Data'!$B$7:$R$2292,12,0)</f>
        <v>19.7714</v>
      </c>
      <c r="I15" s="66">
        <f t="shared" si="2"/>
        <v>17</v>
      </c>
      <c r="J15" s="65">
        <f>VLOOKUP($A15,'Return Data'!$B$7:$R$2292,13,0)</f>
        <v>42.261400000000002</v>
      </c>
      <c r="K15" s="66">
        <f t="shared" si="3"/>
        <v>10</v>
      </c>
      <c r="L15" s="65">
        <f>VLOOKUP($A15,'Return Data'!$B$7:$R$2292,17,0)</f>
        <v>27.864799999999999</v>
      </c>
      <c r="M15" s="66">
        <f t="shared" si="4"/>
        <v>10</v>
      </c>
      <c r="N15" s="65">
        <f>VLOOKUP($A15,'Return Data'!$B$7:$R$2292,14,0)</f>
        <v>20.311900000000001</v>
      </c>
      <c r="O15" s="66">
        <f t="shared" si="5"/>
        <v>15</v>
      </c>
      <c r="P15" s="65">
        <f>VLOOKUP($A15,'Return Data'!$B$7:$R$2292,15,0)</f>
        <v>16.2089</v>
      </c>
      <c r="Q15" s="66">
        <f t="shared" si="7"/>
        <v>17</v>
      </c>
      <c r="R15" s="65">
        <f>VLOOKUP($A15,'Return Data'!$B$7:$R$2292,16,0)</f>
        <v>16.792000000000002</v>
      </c>
      <c r="S15" s="67">
        <f t="shared" si="6"/>
        <v>17</v>
      </c>
    </row>
    <row r="16" spans="1:20" x14ac:dyDescent="0.3">
      <c r="A16" s="63" t="s">
        <v>1792</v>
      </c>
      <c r="B16" s="64">
        <f>VLOOKUP($A16,'Return Data'!$B$7:$R$2292,3,0)</f>
        <v>44536</v>
      </c>
      <c r="C16" s="65">
        <f>VLOOKUP($A16,'Return Data'!$B$7:$R$2292,4,0)</f>
        <v>1022.399</v>
      </c>
      <c r="D16" s="65">
        <f>VLOOKUP($A16,'Return Data'!$B$7:$R$2292,10,0)</f>
        <v>2.3893</v>
      </c>
      <c r="E16" s="66">
        <f t="shared" si="0"/>
        <v>6</v>
      </c>
      <c r="F16" s="65">
        <f>VLOOKUP($A16,'Return Data'!$B$7:$R$2292,11,0)</f>
        <v>8.3400999999999996</v>
      </c>
      <c r="G16" s="66">
        <f t="shared" si="1"/>
        <v>30</v>
      </c>
      <c r="H16" s="65">
        <f>VLOOKUP($A16,'Return Data'!$B$7:$R$2292,12,0)</f>
        <v>16.871099999999998</v>
      </c>
      <c r="I16" s="66">
        <f t="shared" si="2"/>
        <v>26</v>
      </c>
      <c r="J16" s="65">
        <f>VLOOKUP($A16,'Return Data'!$B$7:$R$2292,13,0)</f>
        <v>40.710599999999999</v>
      </c>
      <c r="K16" s="66">
        <f t="shared" si="3"/>
        <v>13</v>
      </c>
      <c r="L16" s="65">
        <f>VLOOKUP($A16,'Return Data'!$B$7:$R$2292,17,0)</f>
        <v>21.6313</v>
      </c>
      <c r="M16" s="66">
        <f t="shared" si="4"/>
        <v>24</v>
      </c>
      <c r="N16" s="65">
        <f>VLOOKUP($A16,'Return Data'!$B$7:$R$2292,14,0)</f>
        <v>17.274100000000001</v>
      </c>
      <c r="O16" s="66">
        <f t="shared" si="5"/>
        <v>25</v>
      </c>
      <c r="P16" s="65">
        <f>VLOOKUP($A16,'Return Data'!$B$7:$R$2292,15,0)</f>
        <v>15.4495</v>
      </c>
      <c r="Q16" s="66">
        <f t="shared" si="7"/>
        <v>22</v>
      </c>
      <c r="R16" s="65">
        <f>VLOOKUP($A16,'Return Data'!$B$7:$R$2292,16,0)</f>
        <v>14.990399999999999</v>
      </c>
      <c r="S16" s="67">
        <f t="shared" si="6"/>
        <v>27</v>
      </c>
    </row>
    <row r="17" spans="1:19" x14ac:dyDescent="0.3">
      <c r="A17" s="126" t="s">
        <v>1786</v>
      </c>
      <c r="B17" s="64">
        <f>VLOOKUP($A17,'Return Data'!$B$7:$R$2292,3,0)</f>
        <v>44536</v>
      </c>
      <c r="C17" s="65">
        <f>VLOOKUP($A17,'Return Data'!$B$7:$R$2292,4,0)</f>
        <v>140.54069999999999</v>
      </c>
      <c r="D17" s="65">
        <f>VLOOKUP($A17,'Return Data'!$B$7:$R$2292,10,0)</f>
        <v>5.6000000000000001E-2</v>
      </c>
      <c r="E17" s="66">
        <f t="shared" si="0"/>
        <v>12</v>
      </c>
      <c r="F17" s="65">
        <f>VLOOKUP($A17,'Return Data'!$B$7:$R$2292,11,0)</f>
        <v>13.7874</v>
      </c>
      <c r="G17" s="66">
        <f t="shared" si="1"/>
        <v>13</v>
      </c>
      <c r="H17" s="65">
        <f>VLOOKUP($A17,'Return Data'!$B$7:$R$2292,12,0)</f>
        <v>20.382300000000001</v>
      </c>
      <c r="I17" s="66">
        <f t="shared" si="2"/>
        <v>16</v>
      </c>
      <c r="J17" s="65">
        <f>VLOOKUP($A17,'Return Data'!$B$7:$R$2292,13,0)</f>
        <v>36.374099999999999</v>
      </c>
      <c r="K17" s="66">
        <f t="shared" si="3"/>
        <v>19</v>
      </c>
      <c r="L17" s="65">
        <f>VLOOKUP($A17,'Return Data'!$B$7:$R$2292,17,0)</f>
        <v>24.851199999999999</v>
      </c>
      <c r="M17" s="66">
        <f t="shared" si="4"/>
        <v>16</v>
      </c>
      <c r="N17" s="65">
        <f>VLOOKUP($A17,'Return Data'!$B$7:$R$2292,14,0)</f>
        <v>19.1906</v>
      </c>
      <c r="O17" s="66">
        <f t="shared" si="5"/>
        <v>20</v>
      </c>
      <c r="P17" s="65">
        <f>VLOOKUP($A17,'Return Data'!$B$7:$R$2292,15,0)</f>
        <v>15.5379</v>
      </c>
      <c r="Q17" s="66">
        <f t="shared" si="7"/>
        <v>20</v>
      </c>
      <c r="R17" s="65">
        <f>VLOOKUP($A17,'Return Data'!$B$7:$R$2292,16,0)</f>
        <v>15.674799999999999</v>
      </c>
      <c r="S17" s="67">
        <f t="shared" si="6"/>
        <v>23</v>
      </c>
    </row>
    <row r="18" spans="1:19" x14ac:dyDescent="0.3">
      <c r="A18" s="127" t="s">
        <v>1259</v>
      </c>
      <c r="B18" s="64">
        <f>VLOOKUP($A18,'Return Data'!$B$7:$R$2292,3,0)</f>
        <v>44536</v>
      </c>
      <c r="C18" s="65">
        <f>VLOOKUP($A18,'Return Data'!$B$7:$R$2292,4,0)</f>
        <v>467.73</v>
      </c>
      <c r="D18" s="65">
        <f>VLOOKUP($A18,'Return Data'!$B$7:$R$2292,10,0)</f>
        <v>-1.1894</v>
      </c>
      <c r="E18" s="66">
        <f t="shared" si="0"/>
        <v>24</v>
      </c>
      <c r="F18" s="65">
        <f>VLOOKUP($A18,'Return Data'!$B$7:$R$2292,11,0)</f>
        <v>9.5488999999999997</v>
      </c>
      <c r="G18" s="66">
        <f t="shared" si="1"/>
        <v>25</v>
      </c>
      <c r="H18" s="65">
        <f>VLOOKUP($A18,'Return Data'!$B$7:$R$2292,12,0)</f>
        <v>17.807200000000002</v>
      </c>
      <c r="I18" s="66">
        <f t="shared" si="2"/>
        <v>24</v>
      </c>
      <c r="J18" s="65">
        <f>VLOOKUP($A18,'Return Data'!$B$7:$R$2292,13,0)</f>
        <v>38.742899999999999</v>
      </c>
      <c r="K18" s="66">
        <f t="shared" si="3"/>
        <v>15</v>
      </c>
      <c r="L18" s="65">
        <f>VLOOKUP($A18,'Return Data'!$B$7:$R$2292,17,0)</f>
        <v>22.802900000000001</v>
      </c>
      <c r="M18" s="66">
        <f t="shared" si="4"/>
        <v>21</v>
      </c>
      <c r="N18" s="65">
        <f>VLOOKUP($A18,'Return Data'!$B$7:$R$2292,14,0)</f>
        <v>17.745000000000001</v>
      </c>
      <c r="O18" s="66">
        <f t="shared" si="5"/>
        <v>23</v>
      </c>
      <c r="P18" s="65">
        <f>VLOOKUP($A18,'Return Data'!$B$7:$R$2292,15,0)</f>
        <v>15.465999999999999</v>
      </c>
      <c r="Q18" s="66">
        <f t="shared" si="7"/>
        <v>21</v>
      </c>
      <c r="R18" s="65">
        <f>VLOOKUP($A18,'Return Data'!$B$7:$R$2292,16,0)</f>
        <v>16.142700000000001</v>
      </c>
      <c r="S18" s="67">
        <f t="shared" si="6"/>
        <v>20</v>
      </c>
    </row>
    <row r="19" spans="1:19" x14ac:dyDescent="0.3">
      <c r="A19" s="63" t="s">
        <v>1794</v>
      </c>
      <c r="B19" s="64">
        <f>VLOOKUP($A19,'Return Data'!$B$7:$R$2292,3,0)</f>
        <v>44536</v>
      </c>
      <c r="C19" s="65">
        <f>VLOOKUP($A19,'Return Data'!$B$7:$R$2292,4,0)</f>
        <v>37.42</v>
      </c>
      <c r="D19" s="65">
        <f>VLOOKUP($A19,'Return Data'!$B$7:$R$2292,10,0)</f>
        <v>0.59140000000000004</v>
      </c>
      <c r="E19" s="66">
        <f t="shared" si="0"/>
        <v>9</v>
      </c>
      <c r="F19" s="65">
        <f>VLOOKUP($A19,'Return Data'!$B$7:$R$2292,11,0)</f>
        <v>16.791499999999999</v>
      </c>
      <c r="G19" s="66">
        <f t="shared" si="1"/>
        <v>5</v>
      </c>
      <c r="H19" s="65">
        <f>VLOOKUP($A19,'Return Data'!$B$7:$R$2292,12,0)</f>
        <v>24.9833</v>
      </c>
      <c r="I19" s="66">
        <f t="shared" si="2"/>
        <v>7</v>
      </c>
      <c r="J19" s="65">
        <f>VLOOKUP($A19,'Return Data'!$B$7:$R$2292,13,0)</f>
        <v>38.387599999999999</v>
      </c>
      <c r="K19" s="66">
        <f t="shared" si="3"/>
        <v>16</v>
      </c>
      <c r="L19" s="65">
        <f>VLOOKUP($A19,'Return Data'!$B$7:$R$2292,17,0)</f>
        <v>26.606000000000002</v>
      </c>
      <c r="M19" s="66">
        <f t="shared" si="4"/>
        <v>12</v>
      </c>
      <c r="N19" s="65">
        <f>VLOOKUP($A19,'Return Data'!$B$7:$R$2292,14,0)</f>
        <v>20.2117</v>
      </c>
      <c r="O19" s="66">
        <f t="shared" si="5"/>
        <v>16</v>
      </c>
      <c r="P19" s="65">
        <f>VLOOKUP($A19,'Return Data'!$B$7:$R$2292,15,0)</f>
        <v>17.179500000000001</v>
      </c>
      <c r="Q19" s="66">
        <f t="shared" si="7"/>
        <v>14</v>
      </c>
      <c r="R19" s="65">
        <f>VLOOKUP($A19,'Return Data'!$B$7:$R$2292,16,0)</f>
        <v>18.697700000000001</v>
      </c>
      <c r="S19" s="67">
        <f t="shared" si="6"/>
        <v>7</v>
      </c>
    </row>
    <row r="20" spans="1:19" x14ac:dyDescent="0.3">
      <c r="A20" s="63" t="s">
        <v>1816</v>
      </c>
      <c r="B20" s="64">
        <f>VLOOKUP($A20,'Return Data'!$B$7:$R$2292,3,0)</f>
        <v>44536</v>
      </c>
      <c r="C20" s="65">
        <f>VLOOKUP($A20,'Return Data'!$B$7:$R$2292,4,0)</f>
        <v>142.27000000000001</v>
      </c>
      <c r="D20" s="65">
        <f>VLOOKUP($A20,'Return Data'!$B$7:$R$2292,10,0)</f>
        <v>0.1196</v>
      </c>
      <c r="E20" s="66">
        <f t="shared" si="0"/>
        <v>11</v>
      </c>
      <c r="F20" s="65">
        <f>VLOOKUP($A20,'Return Data'!$B$7:$R$2292,11,0)</f>
        <v>12.014799999999999</v>
      </c>
      <c r="G20" s="66">
        <f t="shared" si="1"/>
        <v>19</v>
      </c>
      <c r="H20" s="65">
        <f>VLOOKUP($A20,'Return Data'!$B$7:$R$2292,12,0)</f>
        <v>18.706700000000001</v>
      </c>
      <c r="I20" s="66">
        <f t="shared" si="2"/>
        <v>20</v>
      </c>
      <c r="J20" s="65">
        <f>VLOOKUP($A20,'Return Data'!$B$7:$R$2292,13,0)</f>
        <v>32.492100000000001</v>
      </c>
      <c r="K20" s="66">
        <f t="shared" si="3"/>
        <v>25</v>
      </c>
      <c r="L20" s="65">
        <f>VLOOKUP($A20,'Return Data'!$B$7:$R$2292,17,0)</f>
        <v>19.787800000000001</v>
      </c>
      <c r="M20" s="66">
        <f t="shared" si="4"/>
        <v>28</v>
      </c>
      <c r="N20" s="65">
        <f>VLOOKUP($A20,'Return Data'!$B$7:$R$2292,14,0)</f>
        <v>16.101600000000001</v>
      </c>
      <c r="O20" s="66">
        <f t="shared" si="5"/>
        <v>27</v>
      </c>
      <c r="P20" s="65">
        <f>VLOOKUP($A20,'Return Data'!$B$7:$R$2292,15,0)</f>
        <v>13.9076</v>
      </c>
      <c r="Q20" s="66">
        <f t="shared" si="7"/>
        <v>24</v>
      </c>
      <c r="R20" s="65">
        <f>VLOOKUP($A20,'Return Data'!$B$7:$R$2292,16,0)</f>
        <v>15.1188</v>
      </c>
      <c r="S20" s="67">
        <f t="shared" si="6"/>
        <v>26</v>
      </c>
    </row>
    <row r="21" spans="1:19" x14ac:dyDescent="0.3">
      <c r="A21" s="63" t="s">
        <v>1262</v>
      </c>
      <c r="B21" s="64">
        <f>VLOOKUP($A21,'Return Data'!$B$7:$R$2292,3,0)</f>
        <v>44536</v>
      </c>
      <c r="C21" s="65">
        <f>VLOOKUP($A21,'Return Data'!$B$7:$R$2292,4,0)</f>
        <v>88.67</v>
      </c>
      <c r="D21" s="65">
        <f>VLOOKUP($A21,'Return Data'!$B$7:$R$2292,10,0)</f>
        <v>-0.58299999999999996</v>
      </c>
      <c r="E21" s="66">
        <f t="shared" si="0"/>
        <v>16</v>
      </c>
      <c r="F21" s="65">
        <f>VLOOKUP($A21,'Return Data'!$B$7:$R$2292,11,0)</f>
        <v>12.027799999999999</v>
      </c>
      <c r="G21" s="66">
        <f t="shared" si="1"/>
        <v>18</v>
      </c>
      <c r="H21" s="65">
        <f>VLOOKUP($A21,'Return Data'!$B$7:$R$2292,12,0)</f>
        <v>24.922499999999999</v>
      </c>
      <c r="I21" s="66">
        <f t="shared" si="2"/>
        <v>8</v>
      </c>
      <c r="J21" s="65">
        <f>VLOOKUP($A21,'Return Data'!$B$7:$R$2292,13,0)</f>
        <v>44.249200000000002</v>
      </c>
      <c r="K21" s="66">
        <f t="shared" si="3"/>
        <v>8</v>
      </c>
      <c r="L21" s="65">
        <f>VLOOKUP($A21,'Return Data'!$B$7:$R$2292,17,0)</f>
        <v>29.056799999999999</v>
      </c>
      <c r="M21" s="66">
        <f t="shared" si="4"/>
        <v>8</v>
      </c>
      <c r="N21" s="65">
        <f>VLOOKUP($A21,'Return Data'!$B$7:$R$2292,14,0)</f>
        <v>21.763300000000001</v>
      </c>
      <c r="O21" s="66">
        <f t="shared" si="5"/>
        <v>12</v>
      </c>
      <c r="P21" s="65">
        <f>VLOOKUP($A21,'Return Data'!$B$7:$R$2292,15,0)</f>
        <v>17.921600000000002</v>
      </c>
      <c r="Q21" s="66">
        <f t="shared" si="7"/>
        <v>9</v>
      </c>
      <c r="R21" s="65">
        <f>VLOOKUP($A21,'Return Data'!$B$7:$R$2292,16,0)</f>
        <v>19.689</v>
      </c>
      <c r="S21" s="67">
        <f t="shared" si="6"/>
        <v>4</v>
      </c>
    </row>
    <row r="22" spans="1:19" x14ac:dyDescent="0.3">
      <c r="A22" s="63" t="s">
        <v>1263</v>
      </c>
      <c r="B22" s="64">
        <f>VLOOKUP($A22,'Return Data'!$B$7:$R$2292,3,0)</f>
        <v>44536</v>
      </c>
      <c r="C22" s="65">
        <f>VLOOKUP($A22,'Return Data'!$B$7:$R$2292,4,0)</f>
        <v>14.4818</v>
      </c>
      <c r="D22" s="65">
        <f>VLOOKUP($A22,'Return Data'!$B$7:$R$2292,10,0)</f>
        <v>-4.9351000000000003</v>
      </c>
      <c r="E22" s="66">
        <f t="shared" si="0"/>
        <v>33</v>
      </c>
      <c r="F22" s="65">
        <f>VLOOKUP($A22,'Return Data'!$B$7:$R$2292,11,0)</f>
        <v>-2.0116000000000001</v>
      </c>
      <c r="G22" s="66">
        <f t="shared" si="1"/>
        <v>34</v>
      </c>
      <c r="H22" s="65">
        <f>VLOOKUP($A22,'Return Data'!$B$7:$R$2292,12,0)</f>
        <v>5.4257</v>
      </c>
      <c r="I22" s="66">
        <f t="shared" si="2"/>
        <v>33</v>
      </c>
      <c r="J22" s="65">
        <f>VLOOKUP($A22,'Return Data'!$B$7:$R$2292,13,0)</f>
        <v>26.052600000000002</v>
      </c>
      <c r="K22" s="66">
        <f t="shared" si="3"/>
        <v>31</v>
      </c>
      <c r="L22" s="65">
        <f>VLOOKUP($A22,'Return Data'!$B$7:$R$2292,17,0)</f>
        <v>13.5473</v>
      </c>
      <c r="M22" s="66">
        <f t="shared" si="4"/>
        <v>34</v>
      </c>
      <c r="N22" s="65"/>
      <c r="O22" s="66"/>
      <c r="P22" s="65"/>
      <c r="Q22" s="66"/>
      <c r="R22" s="65">
        <f>VLOOKUP($A22,'Return Data'!$B$7:$R$2292,16,0)</f>
        <v>15.5351</v>
      </c>
      <c r="S22" s="67">
        <f t="shared" si="6"/>
        <v>24</v>
      </c>
    </row>
    <row r="23" spans="1:19" x14ac:dyDescent="0.3">
      <c r="A23" s="63" t="s">
        <v>1796</v>
      </c>
      <c r="B23" s="64">
        <f>VLOOKUP($A23,'Return Data'!$B$7:$R$2292,3,0)</f>
        <v>44536</v>
      </c>
      <c r="C23" s="65">
        <f>VLOOKUP($A23,'Return Data'!$B$7:$R$2292,4,0)</f>
        <v>54.823099999999997</v>
      </c>
      <c r="D23" s="65">
        <f>VLOOKUP($A23,'Return Data'!$B$7:$R$2292,10,0)</f>
        <v>-1.129</v>
      </c>
      <c r="E23" s="66">
        <f t="shared" si="0"/>
        <v>22</v>
      </c>
      <c r="F23" s="65">
        <f>VLOOKUP($A23,'Return Data'!$B$7:$R$2292,11,0)</f>
        <v>12.2699</v>
      </c>
      <c r="G23" s="66">
        <f t="shared" si="1"/>
        <v>17</v>
      </c>
      <c r="H23" s="65">
        <f>VLOOKUP($A23,'Return Data'!$B$7:$R$2292,12,0)</f>
        <v>17.852</v>
      </c>
      <c r="I23" s="66">
        <f t="shared" si="2"/>
        <v>22</v>
      </c>
      <c r="J23" s="65">
        <f>VLOOKUP($A23,'Return Data'!$B$7:$R$2292,13,0)</f>
        <v>35.549799999999998</v>
      </c>
      <c r="K23" s="66">
        <f t="shared" si="3"/>
        <v>21</v>
      </c>
      <c r="L23" s="65">
        <f>VLOOKUP($A23,'Return Data'!$B$7:$R$2292,17,0)</f>
        <v>22.215900000000001</v>
      </c>
      <c r="M23" s="66">
        <f t="shared" si="4"/>
        <v>23</v>
      </c>
      <c r="N23" s="65">
        <f>VLOOKUP($A23,'Return Data'!$B$7:$R$2292,14,0)</f>
        <v>20.873699999999999</v>
      </c>
      <c r="O23" s="66">
        <f t="shared" si="5"/>
        <v>14</v>
      </c>
      <c r="P23" s="65">
        <f>VLOOKUP($A23,'Return Data'!$B$7:$R$2292,15,0)</f>
        <v>17.7834</v>
      </c>
      <c r="Q23" s="66">
        <f t="shared" si="7"/>
        <v>11</v>
      </c>
      <c r="R23" s="65">
        <f>VLOOKUP($A23,'Return Data'!$B$7:$R$2292,16,0)</f>
        <v>16.758800000000001</v>
      </c>
      <c r="S23" s="67">
        <f t="shared" si="6"/>
        <v>18</v>
      </c>
    </row>
    <row r="24" spans="1:19" x14ac:dyDescent="0.3">
      <c r="A24" s="63" t="s">
        <v>1804</v>
      </c>
      <c r="B24" s="64">
        <f>VLOOKUP($A24,'Return Data'!$B$7:$R$2292,3,0)</f>
        <v>44536</v>
      </c>
      <c r="C24" s="65">
        <f>VLOOKUP($A24,'Return Data'!$B$7:$R$2292,4,0)</f>
        <v>55.252000000000002</v>
      </c>
      <c r="D24" s="65">
        <f>VLOOKUP($A24,'Return Data'!$B$7:$R$2292,10,0)</f>
        <v>-4.2840999999999996</v>
      </c>
      <c r="E24" s="66">
        <f t="shared" si="0"/>
        <v>32</v>
      </c>
      <c r="F24" s="65">
        <f>VLOOKUP($A24,'Return Data'!$B$7:$R$2292,11,0)</f>
        <v>6.4687999999999999</v>
      </c>
      <c r="G24" s="66">
        <f t="shared" si="1"/>
        <v>31</v>
      </c>
      <c r="H24" s="65">
        <f>VLOOKUP($A24,'Return Data'!$B$7:$R$2292,12,0)</f>
        <v>10.7521</v>
      </c>
      <c r="I24" s="66">
        <f t="shared" si="2"/>
        <v>32</v>
      </c>
      <c r="J24" s="65">
        <f>VLOOKUP($A24,'Return Data'!$B$7:$R$2292,13,0)</f>
        <v>26.2759</v>
      </c>
      <c r="K24" s="66">
        <f t="shared" si="3"/>
        <v>29</v>
      </c>
      <c r="L24" s="65">
        <f>VLOOKUP($A24,'Return Data'!$B$7:$R$2292,17,0)</f>
        <v>18.5959</v>
      </c>
      <c r="M24" s="66">
        <f t="shared" si="4"/>
        <v>29</v>
      </c>
      <c r="N24" s="65">
        <f>VLOOKUP($A24,'Return Data'!$B$7:$R$2292,14,0)</f>
        <v>17.281500000000001</v>
      </c>
      <c r="O24" s="66">
        <f t="shared" si="5"/>
        <v>24</v>
      </c>
      <c r="P24" s="65">
        <f>VLOOKUP($A24,'Return Data'!$B$7:$R$2292,15,0)</f>
        <v>16.235499999999998</v>
      </c>
      <c r="Q24" s="66">
        <f t="shared" si="7"/>
        <v>16</v>
      </c>
      <c r="R24" s="65">
        <f>VLOOKUP($A24,'Return Data'!$B$7:$R$2292,16,0)</f>
        <v>17.2013</v>
      </c>
      <c r="S24" s="67">
        <f t="shared" si="6"/>
        <v>13</v>
      </c>
    </row>
    <row r="25" spans="1:19" x14ac:dyDescent="0.3">
      <c r="A25" s="63" t="s">
        <v>1818</v>
      </c>
      <c r="B25" s="64">
        <f>VLOOKUP($A25,'Return Data'!$B$7:$R$2292,3,0)</f>
        <v>44536</v>
      </c>
      <c r="C25" s="65">
        <f>VLOOKUP($A25,'Return Data'!$B$7:$R$2292,4,0)</f>
        <v>125.536</v>
      </c>
      <c r="D25" s="65">
        <f>VLOOKUP($A25,'Return Data'!$B$7:$R$2292,10,0)</f>
        <v>0.31719999999999998</v>
      </c>
      <c r="E25" s="66">
        <f t="shared" si="0"/>
        <v>10</v>
      </c>
      <c r="F25" s="65">
        <f>VLOOKUP($A25,'Return Data'!$B$7:$R$2292,11,0)</f>
        <v>8.4384999999999994</v>
      </c>
      <c r="G25" s="66">
        <f t="shared" si="1"/>
        <v>29</v>
      </c>
      <c r="H25" s="65">
        <f>VLOOKUP($A25,'Return Data'!$B$7:$R$2292,12,0)</f>
        <v>16.636600000000001</v>
      </c>
      <c r="I25" s="66">
        <f t="shared" si="2"/>
        <v>27</v>
      </c>
      <c r="J25" s="65">
        <f>VLOOKUP($A25,'Return Data'!$B$7:$R$2292,13,0)</f>
        <v>31.140999999999998</v>
      </c>
      <c r="K25" s="66">
        <f t="shared" si="3"/>
        <v>27</v>
      </c>
      <c r="L25" s="65">
        <f>VLOOKUP($A25,'Return Data'!$B$7:$R$2292,17,0)</f>
        <v>20.306699999999999</v>
      </c>
      <c r="M25" s="66">
        <f t="shared" si="4"/>
        <v>27</v>
      </c>
      <c r="N25" s="65">
        <f>VLOOKUP($A25,'Return Data'!$B$7:$R$2292,14,0)</f>
        <v>15.7745</v>
      </c>
      <c r="O25" s="66">
        <f t="shared" si="5"/>
        <v>28</v>
      </c>
      <c r="P25" s="65">
        <f>VLOOKUP($A25,'Return Data'!$B$7:$R$2292,15,0)</f>
        <v>14.309100000000001</v>
      </c>
      <c r="Q25" s="66">
        <f t="shared" si="7"/>
        <v>23</v>
      </c>
      <c r="R25" s="65">
        <f>VLOOKUP($A25,'Return Data'!$B$7:$R$2292,16,0)</f>
        <v>14.299200000000001</v>
      </c>
      <c r="S25" s="67">
        <f t="shared" si="6"/>
        <v>29</v>
      </c>
    </row>
    <row r="26" spans="1:19" x14ac:dyDescent="0.3">
      <c r="A26" s="63" t="s">
        <v>1820</v>
      </c>
      <c r="B26" s="64">
        <f>VLOOKUP($A26,'Return Data'!$B$7:$R$2292,3,0)</f>
        <v>44536</v>
      </c>
      <c r="C26" s="65">
        <f>VLOOKUP($A26,'Return Data'!$B$7:$R$2292,4,0)</f>
        <v>69.802999999999997</v>
      </c>
      <c r="D26" s="65">
        <f>VLOOKUP($A26,'Return Data'!$B$7:$R$2292,10,0)</f>
        <v>-2.1122000000000001</v>
      </c>
      <c r="E26" s="66">
        <f t="shared" si="0"/>
        <v>28</v>
      </c>
      <c r="F26" s="65">
        <f>VLOOKUP($A26,'Return Data'!$B$7:$R$2292,11,0)</f>
        <v>8.9417000000000009</v>
      </c>
      <c r="G26" s="66">
        <f t="shared" si="1"/>
        <v>28</v>
      </c>
      <c r="H26" s="65">
        <f>VLOOKUP($A26,'Return Data'!$B$7:$R$2292,12,0)</f>
        <v>14.2921</v>
      </c>
      <c r="I26" s="66">
        <f t="shared" si="2"/>
        <v>29</v>
      </c>
      <c r="J26" s="65">
        <f>VLOOKUP($A26,'Return Data'!$B$7:$R$2292,13,0)</f>
        <v>23.906099999999999</v>
      </c>
      <c r="K26" s="66">
        <f t="shared" si="3"/>
        <v>33</v>
      </c>
      <c r="L26" s="65">
        <f>VLOOKUP($A26,'Return Data'!$B$7:$R$2292,17,0)</f>
        <v>15.4672</v>
      </c>
      <c r="M26" s="66">
        <f t="shared" si="4"/>
        <v>31</v>
      </c>
      <c r="N26" s="65">
        <f>VLOOKUP($A26,'Return Data'!$B$7:$R$2292,14,0)</f>
        <v>15.493499999999999</v>
      </c>
      <c r="O26" s="66">
        <f t="shared" si="5"/>
        <v>29</v>
      </c>
      <c r="P26" s="65">
        <f>VLOOKUP($A26,'Return Data'!$B$7:$R$2292,15,0)</f>
        <v>11.6183</v>
      </c>
      <c r="Q26" s="66">
        <f t="shared" si="7"/>
        <v>26</v>
      </c>
      <c r="R26" s="65">
        <f>VLOOKUP($A26,'Return Data'!$B$7:$R$2292,16,0)</f>
        <v>11.0007</v>
      </c>
      <c r="S26" s="67">
        <f t="shared" si="6"/>
        <v>33</v>
      </c>
    </row>
    <row r="27" spans="1:19" x14ac:dyDescent="0.3">
      <c r="A27" s="63" t="s">
        <v>1265</v>
      </c>
      <c r="B27" s="64">
        <f>VLOOKUP($A27,'Return Data'!$B$7:$R$2292,3,0)</f>
        <v>44536</v>
      </c>
      <c r="C27" s="65">
        <f>VLOOKUP($A27,'Return Data'!$B$7:$R$2292,4,0)</f>
        <v>22.051200000000001</v>
      </c>
      <c r="D27" s="65">
        <f>VLOOKUP($A27,'Return Data'!$B$7:$R$2292,10,0)</f>
        <v>1.7426999999999999</v>
      </c>
      <c r="E27" s="66">
        <f t="shared" si="0"/>
        <v>8</v>
      </c>
      <c r="F27" s="65">
        <f>VLOOKUP($A27,'Return Data'!$B$7:$R$2292,11,0)</f>
        <v>16.174499999999998</v>
      </c>
      <c r="G27" s="66">
        <f t="shared" si="1"/>
        <v>6</v>
      </c>
      <c r="H27" s="65">
        <f>VLOOKUP($A27,'Return Data'!$B$7:$R$2292,12,0)</f>
        <v>31.225100000000001</v>
      </c>
      <c r="I27" s="66">
        <f t="shared" si="2"/>
        <v>3</v>
      </c>
      <c r="J27" s="65">
        <f>VLOOKUP($A27,'Return Data'!$B$7:$R$2292,13,0)</f>
        <v>56.109200000000001</v>
      </c>
      <c r="K27" s="66">
        <f t="shared" si="3"/>
        <v>2</v>
      </c>
      <c r="L27" s="65">
        <f>VLOOKUP($A27,'Return Data'!$B$7:$R$2292,17,0)</f>
        <v>34.731400000000001</v>
      </c>
      <c r="M27" s="66">
        <f t="shared" si="4"/>
        <v>4</v>
      </c>
      <c r="N27" s="65">
        <f>VLOOKUP($A27,'Return Data'!$B$7:$R$2292,14,0)</f>
        <v>28.3001</v>
      </c>
      <c r="O27" s="66">
        <f t="shared" si="5"/>
        <v>4</v>
      </c>
      <c r="P27" s="65"/>
      <c r="Q27" s="66"/>
      <c r="R27" s="65">
        <f>VLOOKUP($A27,'Return Data'!$B$7:$R$2292,16,0)</f>
        <v>18.867100000000001</v>
      </c>
      <c r="S27" s="67">
        <f t="shared" si="6"/>
        <v>5</v>
      </c>
    </row>
    <row r="28" spans="1:19" x14ac:dyDescent="0.3">
      <c r="A28" s="63" t="s">
        <v>1814</v>
      </c>
      <c r="B28" s="64">
        <f>VLOOKUP($A28,'Return Data'!$B$7:$R$2292,3,0)</f>
        <v>44536</v>
      </c>
      <c r="C28" s="65">
        <f>VLOOKUP($A28,'Return Data'!$B$7:$R$2292,4,0)</f>
        <v>36.067399999999999</v>
      </c>
      <c r="D28" s="65">
        <f>VLOOKUP($A28,'Return Data'!$B$7:$R$2292,10,0)</f>
        <v>-7.2382999999999997</v>
      </c>
      <c r="E28" s="66">
        <f t="shared" si="0"/>
        <v>34</v>
      </c>
      <c r="F28" s="65">
        <f>VLOOKUP($A28,'Return Data'!$B$7:$R$2292,11,0)</f>
        <v>2.5726</v>
      </c>
      <c r="G28" s="66">
        <f t="shared" si="1"/>
        <v>33</v>
      </c>
      <c r="H28" s="65">
        <f>VLOOKUP($A28,'Return Data'!$B$7:$R$2292,12,0)</f>
        <v>4.9569000000000001</v>
      </c>
      <c r="I28" s="66">
        <f t="shared" si="2"/>
        <v>34</v>
      </c>
      <c r="J28" s="65">
        <f>VLOOKUP($A28,'Return Data'!$B$7:$R$2292,13,0)</f>
        <v>18.6022</v>
      </c>
      <c r="K28" s="66">
        <f t="shared" si="3"/>
        <v>34</v>
      </c>
      <c r="L28" s="65">
        <f>VLOOKUP($A28,'Return Data'!$B$7:$R$2292,17,0)</f>
        <v>13.896000000000001</v>
      </c>
      <c r="M28" s="66">
        <f t="shared" si="4"/>
        <v>33</v>
      </c>
      <c r="N28" s="65">
        <f>VLOOKUP($A28,'Return Data'!$B$7:$R$2292,14,0)</f>
        <v>11.918100000000001</v>
      </c>
      <c r="O28" s="66">
        <f t="shared" si="5"/>
        <v>31</v>
      </c>
      <c r="P28" s="65">
        <f>VLOOKUP($A28,'Return Data'!$B$7:$R$2292,15,0)</f>
        <v>12.610200000000001</v>
      </c>
      <c r="Q28" s="66">
        <f t="shared" si="7"/>
        <v>25</v>
      </c>
      <c r="R28" s="65">
        <f>VLOOKUP($A28,'Return Data'!$B$7:$R$2292,16,0)</f>
        <v>18.351199999999999</v>
      </c>
      <c r="S28" s="67">
        <f t="shared" si="6"/>
        <v>8</v>
      </c>
    </row>
    <row r="29" spans="1:19" x14ac:dyDescent="0.3">
      <c r="A29" s="63" t="s">
        <v>2009</v>
      </c>
      <c r="B29" s="64">
        <f>VLOOKUP($A29,'Return Data'!$B$7:$R$2292,3,0)</f>
        <v>44536</v>
      </c>
      <c r="C29" s="65">
        <f>VLOOKUP($A29,'Return Data'!$B$7:$R$2292,4,0)</f>
        <v>16.616599999999998</v>
      </c>
      <c r="D29" s="65">
        <f>VLOOKUP($A29,'Return Data'!$B$7:$R$2292,10,0)</f>
        <v>-0.66120000000000001</v>
      </c>
      <c r="E29" s="66">
        <f t="shared" si="0"/>
        <v>17</v>
      </c>
      <c r="F29" s="65">
        <f>VLOOKUP($A29,'Return Data'!$B$7:$R$2292,11,0)</f>
        <v>11.918900000000001</v>
      </c>
      <c r="G29" s="66">
        <f t="shared" si="1"/>
        <v>20</v>
      </c>
      <c r="H29" s="65">
        <f>VLOOKUP($A29,'Return Data'!$B$7:$R$2292,12,0)</f>
        <v>19.561900000000001</v>
      </c>
      <c r="I29" s="66">
        <f t="shared" si="2"/>
        <v>18</v>
      </c>
      <c r="J29" s="65">
        <f>VLOOKUP($A29,'Return Data'!$B$7:$R$2292,13,0)</f>
        <v>36.0745</v>
      </c>
      <c r="K29" s="66">
        <f t="shared" si="3"/>
        <v>20</v>
      </c>
      <c r="L29" s="65">
        <f>VLOOKUP($A29,'Return Data'!$B$7:$R$2292,17,0)</f>
        <v>20.8338</v>
      </c>
      <c r="M29" s="66">
        <f t="shared" si="4"/>
        <v>26</v>
      </c>
      <c r="N29" s="65">
        <f>VLOOKUP($A29,'Return Data'!$B$7:$R$2292,14,0)</f>
        <v>19.534600000000001</v>
      </c>
      <c r="O29" s="66">
        <f t="shared" si="5"/>
        <v>19</v>
      </c>
      <c r="P29" s="65"/>
      <c r="Q29" s="66"/>
      <c r="R29" s="65">
        <f>VLOOKUP($A29,'Return Data'!$B$7:$R$2292,16,0)</f>
        <v>16.039300000000001</v>
      </c>
      <c r="S29" s="67">
        <f t="shared" si="6"/>
        <v>21</v>
      </c>
    </row>
    <row r="30" spans="1:19" x14ac:dyDescent="0.3">
      <c r="A30" s="63" t="s">
        <v>1268</v>
      </c>
      <c r="B30" s="64">
        <f>VLOOKUP($A30,'Return Data'!$B$7:$R$2292,3,0)</f>
        <v>44536</v>
      </c>
      <c r="C30" s="65">
        <f>VLOOKUP($A30,'Return Data'!$B$7:$R$2292,4,0)</f>
        <v>152.66890000000001</v>
      </c>
      <c r="D30" s="65">
        <f>VLOOKUP($A30,'Return Data'!$B$7:$R$2292,10,0)</f>
        <v>2.1669</v>
      </c>
      <c r="E30" s="66">
        <f t="shared" si="0"/>
        <v>7</v>
      </c>
      <c r="F30" s="65">
        <f>VLOOKUP($A30,'Return Data'!$B$7:$R$2292,11,0)</f>
        <v>17.096800000000002</v>
      </c>
      <c r="G30" s="66">
        <f t="shared" si="1"/>
        <v>4</v>
      </c>
      <c r="H30" s="65">
        <f>VLOOKUP($A30,'Return Data'!$B$7:$R$2292,12,0)</f>
        <v>22.537400000000002</v>
      </c>
      <c r="I30" s="66">
        <f t="shared" si="2"/>
        <v>12</v>
      </c>
      <c r="J30" s="65">
        <f>VLOOKUP($A30,'Return Data'!$B$7:$R$2292,13,0)</f>
        <v>52.935499999999998</v>
      </c>
      <c r="K30" s="66">
        <f t="shared" si="3"/>
        <v>3</v>
      </c>
      <c r="L30" s="65">
        <f>VLOOKUP($A30,'Return Data'!$B$7:$R$2292,17,0)</f>
        <v>23.342700000000001</v>
      </c>
      <c r="M30" s="66">
        <f t="shared" si="4"/>
        <v>19</v>
      </c>
      <c r="N30" s="65">
        <f>VLOOKUP($A30,'Return Data'!$B$7:$R$2292,14,0)</f>
        <v>16.904499999999999</v>
      </c>
      <c r="O30" s="66">
        <f t="shared" si="5"/>
        <v>26</v>
      </c>
      <c r="P30" s="65">
        <f>VLOOKUP($A30,'Return Data'!$B$7:$R$2292,15,0)</f>
        <v>16.1416</v>
      </c>
      <c r="Q30" s="66">
        <f t="shared" si="7"/>
        <v>18</v>
      </c>
      <c r="R30" s="65">
        <f>VLOOKUP($A30,'Return Data'!$B$7:$R$2292,16,0)</f>
        <v>14.7425</v>
      </c>
      <c r="S30" s="67">
        <f t="shared" si="6"/>
        <v>28</v>
      </c>
    </row>
    <row r="31" spans="1:19" x14ac:dyDescent="0.3">
      <c r="A31" s="63" t="s">
        <v>1776</v>
      </c>
      <c r="B31" s="64">
        <f>VLOOKUP($A31,'Return Data'!$B$7:$R$2292,3,0)</f>
        <v>44536</v>
      </c>
      <c r="C31" s="65">
        <f>VLOOKUP($A31,'Return Data'!$B$7:$R$2292,4,0)</f>
        <v>52.532899999999998</v>
      </c>
      <c r="D31" s="65">
        <f>VLOOKUP($A31,'Return Data'!$B$7:$R$2292,10,0)</f>
        <v>2.6383999999999999</v>
      </c>
      <c r="E31" s="66">
        <f t="shared" si="0"/>
        <v>2</v>
      </c>
      <c r="F31" s="65">
        <f>VLOOKUP($A31,'Return Data'!$B$7:$R$2292,11,0)</f>
        <v>20.545000000000002</v>
      </c>
      <c r="G31" s="66">
        <f t="shared" si="1"/>
        <v>1</v>
      </c>
      <c r="H31" s="65">
        <f>VLOOKUP($A31,'Return Data'!$B$7:$R$2292,12,0)</f>
        <v>34.126800000000003</v>
      </c>
      <c r="I31" s="66">
        <f t="shared" si="2"/>
        <v>2</v>
      </c>
      <c r="J31" s="65">
        <f>VLOOKUP($A31,'Return Data'!$B$7:$R$2292,13,0)</f>
        <v>46.121200000000002</v>
      </c>
      <c r="K31" s="66">
        <f t="shared" si="3"/>
        <v>7</v>
      </c>
      <c r="L31" s="65">
        <f>VLOOKUP($A31,'Return Data'!$B$7:$R$2292,17,0)</f>
        <v>39.025599999999997</v>
      </c>
      <c r="M31" s="66">
        <f t="shared" si="4"/>
        <v>3</v>
      </c>
      <c r="N31" s="65">
        <f>VLOOKUP($A31,'Return Data'!$B$7:$R$2292,14,0)</f>
        <v>29.9682</v>
      </c>
      <c r="O31" s="66">
        <f t="shared" si="5"/>
        <v>3</v>
      </c>
      <c r="P31" s="65">
        <f>VLOOKUP($A31,'Return Data'!$B$7:$R$2292,15,0)</f>
        <v>23.324999999999999</v>
      </c>
      <c r="Q31" s="66">
        <f t="shared" si="7"/>
        <v>2</v>
      </c>
      <c r="R31" s="65">
        <f>VLOOKUP($A31,'Return Data'!$B$7:$R$2292,16,0)</f>
        <v>21.463999999999999</v>
      </c>
      <c r="S31" s="67">
        <f t="shared" si="6"/>
        <v>3</v>
      </c>
    </row>
    <row r="32" spans="1:19" x14ac:dyDescent="0.3">
      <c r="A32" s="63" t="s">
        <v>1805</v>
      </c>
      <c r="B32" s="64">
        <f>VLOOKUP($A32,'Return Data'!$B$7:$R$2292,3,0)</f>
        <v>44536</v>
      </c>
      <c r="C32" s="65">
        <f>VLOOKUP($A32,'Return Data'!$B$7:$R$2292,4,0)</f>
        <v>28.93</v>
      </c>
      <c r="D32" s="65">
        <f>VLOOKUP($A32,'Return Data'!$B$7:$R$2292,10,0)</f>
        <v>-0.78879999999999995</v>
      </c>
      <c r="E32" s="66">
        <f t="shared" si="0"/>
        <v>19</v>
      </c>
      <c r="F32" s="65">
        <f>VLOOKUP($A32,'Return Data'!$B$7:$R$2292,11,0)</f>
        <v>14.892799999999999</v>
      </c>
      <c r="G32" s="66">
        <f t="shared" si="1"/>
        <v>10</v>
      </c>
      <c r="H32" s="65">
        <f>VLOOKUP($A32,'Return Data'!$B$7:$R$2292,12,0)</f>
        <v>29.730899999999998</v>
      </c>
      <c r="I32" s="66">
        <f t="shared" si="2"/>
        <v>5</v>
      </c>
      <c r="J32" s="65">
        <f>VLOOKUP($A32,'Return Data'!$B$7:$R$2292,13,0)</f>
        <v>47.601999999999997</v>
      </c>
      <c r="K32" s="66">
        <f t="shared" si="3"/>
        <v>5</v>
      </c>
      <c r="L32" s="65">
        <f>VLOOKUP($A32,'Return Data'!$B$7:$R$2292,17,0)</f>
        <v>41.672600000000003</v>
      </c>
      <c r="M32" s="66">
        <f t="shared" si="4"/>
        <v>2</v>
      </c>
      <c r="N32" s="65">
        <f>VLOOKUP($A32,'Return Data'!$B$7:$R$2292,14,0)</f>
        <v>30.997199999999999</v>
      </c>
      <c r="O32" s="66">
        <f t="shared" si="5"/>
        <v>2</v>
      </c>
      <c r="P32" s="65">
        <f>VLOOKUP($A32,'Return Data'!$B$7:$R$2292,15,0)</f>
        <v>23.000299999999999</v>
      </c>
      <c r="Q32" s="66">
        <f t="shared" si="7"/>
        <v>3</v>
      </c>
      <c r="R32" s="65">
        <f>VLOOKUP($A32,'Return Data'!$B$7:$R$2292,16,0)</f>
        <v>17.0045</v>
      </c>
      <c r="S32" s="67">
        <f t="shared" si="6"/>
        <v>16</v>
      </c>
    </row>
    <row r="33" spans="1:19" x14ac:dyDescent="0.3">
      <c r="A33" s="63" t="s">
        <v>1270</v>
      </c>
      <c r="B33" s="64">
        <f>VLOOKUP($A33,'Return Data'!$B$7:$R$2292,3,0)</f>
        <v>44536</v>
      </c>
      <c r="C33" s="65">
        <f>VLOOKUP($A33,'Return Data'!$B$7:$R$2292,4,0)</f>
        <v>250.49</v>
      </c>
      <c r="D33" s="65">
        <f>VLOOKUP($A33,'Return Data'!$B$7:$R$2292,10,0)</f>
        <v>2.6345999999999998</v>
      </c>
      <c r="E33" s="66">
        <f t="shared" si="0"/>
        <v>3</v>
      </c>
      <c r="F33" s="65">
        <f>VLOOKUP($A33,'Return Data'!$B$7:$R$2292,11,0)</f>
        <v>19.297999999999998</v>
      </c>
      <c r="G33" s="66">
        <f t="shared" si="1"/>
        <v>3</v>
      </c>
      <c r="H33" s="65">
        <f>VLOOKUP($A33,'Return Data'!$B$7:$R$2292,12,0)</f>
        <v>30.165199999999999</v>
      </c>
      <c r="I33" s="66">
        <f t="shared" si="2"/>
        <v>4</v>
      </c>
      <c r="J33" s="65">
        <f>VLOOKUP($A33,'Return Data'!$B$7:$R$2292,13,0)</f>
        <v>50.227899999999998</v>
      </c>
      <c r="K33" s="66">
        <f t="shared" si="3"/>
        <v>4</v>
      </c>
      <c r="L33" s="65">
        <f>VLOOKUP($A33,'Return Data'!$B$7:$R$2292,17,0)</f>
        <v>29.335699999999999</v>
      </c>
      <c r="M33" s="66">
        <f t="shared" si="4"/>
        <v>7</v>
      </c>
      <c r="N33" s="65">
        <f>VLOOKUP($A33,'Return Data'!$B$7:$R$2292,14,0)</f>
        <v>21.350200000000001</v>
      </c>
      <c r="O33" s="66">
        <f t="shared" si="5"/>
        <v>13</v>
      </c>
      <c r="P33" s="65">
        <f>VLOOKUP($A33,'Return Data'!$B$7:$R$2292,15,0)</f>
        <v>19.0017</v>
      </c>
      <c r="Q33" s="66">
        <f t="shared" si="7"/>
        <v>6</v>
      </c>
      <c r="R33" s="65">
        <f>VLOOKUP($A33,'Return Data'!$B$7:$R$2292,16,0)</f>
        <v>17.744199999999999</v>
      </c>
      <c r="S33" s="67">
        <f t="shared" si="6"/>
        <v>10</v>
      </c>
    </row>
    <row r="34" spans="1:19" x14ac:dyDescent="0.3">
      <c r="A34" s="63" t="s">
        <v>1272</v>
      </c>
      <c r="B34" s="64">
        <f>VLOOKUP($A34,'Return Data'!$B$7:$R$2292,3,0)</f>
        <v>44536</v>
      </c>
      <c r="C34" s="65">
        <f>VLOOKUP($A34,'Return Data'!$B$7:$R$2292,4,0)</f>
        <v>425.03129999999999</v>
      </c>
      <c r="D34" s="65">
        <f>VLOOKUP($A34,'Return Data'!$B$7:$R$2292,10,0)</f>
        <v>2.9108000000000001</v>
      </c>
      <c r="E34" s="66">
        <f t="shared" si="0"/>
        <v>1</v>
      </c>
      <c r="F34" s="65">
        <f>VLOOKUP($A34,'Return Data'!$B$7:$R$2292,11,0)</f>
        <v>15.106299999999999</v>
      </c>
      <c r="G34" s="66">
        <f t="shared" si="1"/>
        <v>9</v>
      </c>
      <c r="H34" s="65">
        <f>VLOOKUP($A34,'Return Data'!$B$7:$R$2292,12,0)</f>
        <v>41.446199999999997</v>
      </c>
      <c r="I34" s="66">
        <f t="shared" si="2"/>
        <v>1</v>
      </c>
      <c r="J34" s="65">
        <f>VLOOKUP($A34,'Return Data'!$B$7:$R$2292,13,0)</f>
        <v>66.486000000000004</v>
      </c>
      <c r="K34" s="66">
        <f t="shared" si="3"/>
        <v>1</v>
      </c>
      <c r="L34" s="65">
        <f>VLOOKUP($A34,'Return Data'!$B$7:$R$2292,17,0)</f>
        <v>49.5505</v>
      </c>
      <c r="M34" s="66">
        <f t="shared" si="4"/>
        <v>1</v>
      </c>
      <c r="N34" s="65">
        <f>VLOOKUP($A34,'Return Data'!$B$7:$R$2292,14,0)</f>
        <v>35.007800000000003</v>
      </c>
      <c r="O34" s="66">
        <f t="shared" si="5"/>
        <v>1</v>
      </c>
      <c r="P34" s="65">
        <f>VLOOKUP($A34,'Return Data'!$B$7:$R$2292,15,0)</f>
        <v>26.354900000000001</v>
      </c>
      <c r="Q34" s="66">
        <f t="shared" si="7"/>
        <v>1</v>
      </c>
      <c r="R34" s="65">
        <f>VLOOKUP($A34,'Return Data'!$B$7:$R$2292,16,0)</f>
        <v>21.674399999999999</v>
      </c>
      <c r="S34" s="67">
        <f t="shared" si="6"/>
        <v>2</v>
      </c>
    </row>
    <row r="35" spans="1:19" x14ac:dyDescent="0.3">
      <c r="A35" s="63" t="s">
        <v>1807</v>
      </c>
      <c r="B35" s="64">
        <f>VLOOKUP($A35,'Return Data'!$B$7:$R$2292,3,0)</f>
        <v>44536</v>
      </c>
      <c r="C35" s="65">
        <f>VLOOKUP($A35,'Return Data'!$B$7:$R$2292,4,0)</f>
        <v>79.983800000000002</v>
      </c>
      <c r="D35" s="65">
        <f>VLOOKUP($A35,'Return Data'!$B$7:$R$2292,10,0)</f>
        <v>-1.3593</v>
      </c>
      <c r="E35" s="66">
        <f t="shared" si="0"/>
        <v>25</v>
      </c>
      <c r="F35" s="65">
        <f>VLOOKUP($A35,'Return Data'!$B$7:$R$2292,11,0)</f>
        <v>9.0993999999999993</v>
      </c>
      <c r="G35" s="66">
        <f t="shared" si="1"/>
        <v>27</v>
      </c>
      <c r="H35" s="65">
        <f>VLOOKUP($A35,'Return Data'!$B$7:$R$2292,12,0)</f>
        <v>16.1633</v>
      </c>
      <c r="I35" s="66">
        <f t="shared" si="2"/>
        <v>28</v>
      </c>
      <c r="J35" s="65">
        <f>VLOOKUP($A35,'Return Data'!$B$7:$R$2292,13,0)</f>
        <v>32.9666</v>
      </c>
      <c r="K35" s="66">
        <f t="shared" si="3"/>
        <v>24</v>
      </c>
      <c r="L35" s="65">
        <f>VLOOKUP($A35,'Return Data'!$B$7:$R$2292,17,0)</f>
        <v>22.555800000000001</v>
      </c>
      <c r="M35" s="66">
        <f t="shared" si="4"/>
        <v>22</v>
      </c>
      <c r="N35" s="65">
        <f>VLOOKUP($A35,'Return Data'!$B$7:$R$2292,14,0)</f>
        <v>19.640799999999999</v>
      </c>
      <c r="O35" s="66">
        <f t="shared" si="5"/>
        <v>18</v>
      </c>
      <c r="P35" s="65">
        <f>VLOOKUP($A35,'Return Data'!$B$7:$R$2292,15,0)</f>
        <v>16.786799999999999</v>
      </c>
      <c r="Q35" s="66">
        <f t="shared" si="7"/>
        <v>15</v>
      </c>
      <c r="R35" s="65">
        <f>VLOOKUP($A35,'Return Data'!$B$7:$R$2292,16,0)</f>
        <v>17.458500000000001</v>
      </c>
      <c r="S35" s="67">
        <f t="shared" si="6"/>
        <v>12</v>
      </c>
    </row>
    <row r="36" spans="1:19" x14ac:dyDescent="0.3">
      <c r="A36" s="63" t="s">
        <v>1809</v>
      </c>
      <c r="B36" s="64">
        <f>VLOOKUP($A36,'Return Data'!$B$7:$R$2292,3,0)</f>
        <v>44536</v>
      </c>
      <c r="C36" s="65">
        <f>VLOOKUP($A36,'Return Data'!$B$7:$R$2292,4,0)</f>
        <v>15.144399999999999</v>
      </c>
      <c r="D36" s="65">
        <f>VLOOKUP($A36,'Return Data'!$B$7:$R$2292,10,0)</f>
        <v>-1.1314</v>
      </c>
      <c r="E36" s="66">
        <f t="shared" si="0"/>
        <v>23</v>
      </c>
      <c r="F36" s="65">
        <f>VLOOKUP($A36,'Return Data'!$B$7:$R$2292,11,0)</f>
        <v>9.6021999999999998</v>
      </c>
      <c r="G36" s="66">
        <f t="shared" si="1"/>
        <v>24</v>
      </c>
      <c r="H36" s="65">
        <f>VLOOKUP($A36,'Return Data'!$B$7:$R$2292,12,0)</f>
        <v>14.2043</v>
      </c>
      <c r="I36" s="66">
        <f t="shared" si="2"/>
        <v>30</v>
      </c>
      <c r="J36" s="65">
        <f>VLOOKUP($A36,'Return Data'!$B$7:$R$2292,13,0)</f>
        <v>25.099299999999999</v>
      </c>
      <c r="K36" s="66">
        <f t="shared" si="3"/>
        <v>32</v>
      </c>
      <c r="L36" s="65">
        <f>VLOOKUP($A36,'Return Data'!$B$7:$R$2292,17,0)</f>
        <v>18.005600000000001</v>
      </c>
      <c r="M36" s="66">
        <f t="shared" si="4"/>
        <v>30</v>
      </c>
      <c r="N36" s="65">
        <f>VLOOKUP($A36,'Return Data'!$B$7:$R$2292,14,0)</f>
        <v>14.883900000000001</v>
      </c>
      <c r="O36" s="66">
        <f t="shared" si="5"/>
        <v>30</v>
      </c>
      <c r="P36" s="65"/>
      <c r="Q36" s="66"/>
      <c r="R36" s="65">
        <f>VLOOKUP($A36,'Return Data'!$B$7:$R$2292,16,0)</f>
        <v>13.886900000000001</v>
      </c>
      <c r="S36" s="67">
        <f t="shared" si="6"/>
        <v>31</v>
      </c>
    </row>
    <row r="37" spans="1:19" x14ac:dyDescent="0.3">
      <c r="A37" s="63" t="s">
        <v>1273</v>
      </c>
      <c r="B37" s="64">
        <f>VLOOKUP($A37,'Return Data'!$B$7:$R$2292,3,0)</f>
        <v>44536</v>
      </c>
      <c r="C37" s="65">
        <f>VLOOKUP($A37,'Return Data'!$B$7:$R$2292,4,0)</f>
        <v>16.7563</v>
      </c>
      <c r="D37" s="65">
        <f>VLOOKUP($A37,'Return Data'!$B$7:$R$2292,10,0)</f>
        <v>-0.11210000000000001</v>
      </c>
      <c r="E37" s="66">
        <f t="shared" si="0"/>
        <v>13</v>
      </c>
      <c r="F37" s="65">
        <f>VLOOKUP($A37,'Return Data'!$B$7:$R$2292,11,0)</f>
        <v>12.649699999999999</v>
      </c>
      <c r="G37" s="66">
        <f t="shared" si="1"/>
        <v>15</v>
      </c>
      <c r="H37" s="65">
        <f>VLOOKUP($A37,'Return Data'!$B$7:$R$2292,12,0)</f>
        <v>20.751300000000001</v>
      </c>
      <c r="I37" s="66">
        <f t="shared" si="2"/>
        <v>13</v>
      </c>
      <c r="J37" s="65">
        <f>VLOOKUP($A37,'Return Data'!$B$7:$R$2292,13,0)</f>
        <v>40.726500000000001</v>
      </c>
      <c r="K37" s="66">
        <f t="shared" si="3"/>
        <v>12</v>
      </c>
      <c r="L37" s="65">
        <f>VLOOKUP($A37,'Return Data'!$B$7:$R$2292,17,0)</f>
        <v>25.104800000000001</v>
      </c>
      <c r="M37" s="66">
        <f t="shared" si="4"/>
        <v>14</v>
      </c>
      <c r="N37" s="65"/>
      <c r="O37" s="66"/>
      <c r="P37" s="65"/>
      <c r="Q37" s="66"/>
      <c r="R37" s="65">
        <f>VLOOKUP($A37,'Return Data'!$B$7:$R$2292,16,0)</f>
        <v>25.760400000000001</v>
      </c>
      <c r="S37" s="67">
        <f t="shared" si="6"/>
        <v>1</v>
      </c>
    </row>
    <row r="38" spans="1:19" x14ac:dyDescent="0.3">
      <c r="A38" s="102" t="s">
        <v>1787</v>
      </c>
      <c r="B38" s="64">
        <f>VLOOKUP($A38,'Return Data'!$B$7:$R$2292,3,0)</f>
        <v>44536</v>
      </c>
      <c r="C38" s="65">
        <f>VLOOKUP($A38,'Return Data'!$B$7:$R$2292,4,0)</f>
        <v>16.737300000000001</v>
      </c>
      <c r="D38" s="65">
        <f>VLOOKUP($A38,'Return Data'!$B$7:$R$2292,10,0)</f>
        <v>-0.86360000000000003</v>
      </c>
      <c r="E38" s="66">
        <f t="shared" si="0"/>
        <v>20</v>
      </c>
      <c r="F38" s="65">
        <f>VLOOKUP($A38,'Return Data'!$B$7:$R$2292,11,0)</f>
        <v>11.4587</v>
      </c>
      <c r="G38" s="66">
        <f t="shared" si="1"/>
        <v>22</v>
      </c>
      <c r="H38" s="65">
        <f>VLOOKUP($A38,'Return Data'!$B$7:$R$2292,12,0)</f>
        <v>17.8202</v>
      </c>
      <c r="I38" s="66">
        <f t="shared" si="2"/>
        <v>23</v>
      </c>
      <c r="J38" s="65">
        <f>VLOOKUP($A38,'Return Data'!$B$7:$R$2292,13,0)</f>
        <v>30.844000000000001</v>
      </c>
      <c r="K38" s="66">
        <f t="shared" si="3"/>
        <v>28</v>
      </c>
      <c r="L38" s="65">
        <f>VLOOKUP($A38,'Return Data'!$B$7:$R$2292,17,0)</f>
        <v>21.131499999999999</v>
      </c>
      <c r="M38" s="66">
        <f t="shared" si="4"/>
        <v>25</v>
      </c>
      <c r="N38" s="65">
        <f>VLOOKUP($A38,'Return Data'!$B$7:$R$2292,14,0)</f>
        <v>18.783000000000001</v>
      </c>
      <c r="O38" s="66">
        <f t="shared" si="5"/>
        <v>21</v>
      </c>
      <c r="P38" s="65"/>
      <c r="Q38" s="66"/>
      <c r="R38" s="65">
        <f>VLOOKUP($A38,'Return Data'!$B$7:$R$2292,16,0)</f>
        <v>17.160900000000002</v>
      </c>
      <c r="S38" s="67">
        <f t="shared" si="6"/>
        <v>14</v>
      </c>
    </row>
    <row r="39" spans="1:19" x14ac:dyDescent="0.3">
      <c r="A39" s="63" t="s">
        <v>1811</v>
      </c>
      <c r="B39" s="64">
        <f>VLOOKUP($A39,'Return Data'!$B$7:$R$2292,3,0)</f>
        <v>44536</v>
      </c>
      <c r="C39" s="65">
        <f>VLOOKUP($A39,'Return Data'!$B$7:$R$2292,4,0)</f>
        <v>149.13</v>
      </c>
      <c r="D39" s="65">
        <f>VLOOKUP($A39,'Return Data'!$B$7:$R$2292,10,0)</f>
        <v>-2.9733000000000001</v>
      </c>
      <c r="E39" s="66">
        <f t="shared" si="0"/>
        <v>31</v>
      </c>
      <c r="F39" s="65">
        <f>VLOOKUP($A39,'Return Data'!$B$7:$R$2292,11,0)</f>
        <v>6.0819000000000001</v>
      </c>
      <c r="G39" s="66">
        <f t="shared" si="1"/>
        <v>32</v>
      </c>
      <c r="H39" s="65">
        <f>VLOOKUP($A39,'Return Data'!$B$7:$R$2292,12,0)</f>
        <v>13.424099999999999</v>
      </c>
      <c r="I39" s="66">
        <f t="shared" si="2"/>
        <v>31</v>
      </c>
      <c r="J39" s="65">
        <f>VLOOKUP($A39,'Return Data'!$B$7:$R$2292,13,0)</f>
        <v>26.0609</v>
      </c>
      <c r="K39" s="66">
        <f t="shared" si="3"/>
        <v>30</v>
      </c>
      <c r="L39" s="65">
        <f>VLOOKUP($A39,'Return Data'!$B$7:$R$2292,17,0)</f>
        <v>14.2387</v>
      </c>
      <c r="M39" s="66">
        <f t="shared" si="4"/>
        <v>32</v>
      </c>
      <c r="N39" s="65">
        <f>VLOOKUP($A39,'Return Data'!$B$7:$R$2292,14,0)</f>
        <v>10.9734</v>
      </c>
      <c r="O39" s="66">
        <f t="shared" si="5"/>
        <v>32</v>
      </c>
      <c r="P39" s="65">
        <f>VLOOKUP($A39,'Return Data'!$B$7:$R$2292,15,0)</f>
        <v>10.151199999999999</v>
      </c>
      <c r="Q39" s="66">
        <f t="shared" si="7"/>
        <v>27</v>
      </c>
      <c r="R39" s="65">
        <f>VLOOKUP($A39,'Return Data'!$B$7:$R$2292,16,0)</f>
        <v>9.9274000000000004</v>
      </c>
      <c r="S39" s="67">
        <f t="shared" si="6"/>
        <v>34</v>
      </c>
    </row>
    <row r="40" spans="1:19" x14ac:dyDescent="0.3">
      <c r="A40" s="63" t="s">
        <v>1797</v>
      </c>
      <c r="B40" s="64">
        <f>VLOOKUP($A40,'Return Data'!$B$7:$R$2292,3,0)</f>
        <v>44536</v>
      </c>
      <c r="C40" s="65">
        <f>VLOOKUP($A40,'Return Data'!$B$7:$R$2292,4,0)</f>
        <v>35.51</v>
      </c>
      <c r="D40" s="65">
        <f>VLOOKUP($A40,'Return Data'!$B$7:$R$2292,10,0)</f>
        <v>-0.75460000000000005</v>
      </c>
      <c r="E40" s="66">
        <f t="shared" si="0"/>
        <v>18</v>
      </c>
      <c r="F40" s="65">
        <f>VLOOKUP($A40,'Return Data'!$B$7:$R$2292,11,0)</f>
        <v>15.5924</v>
      </c>
      <c r="G40" s="66">
        <f t="shared" si="1"/>
        <v>7</v>
      </c>
      <c r="H40" s="65">
        <f>VLOOKUP($A40,'Return Data'!$B$7:$R$2292,12,0)</f>
        <v>23.127600000000001</v>
      </c>
      <c r="I40" s="66">
        <f t="shared" si="2"/>
        <v>9</v>
      </c>
      <c r="J40" s="65">
        <f>VLOOKUP($A40,'Return Data'!$B$7:$R$2292,13,0)</f>
        <v>41.361499999999999</v>
      </c>
      <c r="K40" s="66">
        <f t="shared" si="3"/>
        <v>11</v>
      </c>
      <c r="L40" s="65">
        <f>VLOOKUP($A40,'Return Data'!$B$7:$R$2292,17,0)</f>
        <v>28.710899999999999</v>
      </c>
      <c r="M40" s="66">
        <f t="shared" si="4"/>
        <v>9</v>
      </c>
      <c r="N40" s="65">
        <f>VLOOKUP($A40,'Return Data'!$B$7:$R$2292,14,0)</f>
        <v>23.219200000000001</v>
      </c>
      <c r="O40" s="66">
        <f t="shared" si="5"/>
        <v>8</v>
      </c>
      <c r="P40" s="65">
        <f>VLOOKUP($A40,'Return Data'!$B$7:$R$2292,15,0)</f>
        <v>17.901</v>
      </c>
      <c r="Q40" s="66">
        <f t="shared" si="7"/>
        <v>10</v>
      </c>
      <c r="R40" s="65">
        <f>VLOOKUP($A40,'Return Data'!$B$7:$R$2292,16,0)</f>
        <v>14.1447</v>
      </c>
      <c r="S40" s="67">
        <f t="shared" si="6"/>
        <v>30</v>
      </c>
    </row>
    <row r="41" spans="1:19" x14ac:dyDescent="0.3">
      <c r="A41" s="63" t="s">
        <v>1869</v>
      </c>
      <c r="B41" s="64">
        <f>VLOOKUP($A41,'Return Data'!$B$7:$R$2292,3,0)</f>
        <v>44536</v>
      </c>
      <c r="C41" s="65">
        <f>VLOOKUP($A41,'Return Data'!$B$7:$R$2292,4,0)</f>
        <v>271.09440000000001</v>
      </c>
      <c r="D41" s="65">
        <f>VLOOKUP($A41,'Return Data'!$B$7:$R$2292,10,0)</f>
        <v>-0.3574</v>
      </c>
      <c r="E41" s="66">
        <f t="shared" si="0"/>
        <v>15</v>
      </c>
      <c r="F41" s="65">
        <f>VLOOKUP($A41,'Return Data'!$B$7:$R$2292,11,0)</f>
        <v>15.5665</v>
      </c>
      <c r="G41" s="66">
        <f t="shared" si="1"/>
        <v>8</v>
      </c>
      <c r="H41" s="65">
        <f>VLOOKUP($A41,'Return Data'!$B$7:$R$2292,12,0)</f>
        <v>22.779199999999999</v>
      </c>
      <c r="I41" s="66">
        <f t="shared" si="2"/>
        <v>11</v>
      </c>
      <c r="J41" s="65">
        <f>VLOOKUP($A41,'Return Data'!$B$7:$R$2292,13,0)</f>
        <v>40.053100000000001</v>
      </c>
      <c r="K41" s="66">
        <f t="shared" si="3"/>
        <v>14</v>
      </c>
      <c r="L41" s="65">
        <f>VLOOKUP($A41,'Return Data'!$B$7:$R$2292,17,0)</f>
        <v>33.414400000000001</v>
      </c>
      <c r="M41" s="66">
        <f t="shared" si="4"/>
        <v>5</v>
      </c>
      <c r="N41" s="65">
        <f>VLOOKUP($A41,'Return Data'!$B$7:$R$2292,14,0)</f>
        <v>26.2317</v>
      </c>
      <c r="O41" s="66">
        <f t="shared" si="5"/>
        <v>5</v>
      </c>
      <c r="P41" s="65">
        <f>VLOOKUP($A41,'Return Data'!$B$7:$R$2292,15,0)</f>
        <v>21.178100000000001</v>
      </c>
      <c r="Q41" s="66">
        <f t="shared" si="7"/>
        <v>4</v>
      </c>
      <c r="R41" s="65">
        <f>VLOOKUP($A41,'Return Data'!$B$7:$R$2292,16,0)</f>
        <v>17.672599999999999</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-0.59227058823529399</v>
      </c>
      <c r="E43" s="74"/>
      <c r="F43" s="75">
        <f>AVERAGE(F8:F41)</f>
        <v>12.04285294117647</v>
      </c>
      <c r="G43" s="74"/>
      <c r="H43" s="75">
        <f>AVERAGE(H8:H41)</f>
        <v>20.495964705882354</v>
      </c>
      <c r="I43" s="74"/>
      <c r="J43" s="75">
        <f>AVERAGE(J8:J41)</f>
        <v>38.042073529411766</v>
      </c>
      <c r="K43" s="74"/>
      <c r="L43" s="75">
        <f>AVERAGE(L8:L41)</f>
        <v>25.335029411764701</v>
      </c>
      <c r="M43" s="74"/>
      <c r="N43" s="75">
        <f>AVERAGE(N8:N41)</f>
        <v>20.802687500000001</v>
      </c>
      <c r="O43" s="74"/>
      <c r="P43" s="75">
        <f>AVERAGE(P8:P41)</f>
        <v>17.320670370370376</v>
      </c>
      <c r="Q43" s="74"/>
      <c r="R43" s="75">
        <f>AVERAGE(R8:R41)</f>
        <v>16.740705882352945</v>
      </c>
      <c r="S43" s="76"/>
    </row>
    <row r="44" spans="1:19" x14ac:dyDescent="0.3">
      <c r="A44" s="73" t="s">
        <v>28</v>
      </c>
      <c r="B44" s="74"/>
      <c r="C44" s="74"/>
      <c r="D44" s="75">
        <f>MIN(D8:D41)</f>
        <v>-7.2382999999999997</v>
      </c>
      <c r="E44" s="74"/>
      <c r="F44" s="75">
        <f>MIN(F8:F41)</f>
        <v>-2.0116000000000001</v>
      </c>
      <c r="G44" s="74"/>
      <c r="H44" s="75">
        <f>MIN(H8:H41)</f>
        <v>4.9569000000000001</v>
      </c>
      <c r="I44" s="74"/>
      <c r="J44" s="75">
        <f>MIN(J8:J41)</f>
        <v>18.6022</v>
      </c>
      <c r="K44" s="74"/>
      <c r="L44" s="75">
        <f>MIN(L8:L41)</f>
        <v>13.5473</v>
      </c>
      <c r="M44" s="74"/>
      <c r="N44" s="75">
        <f>MIN(N8:N41)</f>
        <v>10.9734</v>
      </c>
      <c r="O44" s="74"/>
      <c r="P44" s="75">
        <f>MIN(P8:P41)</f>
        <v>10.151199999999999</v>
      </c>
      <c r="Q44" s="74"/>
      <c r="R44" s="75">
        <f>MIN(R8:R41)</f>
        <v>9.9274000000000004</v>
      </c>
      <c r="S44" s="76"/>
    </row>
    <row r="45" spans="1:19" ht="15" thickBot="1" x14ac:dyDescent="0.35">
      <c r="A45" s="77" t="s">
        <v>29</v>
      </c>
      <c r="B45" s="78"/>
      <c r="C45" s="78"/>
      <c r="D45" s="79">
        <f>MAX(D8:D41)</f>
        <v>2.9108000000000001</v>
      </c>
      <c r="E45" s="78"/>
      <c r="F45" s="79">
        <f>MAX(F8:F41)</f>
        <v>20.545000000000002</v>
      </c>
      <c r="G45" s="78"/>
      <c r="H45" s="79">
        <f>MAX(H8:H41)</f>
        <v>41.446199999999997</v>
      </c>
      <c r="I45" s="78"/>
      <c r="J45" s="79">
        <f>MAX(J8:J41)</f>
        <v>66.486000000000004</v>
      </c>
      <c r="K45" s="78"/>
      <c r="L45" s="79">
        <f>MAX(L8:L41)</f>
        <v>49.5505</v>
      </c>
      <c r="M45" s="78"/>
      <c r="N45" s="79">
        <f>MAX(N8:N41)</f>
        <v>35.007800000000003</v>
      </c>
      <c r="O45" s="78"/>
      <c r="P45" s="79">
        <f>MAX(P8:P41)</f>
        <v>26.354900000000001</v>
      </c>
      <c r="Q45" s="78"/>
      <c r="R45" s="79">
        <f>MAX(R8:R41)</f>
        <v>25.760400000000001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1799</v>
      </c>
      <c r="B8" s="64">
        <f>VLOOKUP($A8,'Return Data'!$B$7:$R$2292,3,0)</f>
        <v>44536</v>
      </c>
      <c r="C8" s="65">
        <f>VLOOKUP($A8,'Return Data'!$B$7:$R$2292,4,0)</f>
        <v>1113.28</v>
      </c>
      <c r="D8" s="65">
        <f>VLOOKUP($A8,'Return Data'!$B$7:$R$2292,10,0)</f>
        <v>-3.1493000000000002</v>
      </c>
      <c r="E8" s="66">
        <f t="shared" ref="E8:E40" si="0">RANK(D8,D$8:D$41,0)</f>
        <v>31</v>
      </c>
      <c r="F8" s="65">
        <f>VLOOKUP($A8,'Return Data'!$B$7:$R$2292,11,0)</f>
        <v>8.8302999999999994</v>
      </c>
      <c r="G8" s="66">
        <f t="shared" ref="G8:G40" si="1">RANK(F8,F$8:F$41,0)</f>
        <v>25</v>
      </c>
      <c r="H8" s="65">
        <f>VLOOKUP($A8,'Return Data'!$B$7:$R$2292,12,0)</f>
        <v>17.0395</v>
      </c>
      <c r="I8" s="66">
        <f t="shared" ref="I8:I40" si="2">RANK(H8,H$8:H$41,0)</f>
        <v>22</v>
      </c>
      <c r="J8" s="65">
        <f>VLOOKUP($A8,'Return Data'!$B$7:$R$2292,13,0)</f>
        <v>30.9787</v>
      </c>
      <c r="K8" s="66">
        <f t="shared" ref="K8:K40" si="3">RANK(J8,J$8:J$41,0)</f>
        <v>26</v>
      </c>
      <c r="L8" s="65">
        <f>VLOOKUP($A8,'Return Data'!$B$7:$R$2292,17,0)</f>
        <v>22.002700000000001</v>
      </c>
      <c r="M8" s="66">
        <f t="shared" ref="M8:M40" si="4">RANK(L8,L$8:L$41,0)</f>
        <v>20</v>
      </c>
      <c r="N8" s="65">
        <f>VLOOKUP($A8,'Return Data'!$B$7:$R$2292,14,0)</f>
        <v>17.698599999999999</v>
      </c>
      <c r="O8" s="66">
        <f t="shared" ref="O8:O40" si="5">RANK(N8,N$8:N$41,0)</f>
        <v>20</v>
      </c>
      <c r="P8" s="65">
        <f>VLOOKUP($A8,'Return Data'!$B$7:$R$2292,15,0)</f>
        <v>14.947100000000001</v>
      </c>
      <c r="Q8" s="66">
        <f t="shared" ref="Q8:Q40" si="6">RANK(P8,P$8:P$41,0)</f>
        <v>19</v>
      </c>
      <c r="R8" s="65">
        <f>VLOOKUP($A8,'Return Data'!$B$7:$R$2292,16,0)</f>
        <v>22.422999999999998</v>
      </c>
      <c r="S8" s="67">
        <f t="shared" ref="S8:S40" si="7">RANK(R8,R$8:R$41,0)</f>
        <v>2</v>
      </c>
    </row>
    <row r="9" spans="1:20" x14ac:dyDescent="0.3">
      <c r="A9" s="63" t="s">
        <v>1802</v>
      </c>
      <c r="B9" s="64">
        <f>VLOOKUP($A9,'Return Data'!$B$7:$R$2292,3,0)</f>
        <v>44536</v>
      </c>
      <c r="C9" s="65">
        <f>VLOOKUP($A9,'Return Data'!$B$7:$R$2292,4,0)</f>
        <v>18.98</v>
      </c>
      <c r="D9" s="65">
        <f>VLOOKUP($A9,'Return Data'!$B$7:$R$2292,10,0)</f>
        <v>-1.3001</v>
      </c>
      <c r="E9" s="66">
        <f t="shared" si="0"/>
        <v>21</v>
      </c>
      <c r="F9" s="65">
        <f>VLOOKUP($A9,'Return Data'!$B$7:$R$2292,11,0)</f>
        <v>14.1311</v>
      </c>
      <c r="G9" s="66">
        <f t="shared" si="1"/>
        <v>9</v>
      </c>
      <c r="H9" s="65">
        <f>VLOOKUP($A9,'Return Data'!$B$7:$R$2292,12,0)</f>
        <v>19.5214</v>
      </c>
      <c r="I9" s="66">
        <f t="shared" si="2"/>
        <v>13</v>
      </c>
      <c r="J9" s="65">
        <f>VLOOKUP($A9,'Return Data'!$B$7:$R$2292,13,0)</f>
        <v>32.634500000000003</v>
      </c>
      <c r="K9" s="66">
        <f t="shared" si="3"/>
        <v>23</v>
      </c>
      <c r="L9" s="65">
        <f>VLOOKUP($A9,'Return Data'!$B$7:$R$2292,17,0)</f>
        <v>22.991800000000001</v>
      </c>
      <c r="M9" s="66">
        <f t="shared" si="4"/>
        <v>16</v>
      </c>
      <c r="N9" s="65">
        <f>VLOOKUP($A9,'Return Data'!$B$7:$R$2292,14,0)</f>
        <v>21.486000000000001</v>
      </c>
      <c r="O9" s="66">
        <f t="shared" si="5"/>
        <v>10</v>
      </c>
      <c r="P9" s="65"/>
      <c r="Q9" s="66"/>
      <c r="R9" s="65">
        <f>VLOOKUP($A9,'Return Data'!$B$7:$R$2292,16,0)</f>
        <v>17.120799999999999</v>
      </c>
      <c r="S9" s="67">
        <f t="shared" si="7"/>
        <v>12</v>
      </c>
    </row>
    <row r="10" spans="1:20" x14ac:dyDescent="0.3">
      <c r="A10" s="63" t="s">
        <v>1254</v>
      </c>
      <c r="B10" s="64">
        <f>VLOOKUP($A10,'Return Data'!$B$7:$R$2292,3,0)</f>
        <v>44536</v>
      </c>
      <c r="C10" s="65">
        <f>VLOOKUP($A10,'Return Data'!$B$7:$R$2292,4,0)</f>
        <v>168.42</v>
      </c>
      <c r="D10" s="65">
        <f>VLOOKUP($A10,'Return Data'!$B$7:$R$2292,10,0)</f>
        <v>2.2400000000000002</v>
      </c>
      <c r="E10" s="66">
        <f t="shared" si="0"/>
        <v>4</v>
      </c>
      <c r="F10" s="65">
        <f>VLOOKUP($A10,'Return Data'!$B$7:$R$2292,11,0)</f>
        <v>18.932300000000001</v>
      </c>
      <c r="G10" s="66">
        <f t="shared" si="1"/>
        <v>2</v>
      </c>
      <c r="H10" s="65">
        <f>VLOOKUP($A10,'Return Data'!$B$7:$R$2292,12,0)</f>
        <v>26.450900000000001</v>
      </c>
      <c r="I10" s="66">
        <f t="shared" si="2"/>
        <v>6</v>
      </c>
      <c r="J10" s="65">
        <f>VLOOKUP($A10,'Return Data'!$B$7:$R$2292,13,0)</f>
        <v>46.312199999999997</v>
      </c>
      <c r="K10" s="66">
        <f t="shared" si="3"/>
        <v>5</v>
      </c>
      <c r="L10" s="65">
        <f>VLOOKUP($A10,'Return Data'!$B$7:$R$2292,17,0)</f>
        <v>30.693300000000001</v>
      </c>
      <c r="M10" s="66">
        <f t="shared" si="4"/>
        <v>6</v>
      </c>
      <c r="N10" s="65">
        <f>VLOOKUP($A10,'Return Data'!$B$7:$R$2292,14,0)</f>
        <v>23.749400000000001</v>
      </c>
      <c r="O10" s="66">
        <f t="shared" si="5"/>
        <v>6</v>
      </c>
      <c r="P10" s="65">
        <f>VLOOKUP($A10,'Return Data'!$B$7:$R$2292,15,0)</f>
        <v>16.636500000000002</v>
      </c>
      <c r="Q10" s="66">
        <f t="shared" si="6"/>
        <v>11</v>
      </c>
      <c r="R10" s="65">
        <f>VLOOKUP($A10,'Return Data'!$B$7:$R$2292,16,0)</f>
        <v>16.738</v>
      </c>
      <c r="S10" s="67">
        <f t="shared" si="7"/>
        <v>13</v>
      </c>
    </row>
    <row r="11" spans="1:20" x14ac:dyDescent="0.3">
      <c r="A11" s="63" t="s">
        <v>1256</v>
      </c>
      <c r="B11" s="64">
        <f>VLOOKUP($A11,'Return Data'!$B$7:$R$2292,3,0)</f>
        <v>44536</v>
      </c>
      <c r="C11" s="65">
        <f>VLOOKUP($A11,'Return Data'!$B$7:$R$2292,4,0)</f>
        <v>74.796999999999997</v>
      </c>
      <c r="D11" s="65">
        <f>VLOOKUP($A11,'Return Data'!$B$7:$R$2292,10,0)</f>
        <v>-0.68779999999999997</v>
      </c>
      <c r="E11" s="66">
        <f t="shared" si="0"/>
        <v>15</v>
      </c>
      <c r="F11" s="65">
        <f>VLOOKUP($A11,'Return Data'!$B$7:$R$2292,11,0)</f>
        <v>13.1882</v>
      </c>
      <c r="G11" s="66">
        <f t="shared" si="1"/>
        <v>12</v>
      </c>
      <c r="H11" s="65">
        <f>VLOOKUP($A11,'Return Data'!$B$7:$R$2292,12,0)</f>
        <v>21.6053</v>
      </c>
      <c r="I11" s="66">
        <f t="shared" si="2"/>
        <v>12</v>
      </c>
      <c r="J11" s="65">
        <f>VLOOKUP($A11,'Return Data'!$B$7:$R$2292,13,0)</f>
        <v>40.661999999999999</v>
      </c>
      <c r="K11" s="66">
        <f t="shared" si="3"/>
        <v>10</v>
      </c>
      <c r="L11" s="65">
        <f>VLOOKUP($A11,'Return Data'!$B$7:$R$2292,17,0)</f>
        <v>23.373899999999999</v>
      </c>
      <c r="M11" s="66">
        <f t="shared" si="4"/>
        <v>15</v>
      </c>
      <c r="N11" s="65">
        <f>VLOOKUP($A11,'Return Data'!$B$7:$R$2292,14,0)</f>
        <v>20.12</v>
      </c>
      <c r="O11" s="66">
        <f t="shared" si="5"/>
        <v>13</v>
      </c>
      <c r="P11" s="65">
        <f>VLOOKUP($A11,'Return Data'!$B$7:$R$2292,15,0)</f>
        <v>15.851000000000001</v>
      </c>
      <c r="Q11" s="66">
        <f t="shared" si="6"/>
        <v>13</v>
      </c>
      <c r="R11" s="65">
        <f>VLOOKUP($A11,'Return Data'!$B$7:$R$2292,16,0)</f>
        <v>13.1944</v>
      </c>
      <c r="S11" s="67">
        <f t="shared" si="7"/>
        <v>26</v>
      </c>
    </row>
    <row r="12" spans="1:20" x14ac:dyDescent="0.3">
      <c r="A12" s="63" t="s">
        <v>1822</v>
      </c>
      <c r="B12" s="64">
        <f>VLOOKUP($A12,'Return Data'!$B$7:$R$2292,3,0)</f>
        <v>44536</v>
      </c>
      <c r="C12" s="65">
        <f>VLOOKUP($A12,'Return Data'!$B$7:$R$2292,4,0)</f>
        <v>221.33</v>
      </c>
      <c r="D12" s="65">
        <f>VLOOKUP($A12,'Return Data'!$B$7:$R$2292,10,0)</f>
        <v>-2.2307999999999999</v>
      </c>
      <c r="E12" s="66">
        <f t="shared" si="0"/>
        <v>27</v>
      </c>
      <c r="F12" s="65">
        <f>VLOOKUP($A12,'Return Data'!$B$7:$R$2292,11,0)</f>
        <v>11.6081</v>
      </c>
      <c r="G12" s="66">
        <f t="shared" si="1"/>
        <v>18</v>
      </c>
      <c r="H12" s="65">
        <f>VLOOKUP($A12,'Return Data'!$B$7:$R$2292,12,0)</f>
        <v>19.5151</v>
      </c>
      <c r="I12" s="66">
        <f t="shared" si="2"/>
        <v>14</v>
      </c>
      <c r="J12" s="65">
        <f>VLOOKUP($A12,'Return Data'!$B$7:$R$2292,13,0)</f>
        <v>33.588799999999999</v>
      </c>
      <c r="K12" s="66">
        <f t="shared" si="3"/>
        <v>21</v>
      </c>
      <c r="L12" s="65">
        <f>VLOOKUP($A12,'Return Data'!$B$7:$R$2292,17,0)</f>
        <v>25.938400000000001</v>
      </c>
      <c r="M12" s="66">
        <f t="shared" si="4"/>
        <v>11</v>
      </c>
      <c r="N12" s="65">
        <f>VLOOKUP($A12,'Return Data'!$B$7:$R$2292,14,0)</f>
        <v>21.665500000000002</v>
      </c>
      <c r="O12" s="66">
        <f t="shared" si="5"/>
        <v>9</v>
      </c>
      <c r="P12" s="65">
        <f>VLOOKUP($A12,'Return Data'!$B$7:$R$2292,15,0)</f>
        <v>19.230699999999999</v>
      </c>
      <c r="Q12" s="66">
        <f t="shared" si="6"/>
        <v>5</v>
      </c>
      <c r="R12" s="65">
        <f>VLOOKUP($A12,'Return Data'!$B$7:$R$2292,16,0)</f>
        <v>18.511099999999999</v>
      </c>
      <c r="S12" s="67">
        <f t="shared" si="7"/>
        <v>5</v>
      </c>
    </row>
    <row r="13" spans="1:20" x14ac:dyDescent="0.3">
      <c r="A13" s="102" t="s">
        <v>1868</v>
      </c>
      <c r="B13" s="64">
        <f>VLOOKUP($A13,'Return Data'!$B$7:$R$2292,3,0)</f>
        <v>44536</v>
      </c>
      <c r="C13" s="65">
        <f>VLOOKUP($A13,'Return Data'!$B$7:$R$2292,4,0)</f>
        <v>65.536000000000001</v>
      </c>
      <c r="D13" s="65">
        <f>VLOOKUP($A13,'Return Data'!$B$7:$R$2292,10,0)</f>
        <v>-2.8391000000000002</v>
      </c>
      <c r="E13" s="66">
        <f t="shared" si="0"/>
        <v>29</v>
      </c>
      <c r="F13" s="65">
        <f>VLOOKUP($A13,'Return Data'!$B$7:$R$2292,11,0)</f>
        <v>9.6450999999999993</v>
      </c>
      <c r="G13" s="66">
        <f t="shared" si="1"/>
        <v>23</v>
      </c>
      <c r="H13" s="65">
        <f>VLOOKUP($A13,'Return Data'!$B$7:$R$2292,12,0)</f>
        <v>17.7836</v>
      </c>
      <c r="I13" s="66">
        <f t="shared" si="2"/>
        <v>20</v>
      </c>
      <c r="J13" s="65">
        <f>VLOOKUP($A13,'Return Data'!$B$7:$R$2292,13,0)</f>
        <v>34.961599999999997</v>
      </c>
      <c r="K13" s="66">
        <f t="shared" si="3"/>
        <v>18</v>
      </c>
      <c r="L13" s="65">
        <f>VLOOKUP($A13,'Return Data'!$B$7:$R$2292,17,0)</f>
        <v>24.9649</v>
      </c>
      <c r="M13" s="66">
        <f t="shared" si="4"/>
        <v>13</v>
      </c>
      <c r="N13" s="65">
        <f>VLOOKUP($A13,'Return Data'!$B$7:$R$2292,14,0)</f>
        <v>22.9651</v>
      </c>
      <c r="O13" s="66">
        <f t="shared" si="5"/>
        <v>7</v>
      </c>
      <c r="P13" s="65">
        <f>VLOOKUP($A13,'Return Data'!$B$7:$R$2292,15,0)</f>
        <v>17.9452</v>
      </c>
      <c r="Q13" s="66">
        <f t="shared" si="6"/>
        <v>7</v>
      </c>
      <c r="R13" s="65">
        <f>VLOOKUP($A13,'Return Data'!$B$7:$R$2292,16,0)</f>
        <v>13.8339</v>
      </c>
      <c r="S13" s="67">
        <f t="shared" si="7"/>
        <v>24</v>
      </c>
    </row>
    <row r="14" spans="1:20" x14ac:dyDescent="0.3">
      <c r="A14" s="102" t="s">
        <v>1784</v>
      </c>
      <c r="B14" s="64">
        <f>VLOOKUP($A14,'Return Data'!$B$7:$R$2292,3,0)</f>
        <v>44536</v>
      </c>
      <c r="C14" s="65">
        <f>VLOOKUP($A14,'Return Data'!$B$7:$R$2292,4,0)</f>
        <v>22.228999999999999</v>
      </c>
      <c r="D14" s="65">
        <f>VLOOKUP($A14,'Return Data'!$B$7:$R$2292,10,0)</f>
        <v>-1.8067</v>
      </c>
      <c r="E14" s="66">
        <f t="shared" si="0"/>
        <v>26</v>
      </c>
      <c r="F14" s="65">
        <f>VLOOKUP($A14,'Return Data'!$B$7:$R$2292,11,0)</f>
        <v>10.6967</v>
      </c>
      <c r="G14" s="66">
        <f t="shared" si="1"/>
        <v>21</v>
      </c>
      <c r="H14" s="65">
        <f>VLOOKUP($A14,'Return Data'!$B$7:$R$2292,12,0)</f>
        <v>16.791899999999998</v>
      </c>
      <c r="I14" s="66">
        <f t="shared" si="2"/>
        <v>24</v>
      </c>
      <c r="J14" s="65">
        <f>VLOOKUP($A14,'Return Data'!$B$7:$R$2292,13,0)</f>
        <v>35.163600000000002</v>
      </c>
      <c r="K14" s="66">
        <f t="shared" si="3"/>
        <v>17</v>
      </c>
      <c r="L14" s="65">
        <f>VLOOKUP($A14,'Return Data'!$B$7:$R$2292,17,0)</f>
        <v>22.487300000000001</v>
      </c>
      <c r="M14" s="66">
        <f t="shared" si="4"/>
        <v>19</v>
      </c>
      <c r="N14" s="65">
        <f>VLOOKUP($A14,'Return Data'!$B$7:$R$2292,14,0)</f>
        <v>18.0382</v>
      </c>
      <c r="O14" s="66">
        <f t="shared" si="5"/>
        <v>18</v>
      </c>
      <c r="P14" s="65">
        <f>VLOOKUP($A14,'Return Data'!$B$7:$R$2292,15,0)</f>
        <v>17.1891</v>
      </c>
      <c r="Q14" s="66">
        <f t="shared" si="6"/>
        <v>8</v>
      </c>
      <c r="R14" s="65">
        <f>VLOOKUP($A14,'Return Data'!$B$7:$R$2292,16,0)</f>
        <v>12.3805</v>
      </c>
      <c r="S14" s="67">
        <f t="shared" si="7"/>
        <v>30</v>
      </c>
    </row>
    <row r="15" spans="1:20" x14ac:dyDescent="0.3">
      <c r="A15" s="63" t="s">
        <v>1789</v>
      </c>
      <c r="B15" s="64">
        <f>VLOOKUP($A15,'Return Data'!$B$7:$R$2292,3,0)</f>
        <v>44536</v>
      </c>
      <c r="C15" s="65">
        <f>VLOOKUP($A15,'Return Data'!$B$7:$R$2292,4,0)</f>
        <v>937.54290000000003</v>
      </c>
      <c r="D15" s="65">
        <f>VLOOKUP($A15,'Return Data'!$B$7:$R$2292,10,0)</f>
        <v>2.2216</v>
      </c>
      <c r="E15" s="66">
        <f t="shared" si="0"/>
        <v>6</v>
      </c>
      <c r="F15" s="65">
        <f>VLOOKUP($A15,'Return Data'!$B$7:$R$2292,11,0)</f>
        <v>12.7857</v>
      </c>
      <c r="G15" s="66">
        <f t="shared" si="1"/>
        <v>14</v>
      </c>
      <c r="H15" s="65">
        <f>VLOOKUP($A15,'Return Data'!$B$7:$R$2292,12,0)</f>
        <v>19.121600000000001</v>
      </c>
      <c r="I15" s="66">
        <f t="shared" si="2"/>
        <v>17</v>
      </c>
      <c r="J15" s="65">
        <f>VLOOKUP($A15,'Return Data'!$B$7:$R$2292,13,0)</f>
        <v>41.228900000000003</v>
      </c>
      <c r="K15" s="66">
        <f t="shared" si="3"/>
        <v>9</v>
      </c>
      <c r="L15" s="65">
        <f>VLOOKUP($A15,'Return Data'!$B$7:$R$2292,17,0)</f>
        <v>26.919</v>
      </c>
      <c r="M15" s="66">
        <f t="shared" si="4"/>
        <v>10</v>
      </c>
      <c r="N15" s="65">
        <f>VLOOKUP($A15,'Return Data'!$B$7:$R$2292,14,0)</f>
        <v>19.3749</v>
      </c>
      <c r="O15" s="66">
        <f t="shared" si="5"/>
        <v>15</v>
      </c>
      <c r="P15" s="65">
        <f>VLOOKUP($A15,'Return Data'!$B$7:$R$2292,15,0)</f>
        <v>15.180400000000001</v>
      </c>
      <c r="Q15" s="66">
        <f t="shared" si="6"/>
        <v>17</v>
      </c>
      <c r="R15" s="65">
        <f>VLOOKUP($A15,'Return Data'!$B$7:$R$2292,16,0)</f>
        <v>18.164000000000001</v>
      </c>
      <c r="S15" s="67">
        <f t="shared" si="7"/>
        <v>7</v>
      </c>
    </row>
    <row r="16" spans="1:20" x14ac:dyDescent="0.3">
      <c r="A16" s="63" t="s">
        <v>1791</v>
      </c>
      <c r="B16" s="64">
        <f>VLOOKUP($A16,'Return Data'!$B$7:$R$2292,3,0)</f>
        <v>44536</v>
      </c>
      <c r="C16" s="65">
        <f>VLOOKUP($A16,'Return Data'!$B$7:$R$2292,4,0)</f>
        <v>957.85299999999995</v>
      </c>
      <c r="D16" s="65">
        <f>VLOOKUP($A16,'Return Data'!$B$7:$R$2292,10,0)</f>
        <v>2.2385000000000002</v>
      </c>
      <c r="E16" s="66">
        <f t="shared" si="0"/>
        <v>5</v>
      </c>
      <c r="F16" s="65">
        <f>VLOOKUP($A16,'Return Data'!$B$7:$R$2292,11,0)</f>
        <v>8.0140999999999991</v>
      </c>
      <c r="G16" s="66">
        <f t="shared" si="1"/>
        <v>30</v>
      </c>
      <c r="H16" s="65">
        <f>VLOOKUP($A16,'Return Data'!$B$7:$R$2292,12,0)</f>
        <v>16.3383</v>
      </c>
      <c r="I16" s="66">
        <f t="shared" si="2"/>
        <v>26</v>
      </c>
      <c r="J16" s="65">
        <f>VLOOKUP($A16,'Return Data'!$B$7:$R$2292,13,0)</f>
        <v>39.8718</v>
      </c>
      <c r="K16" s="66">
        <f t="shared" si="3"/>
        <v>12</v>
      </c>
      <c r="L16" s="65">
        <f>VLOOKUP($A16,'Return Data'!$B$7:$R$2292,17,0)</f>
        <v>20.924900000000001</v>
      </c>
      <c r="M16" s="66">
        <f t="shared" si="4"/>
        <v>24</v>
      </c>
      <c r="N16" s="65">
        <f>VLOOKUP($A16,'Return Data'!$B$7:$R$2292,14,0)</f>
        <v>16.5929</v>
      </c>
      <c r="O16" s="66">
        <f t="shared" si="5"/>
        <v>24</v>
      </c>
      <c r="P16" s="65">
        <f>VLOOKUP($A16,'Return Data'!$B$7:$R$2292,15,0)</f>
        <v>14.633800000000001</v>
      </c>
      <c r="Q16" s="66">
        <f t="shared" si="6"/>
        <v>20</v>
      </c>
      <c r="R16" s="65">
        <f>VLOOKUP($A16,'Return Data'!$B$7:$R$2292,16,0)</f>
        <v>18.4468</v>
      </c>
      <c r="S16" s="67">
        <f t="shared" si="7"/>
        <v>6</v>
      </c>
    </row>
    <row r="17" spans="1:19" x14ac:dyDescent="0.3">
      <c r="A17" s="126" t="s">
        <v>1785</v>
      </c>
      <c r="B17" s="64">
        <f>VLOOKUP($A17,'Return Data'!$B$7:$R$2292,3,0)</f>
        <v>44536</v>
      </c>
      <c r="C17" s="65">
        <f>VLOOKUP($A17,'Return Data'!$B$7:$R$2292,4,0)</f>
        <v>130.13130000000001</v>
      </c>
      <c r="D17" s="65">
        <f>VLOOKUP($A17,'Return Data'!$B$7:$R$2292,10,0)</f>
        <v>-0.23449999999999999</v>
      </c>
      <c r="E17" s="66">
        <f t="shared" si="0"/>
        <v>12</v>
      </c>
      <c r="F17" s="65">
        <f>VLOOKUP($A17,'Return Data'!$B$7:$R$2292,11,0)</f>
        <v>13.1166</v>
      </c>
      <c r="G17" s="66">
        <f t="shared" si="1"/>
        <v>13</v>
      </c>
      <c r="H17" s="65">
        <f>VLOOKUP($A17,'Return Data'!$B$7:$R$2292,12,0)</f>
        <v>19.3261</v>
      </c>
      <c r="I17" s="66">
        <f t="shared" si="2"/>
        <v>15</v>
      </c>
      <c r="J17" s="65">
        <f>VLOOKUP($A17,'Return Data'!$B$7:$R$2292,13,0)</f>
        <v>34.7866</v>
      </c>
      <c r="K17" s="66">
        <f t="shared" si="3"/>
        <v>19</v>
      </c>
      <c r="L17" s="65">
        <f>VLOOKUP($A17,'Return Data'!$B$7:$R$2292,17,0)</f>
        <v>23.4101</v>
      </c>
      <c r="M17" s="66">
        <f t="shared" si="4"/>
        <v>14</v>
      </c>
      <c r="N17" s="65">
        <f>VLOOKUP($A17,'Return Data'!$B$7:$R$2292,14,0)</f>
        <v>17.885200000000001</v>
      </c>
      <c r="O17" s="66">
        <f t="shared" si="5"/>
        <v>19</v>
      </c>
      <c r="P17" s="65">
        <f>VLOOKUP($A17,'Return Data'!$B$7:$R$2292,15,0)</f>
        <v>14.438700000000001</v>
      </c>
      <c r="Q17" s="66">
        <f t="shared" si="6"/>
        <v>21</v>
      </c>
      <c r="R17" s="65">
        <f>VLOOKUP($A17,'Return Data'!$B$7:$R$2292,16,0)</f>
        <v>15.5114</v>
      </c>
      <c r="S17" s="67">
        <f t="shared" si="7"/>
        <v>19</v>
      </c>
    </row>
    <row r="18" spans="1:19" x14ac:dyDescent="0.3">
      <c r="A18" s="127" t="s">
        <v>1258</v>
      </c>
      <c r="B18" s="64">
        <f>VLOOKUP($A18,'Return Data'!$B$7:$R$2292,3,0)</f>
        <v>44536</v>
      </c>
      <c r="C18" s="65">
        <f>VLOOKUP($A18,'Return Data'!$B$7:$R$2292,4,0)</f>
        <v>432.14</v>
      </c>
      <c r="D18" s="65">
        <f>VLOOKUP($A18,'Return Data'!$B$7:$R$2292,10,0)</f>
        <v>-1.4144000000000001</v>
      </c>
      <c r="E18" s="66">
        <f t="shared" si="0"/>
        <v>23</v>
      </c>
      <c r="F18" s="65">
        <f>VLOOKUP($A18,'Return Data'!$B$7:$R$2292,11,0)</f>
        <v>9.0464000000000002</v>
      </c>
      <c r="G18" s="66">
        <f t="shared" si="1"/>
        <v>24</v>
      </c>
      <c r="H18" s="65">
        <f>VLOOKUP($A18,'Return Data'!$B$7:$R$2292,12,0)</f>
        <v>17.006499999999999</v>
      </c>
      <c r="I18" s="66">
        <f t="shared" si="2"/>
        <v>23</v>
      </c>
      <c r="J18" s="65">
        <f>VLOOKUP($A18,'Return Data'!$B$7:$R$2292,13,0)</f>
        <v>37.497199999999999</v>
      </c>
      <c r="K18" s="66">
        <f t="shared" si="3"/>
        <v>15</v>
      </c>
      <c r="L18" s="65">
        <f>VLOOKUP($A18,'Return Data'!$B$7:$R$2292,17,0)</f>
        <v>21.655200000000001</v>
      </c>
      <c r="M18" s="66">
        <f t="shared" si="4"/>
        <v>21</v>
      </c>
      <c r="N18" s="65">
        <f>VLOOKUP($A18,'Return Data'!$B$7:$R$2292,14,0)</f>
        <v>16.636700000000001</v>
      </c>
      <c r="O18" s="66">
        <f t="shared" si="5"/>
        <v>23</v>
      </c>
      <c r="P18" s="65">
        <f>VLOOKUP($A18,'Return Data'!$B$7:$R$2292,15,0)</f>
        <v>14.3071</v>
      </c>
      <c r="Q18" s="66">
        <f t="shared" si="6"/>
        <v>22</v>
      </c>
      <c r="R18" s="65">
        <f>VLOOKUP($A18,'Return Data'!$B$7:$R$2292,16,0)</f>
        <v>14.8506</v>
      </c>
      <c r="S18" s="67">
        <f t="shared" si="7"/>
        <v>22</v>
      </c>
    </row>
    <row r="19" spans="1:19" x14ac:dyDescent="0.3">
      <c r="A19" s="63" t="s">
        <v>1793</v>
      </c>
      <c r="B19" s="64">
        <f>VLOOKUP($A19,'Return Data'!$B$7:$R$2292,3,0)</f>
        <v>44536</v>
      </c>
      <c r="C19" s="65">
        <f>VLOOKUP($A19,'Return Data'!$B$7:$R$2292,4,0)</f>
        <v>33.85</v>
      </c>
      <c r="D19" s="65">
        <f>VLOOKUP($A19,'Return Data'!$B$7:$R$2292,10,0)</f>
        <v>0.2369</v>
      </c>
      <c r="E19" s="66">
        <f t="shared" si="0"/>
        <v>9</v>
      </c>
      <c r="F19" s="65">
        <f>VLOOKUP($A19,'Return Data'!$B$7:$R$2292,11,0)</f>
        <v>15.964399999999999</v>
      </c>
      <c r="G19" s="66">
        <f t="shared" si="1"/>
        <v>5</v>
      </c>
      <c r="H19" s="65">
        <f>VLOOKUP($A19,'Return Data'!$B$7:$R$2292,12,0)</f>
        <v>23.720800000000001</v>
      </c>
      <c r="I19" s="66">
        <f t="shared" si="2"/>
        <v>7</v>
      </c>
      <c r="J19" s="65">
        <f>VLOOKUP($A19,'Return Data'!$B$7:$R$2292,13,0)</f>
        <v>36.546999999999997</v>
      </c>
      <c r="K19" s="66">
        <f t="shared" si="3"/>
        <v>16</v>
      </c>
      <c r="L19" s="65">
        <f>VLOOKUP($A19,'Return Data'!$B$7:$R$2292,17,0)</f>
        <v>24.973400000000002</v>
      </c>
      <c r="M19" s="66">
        <f t="shared" si="4"/>
        <v>12</v>
      </c>
      <c r="N19" s="65">
        <f>VLOOKUP($A19,'Return Data'!$B$7:$R$2292,14,0)</f>
        <v>18.5641</v>
      </c>
      <c r="O19" s="66">
        <f t="shared" si="5"/>
        <v>16</v>
      </c>
      <c r="P19" s="65">
        <f>VLOOKUP($A19,'Return Data'!$B$7:$R$2292,15,0)</f>
        <v>15.2517</v>
      </c>
      <c r="Q19" s="66">
        <f t="shared" si="6"/>
        <v>16</v>
      </c>
      <c r="R19" s="65">
        <f>VLOOKUP($A19,'Return Data'!$B$7:$R$2292,16,0)</f>
        <v>17.161799999999999</v>
      </c>
      <c r="S19" s="67">
        <f t="shared" si="7"/>
        <v>11</v>
      </c>
    </row>
    <row r="20" spans="1:19" x14ac:dyDescent="0.3">
      <c r="A20" s="63" t="s">
        <v>1817</v>
      </c>
      <c r="B20" s="64">
        <f>VLOOKUP($A20,'Return Data'!$B$7:$R$2292,3,0)</f>
        <v>44536</v>
      </c>
      <c r="C20" s="65">
        <f>VLOOKUP($A20,'Return Data'!$B$7:$R$2292,4,0)</f>
        <v>133.53</v>
      </c>
      <c r="D20" s="65">
        <f>VLOOKUP($A20,'Return Data'!$B$7:$R$2292,10,0)</f>
        <v>-5.9900000000000002E-2</v>
      </c>
      <c r="E20" s="66">
        <f t="shared" si="0"/>
        <v>11</v>
      </c>
      <c r="F20" s="65">
        <f>VLOOKUP($A20,'Return Data'!$B$7:$R$2292,11,0)</f>
        <v>11.6098</v>
      </c>
      <c r="G20" s="66">
        <f t="shared" si="1"/>
        <v>17</v>
      </c>
      <c r="H20" s="65">
        <f>VLOOKUP($A20,'Return Data'!$B$7:$R$2292,12,0)</f>
        <v>18.074100000000001</v>
      </c>
      <c r="I20" s="66">
        <f t="shared" si="2"/>
        <v>18</v>
      </c>
      <c r="J20" s="65">
        <f>VLOOKUP($A20,'Return Data'!$B$7:$R$2292,13,0)</f>
        <v>31.543700000000001</v>
      </c>
      <c r="K20" s="66">
        <f t="shared" si="3"/>
        <v>25</v>
      </c>
      <c r="L20" s="65">
        <f>VLOOKUP($A20,'Return Data'!$B$7:$R$2292,17,0)</f>
        <v>18.955400000000001</v>
      </c>
      <c r="M20" s="66">
        <f t="shared" si="4"/>
        <v>27</v>
      </c>
      <c r="N20" s="65">
        <f>VLOOKUP($A20,'Return Data'!$B$7:$R$2292,14,0)</f>
        <v>15.309100000000001</v>
      </c>
      <c r="O20" s="66">
        <f t="shared" si="5"/>
        <v>27</v>
      </c>
      <c r="P20" s="65">
        <f>VLOOKUP($A20,'Return Data'!$B$7:$R$2292,15,0)</f>
        <v>13.095800000000001</v>
      </c>
      <c r="Q20" s="66">
        <f t="shared" si="6"/>
        <v>24</v>
      </c>
      <c r="R20" s="65">
        <f>VLOOKUP($A20,'Return Data'!$B$7:$R$2292,16,0)</f>
        <v>17.3492</v>
      </c>
      <c r="S20" s="67">
        <f t="shared" si="7"/>
        <v>8</v>
      </c>
    </row>
    <row r="21" spans="1:19" x14ac:dyDescent="0.3">
      <c r="A21" s="63" t="s">
        <v>1261</v>
      </c>
      <c r="B21" s="64">
        <f>VLOOKUP($A21,'Return Data'!$B$7:$R$2292,3,0)</f>
        <v>44536</v>
      </c>
      <c r="C21" s="65">
        <f>VLOOKUP($A21,'Return Data'!$B$7:$R$2292,4,0)</f>
        <v>78.12</v>
      </c>
      <c r="D21" s="65">
        <f>VLOOKUP($A21,'Return Data'!$B$7:$R$2292,10,0)</f>
        <v>-0.90069999999999995</v>
      </c>
      <c r="E21" s="66">
        <f t="shared" si="0"/>
        <v>16</v>
      </c>
      <c r="F21" s="65">
        <f>VLOOKUP($A21,'Return Data'!$B$7:$R$2292,11,0)</f>
        <v>11.2979</v>
      </c>
      <c r="G21" s="66">
        <f t="shared" si="1"/>
        <v>19</v>
      </c>
      <c r="H21" s="65">
        <f>VLOOKUP($A21,'Return Data'!$B$7:$R$2292,12,0)</f>
        <v>23.6859</v>
      </c>
      <c r="I21" s="66">
        <f t="shared" si="2"/>
        <v>8</v>
      </c>
      <c r="J21" s="65">
        <f>VLOOKUP($A21,'Return Data'!$B$7:$R$2292,13,0)</f>
        <v>42.346899999999998</v>
      </c>
      <c r="K21" s="66">
        <f t="shared" si="3"/>
        <v>8</v>
      </c>
      <c r="L21" s="65">
        <f>VLOOKUP($A21,'Return Data'!$B$7:$R$2292,17,0)</f>
        <v>27.385300000000001</v>
      </c>
      <c r="M21" s="66">
        <f t="shared" si="4"/>
        <v>9</v>
      </c>
      <c r="N21" s="65">
        <f>VLOOKUP($A21,'Return Data'!$B$7:$R$2292,14,0)</f>
        <v>20.129200000000001</v>
      </c>
      <c r="O21" s="66">
        <f t="shared" si="5"/>
        <v>12</v>
      </c>
      <c r="P21" s="65">
        <f>VLOOKUP($A21,'Return Data'!$B$7:$R$2292,15,0)</f>
        <v>16.1936</v>
      </c>
      <c r="Q21" s="66">
        <f t="shared" si="6"/>
        <v>12</v>
      </c>
      <c r="R21" s="65">
        <f>VLOOKUP($A21,'Return Data'!$B$7:$R$2292,16,0)</f>
        <v>16.149000000000001</v>
      </c>
      <c r="S21" s="67">
        <f t="shared" si="7"/>
        <v>16</v>
      </c>
    </row>
    <row r="22" spans="1:19" x14ac:dyDescent="0.3">
      <c r="A22" s="63" t="s">
        <v>1264</v>
      </c>
      <c r="B22" s="64">
        <f>VLOOKUP($A22,'Return Data'!$B$7:$R$2292,3,0)</f>
        <v>44536</v>
      </c>
      <c r="C22" s="65">
        <f>VLOOKUP($A22,'Return Data'!$B$7:$R$2292,4,0)</f>
        <v>13.708</v>
      </c>
      <c r="D22" s="65">
        <f>VLOOKUP($A22,'Return Data'!$B$7:$R$2292,10,0)</f>
        <v>-5.4438000000000004</v>
      </c>
      <c r="E22" s="66">
        <f t="shared" si="0"/>
        <v>33</v>
      </c>
      <c r="F22" s="65">
        <f>VLOOKUP($A22,'Return Data'!$B$7:$R$2292,11,0)</f>
        <v>-3.0737000000000001</v>
      </c>
      <c r="G22" s="66">
        <f t="shared" si="1"/>
        <v>34</v>
      </c>
      <c r="H22" s="65">
        <f>VLOOKUP($A22,'Return Data'!$B$7:$R$2292,12,0)</f>
        <v>3.7259000000000002</v>
      </c>
      <c r="I22" s="66">
        <f t="shared" si="2"/>
        <v>34</v>
      </c>
      <c r="J22" s="65">
        <f>VLOOKUP($A22,'Return Data'!$B$7:$R$2292,13,0)</f>
        <v>23.3644</v>
      </c>
      <c r="K22" s="66">
        <f t="shared" si="3"/>
        <v>31</v>
      </c>
      <c r="L22" s="65">
        <f>VLOOKUP($A22,'Return Data'!$B$7:$R$2292,17,0)</f>
        <v>11.122</v>
      </c>
      <c r="M22" s="66">
        <f t="shared" si="4"/>
        <v>34</v>
      </c>
      <c r="N22" s="65"/>
      <c r="O22" s="66"/>
      <c r="P22" s="65"/>
      <c r="Q22" s="66"/>
      <c r="R22" s="65">
        <f>VLOOKUP($A22,'Return Data'!$B$7:$R$2292,16,0)</f>
        <v>13.087400000000001</v>
      </c>
      <c r="S22" s="67">
        <f t="shared" si="7"/>
        <v>28</v>
      </c>
    </row>
    <row r="23" spans="1:19" x14ac:dyDescent="0.3">
      <c r="A23" s="63" t="s">
        <v>1795</v>
      </c>
      <c r="B23" s="64">
        <f>VLOOKUP($A23,'Return Data'!$B$7:$R$2292,3,0)</f>
        <v>44536</v>
      </c>
      <c r="C23" s="65">
        <f>VLOOKUP($A23,'Return Data'!$B$7:$R$2292,4,0)</f>
        <v>50.216200000000001</v>
      </c>
      <c r="D23" s="65">
        <f>VLOOKUP($A23,'Return Data'!$B$7:$R$2292,10,0)</f>
        <v>-1.3210999999999999</v>
      </c>
      <c r="E23" s="66">
        <f t="shared" si="0"/>
        <v>22</v>
      </c>
      <c r="F23" s="65">
        <f>VLOOKUP($A23,'Return Data'!$B$7:$R$2292,11,0)</f>
        <v>11.8269</v>
      </c>
      <c r="G23" s="66">
        <f t="shared" si="1"/>
        <v>15</v>
      </c>
      <c r="H23" s="65">
        <f>VLOOKUP($A23,'Return Data'!$B$7:$R$2292,12,0)</f>
        <v>17.158899999999999</v>
      </c>
      <c r="I23" s="66">
        <f t="shared" si="2"/>
        <v>21</v>
      </c>
      <c r="J23" s="65">
        <f>VLOOKUP($A23,'Return Data'!$B$7:$R$2292,13,0)</f>
        <v>34.490900000000003</v>
      </c>
      <c r="K23" s="66">
        <f t="shared" si="3"/>
        <v>20</v>
      </c>
      <c r="L23" s="65">
        <f>VLOOKUP($A23,'Return Data'!$B$7:$R$2292,17,0)</f>
        <v>21.2667</v>
      </c>
      <c r="M23" s="66">
        <f t="shared" si="4"/>
        <v>23</v>
      </c>
      <c r="N23" s="65">
        <f>VLOOKUP($A23,'Return Data'!$B$7:$R$2292,14,0)</f>
        <v>19.935700000000001</v>
      </c>
      <c r="O23" s="66">
        <f t="shared" si="5"/>
        <v>14</v>
      </c>
      <c r="P23" s="65">
        <f>VLOOKUP($A23,'Return Data'!$B$7:$R$2292,15,0)</f>
        <v>16.788499999999999</v>
      </c>
      <c r="Q23" s="66">
        <f t="shared" si="6"/>
        <v>10</v>
      </c>
      <c r="R23" s="65">
        <f>VLOOKUP($A23,'Return Data'!$B$7:$R$2292,16,0)</f>
        <v>12.992599999999999</v>
      </c>
      <c r="S23" s="67">
        <f t="shared" si="7"/>
        <v>29</v>
      </c>
    </row>
    <row r="24" spans="1:19" x14ac:dyDescent="0.3">
      <c r="A24" s="63" t="s">
        <v>1803</v>
      </c>
      <c r="B24" s="64">
        <f>VLOOKUP($A24,'Return Data'!$B$7:$R$2292,3,0)</f>
        <v>44536</v>
      </c>
      <c r="C24" s="65">
        <f>VLOOKUP($A24,'Return Data'!$B$7:$R$2292,4,0)</f>
        <v>50.649000000000001</v>
      </c>
      <c r="D24" s="65">
        <f>VLOOKUP($A24,'Return Data'!$B$7:$R$2292,10,0)</f>
        <v>-4.5096999999999996</v>
      </c>
      <c r="E24" s="66">
        <f t="shared" si="0"/>
        <v>32</v>
      </c>
      <c r="F24" s="65">
        <f>VLOOKUP($A24,'Return Data'!$B$7:$R$2292,11,0)</f>
        <v>5.9668999999999999</v>
      </c>
      <c r="G24" s="66">
        <f t="shared" si="1"/>
        <v>32</v>
      </c>
      <c r="H24" s="65">
        <f>VLOOKUP($A24,'Return Data'!$B$7:$R$2292,12,0)</f>
        <v>9.9558999999999997</v>
      </c>
      <c r="I24" s="66">
        <f t="shared" si="2"/>
        <v>32</v>
      </c>
      <c r="J24" s="65">
        <f>VLOOKUP($A24,'Return Data'!$B$7:$R$2292,13,0)</f>
        <v>25.0593</v>
      </c>
      <c r="K24" s="66">
        <f t="shared" si="3"/>
        <v>30</v>
      </c>
      <c r="L24" s="65">
        <f>VLOOKUP($A24,'Return Data'!$B$7:$R$2292,17,0)</f>
        <v>17.451000000000001</v>
      </c>
      <c r="M24" s="66">
        <f t="shared" si="4"/>
        <v>29</v>
      </c>
      <c r="N24" s="65">
        <f>VLOOKUP($A24,'Return Data'!$B$7:$R$2292,14,0)</f>
        <v>16.149799999999999</v>
      </c>
      <c r="O24" s="66">
        <f t="shared" si="5"/>
        <v>25</v>
      </c>
      <c r="P24" s="65">
        <f>VLOOKUP($A24,'Return Data'!$B$7:$R$2292,15,0)</f>
        <v>15.052899999999999</v>
      </c>
      <c r="Q24" s="66">
        <f t="shared" si="6"/>
        <v>18</v>
      </c>
      <c r="R24" s="65">
        <f>VLOOKUP($A24,'Return Data'!$B$7:$R$2292,16,0)</f>
        <v>14.168100000000001</v>
      </c>
      <c r="S24" s="67">
        <f t="shared" si="7"/>
        <v>23</v>
      </c>
    </row>
    <row r="25" spans="1:19" x14ac:dyDescent="0.3">
      <c r="A25" s="63" t="s">
        <v>1819</v>
      </c>
      <c r="B25" s="64">
        <f>VLOOKUP($A25,'Return Data'!$B$7:$R$2292,3,0)</f>
        <v>44536</v>
      </c>
      <c r="C25" s="65">
        <f>VLOOKUP($A25,'Return Data'!$B$7:$R$2292,4,0)</f>
        <v>118.008</v>
      </c>
      <c r="D25" s="65">
        <f>VLOOKUP($A25,'Return Data'!$B$7:$R$2292,10,0)</f>
        <v>0.13239999999999999</v>
      </c>
      <c r="E25" s="66">
        <f t="shared" si="0"/>
        <v>10</v>
      </c>
      <c r="F25" s="65">
        <f>VLOOKUP($A25,'Return Data'!$B$7:$R$2292,11,0)</f>
        <v>8.0303000000000004</v>
      </c>
      <c r="G25" s="66">
        <f t="shared" si="1"/>
        <v>29</v>
      </c>
      <c r="H25" s="65">
        <f>VLOOKUP($A25,'Return Data'!$B$7:$R$2292,12,0)</f>
        <v>15.9864</v>
      </c>
      <c r="I25" s="66">
        <f t="shared" si="2"/>
        <v>27</v>
      </c>
      <c r="J25" s="65">
        <f>VLOOKUP($A25,'Return Data'!$B$7:$R$2292,13,0)</f>
        <v>30.196999999999999</v>
      </c>
      <c r="K25" s="66">
        <f t="shared" si="3"/>
        <v>27</v>
      </c>
      <c r="L25" s="65">
        <f>VLOOKUP($A25,'Return Data'!$B$7:$R$2292,17,0)</f>
        <v>19.4696</v>
      </c>
      <c r="M25" s="66">
        <f t="shared" si="4"/>
        <v>25</v>
      </c>
      <c r="N25" s="65">
        <f>VLOOKUP($A25,'Return Data'!$B$7:$R$2292,14,0)</f>
        <v>14.9558</v>
      </c>
      <c r="O25" s="66">
        <f t="shared" si="5"/>
        <v>28</v>
      </c>
      <c r="P25" s="65">
        <f>VLOOKUP($A25,'Return Data'!$B$7:$R$2292,15,0)</f>
        <v>13.491300000000001</v>
      </c>
      <c r="Q25" s="66">
        <f t="shared" si="6"/>
        <v>23</v>
      </c>
      <c r="R25" s="65">
        <f>VLOOKUP($A25,'Return Data'!$B$7:$R$2292,16,0)</f>
        <v>16.062100000000001</v>
      </c>
      <c r="S25" s="67">
        <f t="shared" si="7"/>
        <v>18</v>
      </c>
    </row>
    <row r="26" spans="1:19" x14ac:dyDescent="0.3">
      <c r="A26" s="63" t="s">
        <v>2026</v>
      </c>
      <c r="B26" s="64">
        <f>VLOOKUP($A26,'Return Data'!$B$7:$R$2292,3,0)</f>
        <v>44536</v>
      </c>
      <c r="C26" s="65">
        <f>VLOOKUP($A26,'Return Data'!$B$7:$R$2292,4,0)</f>
        <v>65.403199999999998</v>
      </c>
      <c r="D26" s="65">
        <f>VLOOKUP($A26,'Return Data'!$B$7:$R$2292,10,0)</f>
        <v>-2.3513999999999999</v>
      </c>
      <c r="E26" s="66">
        <f t="shared" si="0"/>
        <v>28</v>
      </c>
      <c r="F26" s="65">
        <f>VLOOKUP($A26,'Return Data'!$B$7:$R$2292,11,0)</f>
        <v>8.4008000000000003</v>
      </c>
      <c r="G26" s="66">
        <f t="shared" si="1"/>
        <v>28</v>
      </c>
      <c r="H26" s="65">
        <f>VLOOKUP($A26,'Return Data'!$B$7:$R$2292,12,0)</f>
        <v>13.445399999999999</v>
      </c>
      <c r="I26" s="66">
        <f t="shared" si="2"/>
        <v>29</v>
      </c>
      <c r="J26" s="65">
        <f>VLOOKUP($A26,'Return Data'!$B$7:$R$2292,13,0)</f>
        <v>22.706099999999999</v>
      </c>
      <c r="K26" s="66">
        <f t="shared" si="3"/>
        <v>33</v>
      </c>
      <c r="L26" s="65">
        <f>VLOOKUP($A26,'Return Data'!$B$7:$R$2292,17,0)</f>
        <v>14.378399999999999</v>
      </c>
      <c r="M26" s="66">
        <f t="shared" si="4"/>
        <v>31</v>
      </c>
      <c r="N26" s="65">
        <f>VLOOKUP($A26,'Return Data'!$B$7:$R$2292,14,0)</f>
        <v>14.5656</v>
      </c>
      <c r="O26" s="66">
        <f t="shared" si="5"/>
        <v>29</v>
      </c>
      <c r="P26" s="65">
        <f>VLOOKUP($A26,'Return Data'!$B$7:$R$2292,15,0)</f>
        <v>10.667299999999999</v>
      </c>
      <c r="Q26" s="66">
        <f t="shared" si="6"/>
        <v>26</v>
      </c>
      <c r="R26" s="65">
        <f>VLOOKUP($A26,'Return Data'!$B$7:$R$2292,16,0)</f>
        <v>9.2012</v>
      </c>
      <c r="S26" s="67">
        <f t="shared" si="7"/>
        <v>34</v>
      </c>
    </row>
    <row r="27" spans="1:19" x14ac:dyDescent="0.3">
      <c r="A27" s="63" t="s">
        <v>1266</v>
      </c>
      <c r="B27" s="64">
        <f>VLOOKUP($A27,'Return Data'!$B$7:$R$2292,3,0)</f>
        <v>44536</v>
      </c>
      <c r="C27" s="65">
        <f>VLOOKUP($A27,'Return Data'!$B$7:$R$2292,4,0)</f>
        <v>20.135200000000001</v>
      </c>
      <c r="D27" s="65">
        <f>VLOOKUP($A27,'Return Data'!$B$7:$R$2292,10,0)</f>
        <v>1.2781</v>
      </c>
      <c r="E27" s="66">
        <f t="shared" si="0"/>
        <v>8</v>
      </c>
      <c r="F27" s="65">
        <f>VLOOKUP($A27,'Return Data'!$B$7:$R$2292,11,0)</f>
        <v>15.110200000000001</v>
      </c>
      <c r="G27" s="66">
        <f t="shared" si="1"/>
        <v>6</v>
      </c>
      <c r="H27" s="65">
        <f>VLOOKUP($A27,'Return Data'!$B$7:$R$2292,12,0)</f>
        <v>29.464300000000001</v>
      </c>
      <c r="I27" s="66">
        <f t="shared" si="2"/>
        <v>3</v>
      </c>
      <c r="J27" s="65">
        <f>VLOOKUP($A27,'Return Data'!$B$7:$R$2292,13,0)</f>
        <v>53.3643</v>
      </c>
      <c r="K27" s="66">
        <f t="shared" si="3"/>
        <v>2</v>
      </c>
      <c r="L27" s="65">
        <f>VLOOKUP($A27,'Return Data'!$B$7:$R$2292,17,0)</f>
        <v>32.398699999999998</v>
      </c>
      <c r="M27" s="66">
        <f t="shared" si="4"/>
        <v>5</v>
      </c>
      <c r="N27" s="65">
        <f>VLOOKUP($A27,'Return Data'!$B$7:$R$2292,14,0)</f>
        <v>26.1159</v>
      </c>
      <c r="O27" s="66">
        <f t="shared" si="5"/>
        <v>4</v>
      </c>
      <c r="P27" s="65"/>
      <c r="Q27" s="66"/>
      <c r="R27" s="65">
        <f>VLOOKUP($A27,'Return Data'!$B$7:$R$2292,16,0)</f>
        <v>16.5289</v>
      </c>
      <c r="S27" s="67">
        <f t="shared" si="7"/>
        <v>14</v>
      </c>
    </row>
    <row r="28" spans="1:19" x14ac:dyDescent="0.3">
      <c r="A28" s="63" t="s">
        <v>1815</v>
      </c>
      <c r="B28" s="64">
        <f>VLOOKUP($A28,'Return Data'!$B$7:$R$2292,3,0)</f>
        <v>44536</v>
      </c>
      <c r="C28" s="65">
        <f>VLOOKUP($A28,'Return Data'!$B$7:$R$2292,4,0)</f>
        <v>33.566800000000001</v>
      </c>
      <c r="D28" s="65">
        <f>VLOOKUP($A28,'Return Data'!$B$7:$R$2292,10,0)</f>
        <v>-7.4440999999999997</v>
      </c>
      <c r="E28" s="66">
        <f t="shared" si="0"/>
        <v>34</v>
      </c>
      <c r="F28" s="65">
        <f>VLOOKUP($A28,'Return Data'!$B$7:$R$2292,11,0)</f>
        <v>2.1078000000000001</v>
      </c>
      <c r="G28" s="66">
        <f t="shared" si="1"/>
        <v>33</v>
      </c>
      <c r="H28" s="65">
        <f>VLOOKUP($A28,'Return Data'!$B$7:$R$2292,12,0)</f>
        <v>4.2427999999999999</v>
      </c>
      <c r="I28" s="66">
        <f t="shared" si="2"/>
        <v>33</v>
      </c>
      <c r="J28" s="65">
        <f>VLOOKUP($A28,'Return Data'!$B$7:$R$2292,13,0)</f>
        <v>17.5518</v>
      </c>
      <c r="K28" s="66">
        <f t="shared" si="3"/>
        <v>34</v>
      </c>
      <c r="L28" s="65">
        <f>VLOOKUP($A28,'Return Data'!$B$7:$R$2292,17,0)</f>
        <v>12.845800000000001</v>
      </c>
      <c r="M28" s="66">
        <f t="shared" si="4"/>
        <v>33</v>
      </c>
      <c r="N28" s="65">
        <f>VLOOKUP($A28,'Return Data'!$B$7:$R$2292,14,0)</f>
        <v>10.907</v>
      </c>
      <c r="O28" s="66">
        <f t="shared" si="5"/>
        <v>31</v>
      </c>
      <c r="P28" s="65">
        <f>VLOOKUP($A28,'Return Data'!$B$7:$R$2292,15,0)</f>
        <v>11.575100000000001</v>
      </c>
      <c r="Q28" s="66">
        <f t="shared" si="6"/>
        <v>25</v>
      </c>
      <c r="R28" s="65">
        <f>VLOOKUP($A28,'Return Data'!$B$7:$R$2292,16,0)</f>
        <v>17.239599999999999</v>
      </c>
      <c r="S28" s="67">
        <f t="shared" si="7"/>
        <v>10</v>
      </c>
    </row>
    <row r="29" spans="1:19" x14ac:dyDescent="0.3">
      <c r="A29" s="63" t="s">
        <v>2010</v>
      </c>
      <c r="B29" s="64">
        <f>VLOOKUP($A29,'Return Data'!$B$7:$R$2292,3,0)</f>
        <v>44536</v>
      </c>
      <c r="C29" s="65">
        <f>VLOOKUP($A29,'Return Data'!$B$7:$R$2292,4,0)</f>
        <v>15.486800000000001</v>
      </c>
      <c r="D29" s="65">
        <f>VLOOKUP($A29,'Return Data'!$B$7:$R$2292,10,0)</f>
        <v>-1.0972</v>
      </c>
      <c r="E29" s="66">
        <f t="shared" si="0"/>
        <v>18</v>
      </c>
      <c r="F29" s="65">
        <f>VLOOKUP($A29,'Return Data'!$B$7:$R$2292,11,0)</f>
        <v>10.900399999999999</v>
      </c>
      <c r="G29" s="66">
        <f t="shared" si="1"/>
        <v>20</v>
      </c>
      <c r="H29" s="65">
        <f>VLOOKUP($A29,'Return Data'!$B$7:$R$2292,12,0)</f>
        <v>17.8582</v>
      </c>
      <c r="I29" s="66">
        <f t="shared" si="2"/>
        <v>19</v>
      </c>
      <c r="J29" s="65">
        <f>VLOOKUP($A29,'Return Data'!$B$7:$R$2292,13,0)</f>
        <v>33.458599999999997</v>
      </c>
      <c r="K29" s="66">
        <f t="shared" si="3"/>
        <v>22</v>
      </c>
      <c r="L29" s="65">
        <f>VLOOKUP($A29,'Return Data'!$B$7:$R$2292,17,0)</f>
        <v>18.515999999999998</v>
      </c>
      <c r="M29" s="66">
        <f t="shared" si="4"/>
        <v>28</v>
      </c>
      <c r="N29" s="65">
        <f>VLOOKUP($A29,'Return Data'!$B$7:$R$2292,14,0)</f>
        <v>17.163499999999999</v>
      </c>
      <c r="O29" s="66">
        <f t="shared" si="5"/>
        <v>21</v>
      </c>
      <c r="P29" s="65"/>
      <c r="Q29" s="66"/>
      <c r="R29" s="65">
        <f>VLOOKUP($A29,'Return Data'!$B$7:$R$2292,16,0)</f>
        <v>13.670299999999999</v>
      </c>
      <c r="S29" s="67">
        <f t="shared" si="7"/>
        <v>25</v>
      </c>
    </row>
    <row r="30" spans="1:19" x14ac:dyDescent="0.3">
      <c r="A30" s="63" t="s">
        <v>1267</v>
      </c>
      <c r="B30" s="64">
        <f>VLOOKUP($A30,'Return Data'!$B$7:$R$2292,3,0)</f>
        <v>44536</v>
      </c>
      <c r="C30" s="65">
        <f>VLOOKUP($A30,'Return Data'!$B$7:$R$2292,4,0)</f>
        <v>143.04599999999999</v>
      </c>
      <c r="D30" s="65">
        <f>VLOOKUP($A30,'Return Data'!$B$7:$R$2292,10,0)</f>
        <v>1.9902</v>
      </c>
      <c r="E30" s="66">
        <f t="shared" si="0"/>
        <v>7</v>
      </c>
      <c r="F30" s="65">
        <f>VLOOKUP($A30,'Return Data'!$B$7:$R$2292,11,0)</f>
        <v>16.715599999999998</v>
      </c>
      <c r="G30" s="66">
        <f t="shared" si="1"/>
        <v>4</v>
      </c>
      <c r="H30" s="65">
        <f>VLOOKUP($A30,'Return Data'!$B$7:$R$2292,12,0)</f>
        <v>21.9314</v>
      </c>
      <c r="I30" s="66">
        <f t="shared" si="2"/>
        <v>11</v>
      </c>
      <c r="J30" s="65">
        <f>VLOOKUP($A30,'Return Data'!$B$7:$R$2292,13,0)</f>
        <v>51.958399999999997</v>
      </c>
      <c r="K30" s="66">
        <f t="shared" si="3"/>
        <v>3</v>
      </c>
      <c r="L30" s="65">
        <f>VLOOKUP($A30,'Return Data'!$B$7:$R$2292,17,0)</f>
        <v>22.506699999999999</v>
      </c>
      <c r="M30" s="66">
        <f t="shared" si="4"/>
        <v>18</v>
      </c>
      <c r="N30" s="65">
        <f>VLOOKUP($A30,'Return Data'!$B$7:$R$2292,14,0)</f>
        <v>16.128699999999998</v>
      </c>
      <c r="O30" s="66">
        <f t="shared" si="5"/>
        <v>26</v>
      </c>
      <c r="P30" s="65">
        <f>VLOOKUP($A30,'Return Data'!$B$7:$R$2292,15,0)</f>
        <v>15.326499999999999</v>
      </c>
      <c r="Q30" s="66">
        <f t="shared" si="6"/>
        <v>15</v>
      </c>
      <c r="R30" s="65">
        <f>VLOOKUP($A30,'Return Data'!$B$7:$R$2292,16,0)</f>
        <v>17.266300000000001</v>
      </c>
      <c r="S30" s="67">
        <f t="shared" si="7"/>
        <v>9</v>
      </c>
    </row>
    <row r="31" spans="1:19" x14ac:dyDescent="0.3">
      <c r="A31" s="63" t="s">
        <v>1775</v>
      </c>
      <c r="B31" s="64">
        <f>VLOOKUP($A31,'Return Data'!$B$7:$R$2292,3,0)</f>
        <v>44536</v>
      </c>
      <c r="C31" s="65">
        <f>VLOOKUP($A31,'Return Data'!$B$7:$R$2292,4,0)</f>
        <v>49.644199999999998</v>
      </c>
      <c r="D31" s="65">
        <f>VLOOKUP($A31,'Return Data'!$B$7:$R$2292,10,0)</f>
        <v>2.3915000000000002</v>
      </c>
      <c r="E31" s="66">
        <f t="shared" si="0"/>
        <v>3</v>
      </c>
      <c r="F31" s="65">
        <f>VLOOKUP($A31,'Return Data'!$B$7:$R$2292,11,0)</f>
        <v>19.935500000000001</v>
      </c>
      <c r="G31" s="66">
        <f t="shared" si="1"/>
        <v>1</v>
      </c>
      <c r="H31" s="65">
        <f>VLOOKUP($A31,'Return Data'!$B$7:$R$2292,12,0)</f>
        <v>33.094000000000001</v>
      </c>
      <c r="I31" s="66">
        <f t="shared" si="2"/>
        <v>2</v>
      </c>
      <c r="J31" s="65">
        <f>VLOOKUP($A31,'Return Data'!$B$7:$R$2292,13,0)</f>
        <v>44.662700000000001</v>
      </c>
      <c r="K31" s="66">
        <f t="shared" si="3"/>
        <v>6</v>
      </c>
      <c r="L31" s="65">
        <f>VLOOKUP($A31,'Return Data'!$B$7:$R$2292,17,0)</f>
        <v>37.691899999999997</v>
      </c>
      <c r="M31" s="66">
        <f t="shared" si="4"/>
        <v>3</v>
      </c>
      <c r="N31" s="65">
        <f>VLOOKUP($A31,'Return Data'!$B$7:$R$2292,14,0)</f>
        <v>28.797999999999998</v>
      </c>
      <c r="O31" s="66">
        <f t="shared" si="5"/>
        <v>2</v>
      </c>
      <c r="P31" s="65">
        <f>VLOOKUP($A31,'Return Data'!$B$7:$R$2292,15,0)</f>
        <v>22.375800000000002</v>
      </c>
      <c r="Q31" s="66">
        <f t="shared" si="6"/>
        <v>2</v>
      </c>
      <c r="R31" s="65">
        <f>VLOOKUP($A31,'Return Data'!$B$7:$R$2292,16,0)</f>
        <v>20.6616</v>
      </c>
      <c r="S31" s="67">
        <f t="shared" si="7"/>
        <v>3</v>
      </c>
    </row>
    <row r="32" spans="1:19" x14ac:dyDescent="0.3">
      <c r="A32" s="63" t="s">
        <v>1806</v>
      </c>
      <c r="B32" s="64">
        <f>VLOOKUP($A32,'Return Data'!$B$7:$R$2292,3,0)</f>
        <v>44536</v>
      </c>
      <c r="C32" s="65">
        <f>VLOOKUP($A32,'Return Data'!$B$7:$R$2292,4,0)</f>
        <v>26.09</v>
      </c>
      <c r="D32" s="65">
        <f>VLOOKUP($A32,'Return Data'!$B$7:$R$2292,10,0)</f>
        <v>-1.2864</v>
      </c>
      <c r="E32" s="66">
        <f t="shared" si="0"/>
        <v>20</v>
      </c>
      <c r="F32" s="65">
        <f>VLOOKUP($A32,'Return Data'!$B$7:$R$2292,11,0)</f>
        <v>13.681900000000001</v>
      </c>
      <c r="G32" s="66">
        <f t="shared" si="1"/>
        <v>11</v>
      </c>
      <c r="H32" s="65">
        <f>VLOOKUP($A32,'Return Data'!$B$7:$R$2292,12,0)</f>
        <v>27.7669</v>
      </c>
      <c r="I32" s="66">
        <f t="shared" si="2"/>
        <v>5</v>
      </c>
      <c r="J32" s="65">
        <f>VLOOKUP($A32,'Return Data'!$B$7:$R$2292,13,0)</f>
        <v>44.542900000000003</v>
      </c>
      <c r="K32" s="66">
        <f t="shared" si="3"/>
        <v>7</v>
      </c>
      <c r="L32" s="65">
        <f>VLOOKUP($A32,'Return Data'!$B$7:$R$2292,17,0)</f>
        <v>38.903700000000001</v>
      </c>
      <c r="M32" s="66">
        <f t="shared" si="4"/>
        <v>2</v>
      </c>
      <c r="N32" s="65">
        <f>VLOOKUP($A32,'Return Data'!$B$7:$R$2292,14,0)</f>
        <v>28.491599999999998</v>
      </c>
      <c r="O32" s="66">
        <f t="shared" si="5"/>
        <v>3</v>
      </c>
      <c r="P32" s="65">
        <f>VLOOKUP($A32,'Return Data'!$B$7:$R$2292,15,0)</f>
        <v>20.7456</v>
      </c>
      <c r="Q32" s="66">
        <f t="shared" si="6"/>
        <v>3</v>
      </c>
      <c r="R32" s="65">
        <f>VLOOKUP($A32,'Return Data'!$B$7:$R$2292,16,0)</f>
        <v>15.2308</v>
      </c>
      <c r="S32" s="67">
        <f t="shared" si="7"/>
        <v>20</v>
      </c>
    </row>
    <row r="33" spans="1:19" x14ac:dyDescent="0.3">
      <c r="A33" s="63" t="s">
        <v>1269</v>
      </c>
      <c r="B33" s="64">
        <f>VLOOKUP($A33,'Return Data'!$B$7:$R$2292,3,0)</f>
        <v>44536</v>
      </c>
      <c r="C33" s="65">
        <f>VLOOKUP($A33,'Return Data'!$B$7:$R$2292,4,0)</f>
        <v>234.27</v>
      </c>
      <c r="D33" s="65">
        <f>VLOOKUP($A33,'Return Data'!$B$7:$R$2292,10,0)</f>
        <v>2.4489000000000001</v>
      </c>
      <c r="E33" s="66">
        <f t="shared" si="0"/>
        <v>1</v>
      </c>
      <c r="F33" s="65">
        <f>VLOOKUP($A33,'Return Data'!$B$7:$R$2292,11,0)</f>
        <v>18.8584</v>
      </c>
      <c r="G33" s="66">
        <f t="shared" si="1"/>
        <v>3</v>
      </c>
      <c r="H33" s="65">
        <f>VLOOKUP($A33,'Return Data'!$B$7:$R$2292,12,0)</f>
        <v>29.438099999999999</v>
      </c>
      <c r="I33" s="66">
        <f t="shared" si="2"/>
        <v>4</v>
      </c>
      <c r="J33" s="65">
        <f>VLOOKUP($A33,'Return Data'!$B$7:$R$2292,13,0)</f>
        <v>49.131100000000004</v>
      </c>
      <c r="K33" s="66">
        <f t="shared" si="3"/>
        <v>4</v>
      </c>
      <c r="L33" s="65">
        <f>VLOOKUP($A33,'Return Data'!$B$7:$R$2292,17,0)</f>
        <v>28.3415</v>
      </c>
      <c r="M33" s="66">
        <f t="shared" si="4"/>
        <v>7</v>
      </c>
      <c r="N33" s="65">
        <f>VLOOKUP($A33,'Return Data'!$B$7:$R$2292,14,0)</f>
        <v>20.354600000000001</v>
      </c>
      <c r="O33" s="66">
        <f t="shared" si="5"/>
        <v>11</v>
      </c>
      <c r="P33" s="65">
        <f>VLOOKUP($A33,'Return Data'!$B$7:$R$2292,15,0)</f>
        <v>18.003499999999999</v>
      </c>
      <c r="Q33" s="66">
        <f t="shared" si="6"/>
        <v>6</v>
      </c>
      <c r="R33" s="65">
        <f>VLOOKUP($A33,'Return Data'!$B$7:$R$2292,16,0)</f>
        <v>16.098600000000001</v>
      </c>
      <c r="S33" s="67">
        <f t="shared" si="7"/>
        <v>17</v>
      </c>
    </row>
    <row r="34" spans="1:19" x14ac:dyDescent="0.3">
      <c r="A34" s="63" t="s">
        <v>1271</v>
      </c>
      <c r="B34" s="64">
        <f>VLOOKUP($A34,'Return Data'!$B$7:$R$2292,3,0)</f>
        <v>44536</v>
      </c>
      <c r="C34" s="65">
        <f>VLOOKUP($A34,'Return Data'!$B$7:$R$2292,4,0)</f>
        <v>407.64909999999998</v>
      </c>
      <c r="D34" s="65">
        <f>VLOOKUP($A34,'Return Data'!$B$7:$R$2292,10,0)</f>
        <v>2.4472999999999998</v>
      </c>
      <c r="E34" s="66">
        <f t="shared" si="0"/>
        <v>2</v>
      </c>
      <c r="F34" s="65">
        <f>VLOOKUP($A34,'Return Data'!$B$7:$R$2292,11,0)</f>
        <v>14.0137</v>
      </c>
      <c r="G34" s="66">
        <f t="shared" si="1"/>
        <v>10</v>
      </c>
      <c r="H34" s="65">
        <f>VLOOKUP($A34,'Return Data'!$B$7:$R$2292,12,0)</f>
        <v>39.409999999999997</v>
      </c>
      <c r="I34" s="66">
        <f t="shared" si="2"/>
        <v>1</v>
      </c>
      <c r="J34" s="65">
        <f>VLOOKUP($A34,'Return Data'!$B$7:$R$2292,13,0)</f>
        <v>63.209499999999998</v>
      </c>
      <c r="K34" s="66">
        <f t="shared" si="3"/>
        <v>1</v>
      </c>
      <c r="L34" s="65">
        <f>VLOOKUP($A34,'Return Data'!$B$7:$R$2292,17,0)</f>
        <v>47.494599999999998</v>
      </c>
      <c r="M34" s="66">
        <f t="shared" si="4"/>
        <v>1</v>
      </c>
      <c r="N34" s="65">
        <f>VLOOKUP($A34,'Return Data'!$B$7:$R$2292,14,0)</f>
        <v>33.594799999999999</v>
      </c>
      <c r="O34" s="66">
        <f t="shared" si="5"/>
        <v>1</v>
      </c>
      <c r="P34" s="65">
        <f>VLOOKUP($A34,'Return Data'!$B$7:$R$2292,15,0)</f>
        <v>25.412299999999998</v>
      </c>
      <c r="Q34" s="66">
        <f t="shared" si="6"/>
        <v>1</v>
      </c>
      <c r="R34" s="65">
        <f>VLOOKUP($A34,'Return Data'!$B$7:$R$2292,16,0)</f>
        <v>19.5869</v>
      </c>
      <c r="S34" s="67">
        <f t="shared" si="7"/>
        <v>4</v>
      </c>
    </row>
    <row r="35" spans="1:19" x14ac:dyDescent="0.3">
      <c r="A35" s="63" t="s">
        <v>1808</v>
      </c>
      <c r="B35" s="64">
        <f>VLOOKUP($A35,'Return Data'!$B$7:$R$2292,3,0)</f>
        <v>44536</v>
      </c>
      <c r="C35" s="65">
        <f>VLOOKUP($A35,'Return Data'!$B$7:$R$2292,4,0)</f>
        <v>73.883899999999997</v>
      </c>
      <c r="D35" s="65">
        <f>VLOOKUP($A35,'Return Data'!$B$7:$R$2292,10,0)</f>
        <v>-1.5935999999999999</v>
      </c>
      <c r="E35" s="66">
        <f t="shared" si="0"/>
        <v>25</v>
      </c>
      <c r="F35" s="65">
        <f>VLOOKUP($A35,'Return Data'!$B$7:$R$2292,11,0)</f>
        <v>8.5719999999999992</v>
      </c>
      <c r="G35" s="66">
        <f t="shared" si="1"/>
        <v>27</v>
      </c>
      <c r="H35" s="65">
        <f>VLOOKUP($A35,'Return Data'!$B$7:$R$2292,12,0)</f>
        <v>15.314</v>
      </c>
      <c r="I35" s="66">
        <f t="shared" si="2"/>
        <v>28</v>
      </c>
      <c r="J35" s="65">
        <f>VLOOKUP($A35,'Return Data'!$B$7:$R$2292,13,0)</f>
        <v>31.675899999999999</v>
      </c>
      <c r="K35" s="66">
        <f t="shared" si="3"/>
        <v>24</v>
      </c>
      <c r="L35" s="65">
        <f>VLOOKUP($A35,'Return Data'!$B$7:$R$2292,17,0)</f>
        <v>21.380600000000001</v>
      </c>
      <c r="M35" s="66">
        <f t="shared" si="4"/>
        <v>22</v>
      </c>
      <c r="N35" s="65">
        <f>VLOOKUP($A35,'Return Data'!$B$7:$R$2292,14,0)</f>
        <v>18.5228</v>
      </c>
      <c r="O35" s="66">
        <f t="shared" si="5"/>
        <v>17</v>
      </c>
      <c r="P35" s="65">
        <f>VLOOKUP($A35,'Return Data'!$B$7:$R$2292,15,0)</f>
        <v>15.5991</v>
      </c>
      <c r="Q35" s="66">
        <f t="shared" si="6"/>
        <v>14</v>
      </c>
      <c r="R35" s="65">
        <f>VLOOKUP($A35,'Return Data'!$B$7:$R$2292,16,0)</f>
        <v>13.1112</v>
      </c>
      <c r="S35" s="67">
        <f t="shared" si="7"/>
        <v>27</v>
      </c>
    </row>
    <row r="36" spans="1:19" x14ac:dyDescent="0.3">
      <c r="A36" s="63" t="s">
        <v>1810</v>
      </c>
      <c r="B36" s="64">
        <f>VLOOKUP($A36,'Return Data'!$B$7:$R$2292,3,0)</f>
        <v>44536</v>
      </c>
      <c r="C36" s="65">
        <f>VLOOKUP($A36,'Return Data'!$B$7:$R$2292,4,0)</f>
        <v>14.2928</v>
      </c>
      <c r="D36" s="65">
        <f>VLOOKUP($A36,'Return Data'!$B$7:$R$2292,10,0)</f>
        <v>-1.5803</v>
      </c>
      <c r="E36" s="66">
        <f t="shared" si="0"/>
        <v>24</v>
      </c>
      <c r="F36" s="65">
        <f>VLOOKUP($A36,'Return Data'!$B$7:$R$2292,11,0)</f>
        <v>8.5954999999999995</v>
      </c>
      <c r="G36" s="66">
        <f t="shared" si="1"/>
        <v>26</v>
      </c>
      <c r="H36" s="65">
        <f>VLOOKUP($A36,'Return Data'!$B$7:$R$2292,12,0)</f>
        <v>12.637499999999999</v>
      </c>
      <c r="I36" s="66">
        <f t="shared" si="2"/>
        <v>31</v>
      </c>
      <c r="J36" s="65">
        <f>VLOOKUP($A36,'Return Data'!$B$7:$R$2292,13,0)</f>
        <v>22.8294</v>
      </c>
      <c r="K36" s="66">
        <f t="shared" si="3"/>
        <v>32</v>
      </c>
      <c r="L36" s="65">
        <f>VLOOKUP($A36,'Return Data'!$B$7:$R$2292,17,0)</f>
        <v>15.887</v>
      </c>
      <c r="M36" s="66">
        <f t="shared" si="4"/>
        <v>30</v>
      </c>
      <c r="N36" s="65">
        <f>VLOOKUP($A36,'Return Data'!$B$7:$R$2292,14,0)</f>
        <v>12.795199999999999</v>
      </c>
      <c r="O36" s="66">
        <f t="shared" si="5"/>
        <v>30</v>
      </c>
      <c r="P36" s="65"/>
      <c r="Q36" s="66"/>
      <c r="R36" s="65">
        <f>VLOOKUP($A36,'Return Data'!$B$7:$R$2292,16,0)</f>
        <v>11.8405</v>
      </c>
      <c r="S36" s="67">
        <f t="shared" si="7"/>
        <v>32</v>
      </c>
    </row>
    <row r="37" spans="1:19" x14ac:dyDescent="0.3">
      <c r="A37" s="63" t="s">
        <v>1274</v>
      </c>
      <c r="B37" s="64">
        <f>VLOOKUP($A37,'Return Data'!$B$7:$R$2292,3,0)</f>
        <v>44536</v>
      </c>
      <c r="C37" s="65">
        <f>VLOOKUP($A37,'Return Data'!$B$7:$R$2292,4,0)</f>
        <v>16.069500000000001</v>
      </c>
      <c r="D37" s="65">
        <f>VLOOKUP($A37,'Return Data'!$B$7:$R$2292,10,0)</f>
        <v>-0.53110000000000002</v>
      </c>
      <c r="E37" s="66">
        <f t="shared" si="0"/>
        <v>13</v>
      </c>
      <c r="F37" s="65">
        <f>VLOOKUP($A37,'Return Data'!$B$7:$R$2292,11,0)</f>
        <v>11.692299999999999</v>
      </c>
      <c r="G37" s="66">
        <f t="shared" si="1"/>
        <v>16</v>
      </c>
      <c r="H37" s="65">
        <f>VLOOKUP($A37,'Return Data'!$B$7:$R$2292,12,0)</f>
        <v>19.277200000000001</v>
      </c>
      <c r="I37" s="66">
        <f t="shared" si="2"/>
        <v>16</v>
      </c>
      <c r="J37" s="65">
        <f>VLOOKUP($A37,'Return Data'!$B$7:$R$2292,13,0)</f>
        <v>38.437100000000001</v>
      </c>
      <c r="K37" s="66">
        <f t="shared" si="3"/>
        <v>14</v>
      </c>
      <c r="L37" s="65">
        <f>VLOOKUP($A37,'Return Data'!$B$7:$R$2292,17,0)</f>
        <v>22.8691</v>
      </c>
      <c r="M37" s="66">
        <f t="shared" si="4"/>
        <v>17</v>
      </c>
      <c r="N37" s="65"/>
      <c r="O37" s="66"/>
      <c r="P37" s="65"/>
      <c r="Q37" s="66"/>
      <c r="R37" s="65">
        <f>VLOOKUP($A37,'Return Data'!$B$7:$R$2292,16,0)</f>
        <v>23.444900000000001</v>
      </c>
      <c r="S37" s="67">
        <f t="shared" si="7"/>
        <v>1</v>
      </c>
    </row>
    <row r="38" spans="1:19" x14ac:dyDescent="0.3">
      <c r="A38" s="102" t="s">
        <v>1788</v>
      </c>
      <c r="B38" s="64">
        <f>VLOOKUP($A38,'Return Data'!$B$7:$R$2292,3,0)</f>
        <v>44536</v>
      </c>
      <c r="C38" s="65">
        <f>VLOOKUP($A38,'Return Data'!$B$7:$R$2292,4,0)</f>
        <v>15.806699999999999</v>
      </c>
      <c r="D38" s="65">
        <f>VLOOKUP($A38,'Return Data'!$B$7:$R$2292,10,0)</f>
        <v>-1.2087000000000001</v>
      </c>
      <c r="E38" s="66">
        <f t="shared" si="0"/>
        <v>19</v>
      </c>
      <c r="F38" s="65">
        <f>VLOOKUP($A38,'Return Data'!$B$7:$R$2292,11,0)</f>
        <v>10.678000000000001</v>
      </c>
      <c r="G38" s="66">
        <f t="shared" si="1"/>
        <v>22</v>
      </c>
      <c r="H38" s="65">
        <f>VLOOKUP($A38,'Return Data'!$B$7:$R$2292,12,0)</f>
        <v>16.597000000000001</v>
      </c>
      <c r="I38" s="66">
        <f t="shared" si="2"/>
        <v>25</v>
      </c>
      <c r="J38" s="65">
        <f>VLOOKUP($A38,'Return Data'!$B$7:$R$2292,13,0)</f>
        <v>28.997399999999999</v>
      </c>
      <c r="K38" s="66">
        <f t="shared" si="3"/>
        <v>28</v>
      </c>
      <c r="L38" s="65">
        <f>VLOOKUP($A38,'Return Data'!$B$7:$R$2292,17,0)</f>
        <v>19.158000000000001</v>
      </c>
      <c r="M38" s="66">
        <f t="shared" si="4"/>
        <v>26</v>
      </c>
      <c r="N38" s="65">
        <f>VLOOKUP($A38,'Return Data'!$B$7:$R$2292,14,0)</f>
        <v>16.697800000000001</v>
      </c>
      <c r="O38" s="66">
        <f t="shared" si="5"/>
        <v>22</v>
      </c>
      <c r="P38" s="65"/>
      <c r="Q38" s="66"/>
      <c r="R38" s="65">
        <f>VLOOKUP($A38,'Return Data'!$B$7:$R$2292,16,0)</f>
        <v>15.118</v>
      </c>
      <c r="S38" s="67">
        <f t="shared" si="7"/>
        <v>21</v>
      </c>
    </row>
    <row r="39" spans="1:19" x14ac:dyDescent="0.3">
      <c r="A39" s="63" t="s">
        <v>1812</v>
      </c>
      <c r="B39" s="64">
        <f>VLOOKUP($A39,'Return Data'!$B$7:$R$2292,3,0)</f>
        <v>44536</v>
      </c>
      <c r="C39" s="65">
        <f>VLOOKUP($A39,'Return Data'!$B$7:$R$2292,4,0)</f>
        <v>143.61000000000001</v>
      </c>
      <c r="D39" s="65">
        <f>VLOOKUP($A39,'Return Data'!$B$7:$R$2292,10,0)</f>
        <v>-2.9792999999999998</v>
      </c>
      <c r="E39" s="66">
        <f t="shared" si="0"/>
        <v>30</v>
      </c>
      <c r="F39" s="65">
        <f>VLOOKUP($A39,'Return Data'!$B$7:$R$2292,11,0)</f>
        <v>6.0556999999999999</v>
      </c>
      <c r="G39" s="66">
        <f t="shared" si="1"/>
        <v>31</v>
      </c>
      <c r="H39" s="65">
        <f>VLOOKUP($A39,'Return Data'!$B$7:$R$2292,12,0)</f>
        <v>13.382300000000001</v>
      </c>
      <c r="I39" s="66">
        <f t="shared" si="2"/>
        <v>30</v>
      </c>
      <c r="J39" s="65">
        <f>VLOOKUP($A39,'Return Data'!$B$7:$R$2292,13,0)</f>
        <v>25.995799999999999</v>
      </c>
      <c r="K39" s="66">
        <f t="shared" si="3"/>
        <v>29</v>
      </c>
      <c r="L39" s="65">
        <f>VLOOKUP($A39,'Return Data'!$B$7:$R$2292,17,0)</f>
        <v>14.1309</v>
      </c>
      <c r="M39" s="66">
        <f t="shared" si="4"/>
        <v>32</v>
      </c>
      <c r="N39" s="65">
        <f>VLOOKUP($A39,'Return Data'!$B$7:$R$2292,14,0)</f>
        <v>10.8652</v>
      </c>
      <c r="O39" s="66">
        <f t="shared" si="5"/>
        <v>32</v>
      </c>
      <c r="P39" s="65">
        <f>VLOOKUP($A39,'Return Data'!$B$7:$R$2292,15,0)</f>
        <v>10.023999999999999</v>
      </c>
      <c r="Q39" s="66">
        <f t="shared" si="6"/>
        <v>27</v>
      </c>
      <c r="R39" s="65">
        <f>VLOOKUP($A39,'Return Data'!$B$7:$R$2292,16,0)</f>
        <v>10.032</v>
      </c>
      <c r="S39" s="67">
        <f t="shared" si="7"/>
        <v>33</v>
      </c>
    </row>
    <row r="40" spans="1:19" x14ac:dyDescent="0.3">
      <c r="A40" s="63" t="s">
        <v>1798</v>
      </c>
      <c r="B40" s="64">
        <f>VLOOKUP($A40,'Return Data'!$B$7:$R$2292,3,0)</f>
        <v>44536</v>
      </c>
      <c r="C40" s="65">
        <f>VLOOKUP($A40,'Return Data'!$B$7:$R$2292,4,0)</f>
        <v>33.26</v>
      </c>
      <c r="D40" s="65">
        <f>VLOOKUP($A40,'Return Data'!$B$7:$R$2292,10,0)</f>
        <v>-0.9234</v>
      </c>
      <c r="E40" s="66">
        <f t="shared" si="0"/>
        <v>17</v>
      </c>
      <c r="F40" s="65">
        <f>VLOOKUP($A40,'Return Data'!$B$7:$R$2292,11,0)</f>
        <v>15.086499999999999</v>
      </c>
      <c r="G40" s="66">
        <f t="shared" si="1"/>
        <v>8</v>
      </c>
      <c r="H40" s="65">
        <f>VLOOKUP($A40,'Return Data'!$B$7:$R$2292,12,0)</f>
        <v>22.369399999999999</v>
      </c>
      <c r="I40" s="66">
        <f t="shared" si="2"/>
        <v>9</v>
      </c>
      <c r="J40" s="65">
        <f>VLOOKUP($A40,'Return Data'!$B$7:$R$2292,13,0)</f>
        <v>40.219200000000001</v>
      </c>
      <c r="K40" s="66">
        <f t="shared" si="3"/>
        <v>11</v>
      </c>
      <c r="L40" s="65">
        <f>VLOOKUP($A40,'Return Data'!$B$7:$R$2292,17,0)</f>
        <v>27.706700000000001</v>
      </c>
      <c r="M40" s="66">
        <f t="shared" si="4"/>
        <v>8</v>
      </c>
      <c r="N40" s="65">
        <f>VLOOKUP($A40,'Return Data'!$B$7:$R$2292,14,0)</f>
        <v>22.3719</v>
      </c>
      <c r="O40" s="66">
        <f t="shared" si="5"/>
        <v>8</v>
      </c>
      <c r="P40" s="65">
        <f>VLOOKUP($A40,'Return Data'!$B$7:$R$2292,15,0)</f>
        <v>17.114100000000001</v>
      </c>
      <c r="Q40" s="66">
        <f t="shared" si="6"/>
        <v>9</v>
      </c>
      <c r="R40" s="65">
        <f>VLOOKUP($A40,'Return Data'!$B$7:$R$2292,16,0)</f>
        <v>12.127800000000001</v>
      </c>
      <c r="S40" s="67">
        <f t="shared" si="7"/>
        <v>31</v>
      </c>
    </row>
    <row r="41" spans="1:19" x14ac:dyDescent="0.3">
      <c r="A41" s="63" t="s">
        <v>1870</v>
      </c>
      <c r="B41" s="64">
        <f>VLOOKUP($A41,'Return Data'!$B$7:$R$2292,3,0)</f>
        <v>44536</v>
      </c>
      <c r="C41" s="65">
        <f>VLOOKUP($A41,'Return Data'!$B$7:$R$2292,4,0)</f>
        <v>259.72399999999999</v>
      </c>
      <c r="D41" s="65">
        <f>VLOOKUP($A41,'Return Data'!$B$7:$R$2292,10,0)</f>
        <v>-0.55740000000000001</v>
      </c>
      <c r="E41" s="66">
        <f t="shared" ref="E41" si="8">RANK(D41,D$8:D$41,0)</f>
        <v>14</v>
      </c>
      <c r="F41" s="65">
        <f>VLOOKUP($A41,'Return Data'!$B$7:$R$2292,11,0)</f>
        <v>15.1029</v>
      </c>
      <c r="G41" s="66">
        <f t="shared" ref="G41" si="9">RANK(F41,F$8:F$41,0)</f>
        <v>7</v>
      </c>
      <c r="H41" s="65">
        <f>VLOOKUP($A41,'Return Data'!$B$7:$R$2292,12,0)</f>
        <v>22.068899999999999</v>
      </c>
      <c r="I41" s="66">
        <f t="shared" ref="I41" si="10">RANK(H41,H$8:H$41,0)</f>
        <v>10</v>
      </c>
      <c r="J41" s="65">
        <f>VLOOKUP($A41,'Return Data'!$B$7:$R$2292,13,0)</f>
        <v>39.0075</v>
      </c>
      <c r="K41" s="66">
        <f t="shared" ref="K41" si="11">RANK(J41,J$8:J$41,0)</f>
        <v>13</v>
      </c>
      <c r="L41" s="65">
        <f>VLOOKUP($A41,'Return Data'!$B$7:$R$2292,17,0)</f>
        <v>32.472900000000003</v>
      </c>
      <c r="M41" s="66">
        <f>RANK(L41,L$8:L$41,0)</f>
        <v>4</v>
      </c>
      <c r="N41" s="65">
        <f>VLOOKUP($A41,'Return Data'!$B$7:$R$2292,14,0)</f>
        <v>25.4254</v>
      </c>
      <c r="O41" s="66">
        <f>RANK(N41,N$8:N$41,0)</f>
        <v>5</v>
      </c>
      <c r="P41" s="65">
        <f>VLOOKUP($A41,'Return Data'!$B$7:$R$2292,15,0)</f>
        <v>20.474799999999998</v>
      </c>
      <c r="Q41" s="66">
        <f>RANK(P41,P$8:P$41,0)</f>
        <v>4</v>
      </c>
      <c r="R41" s="65">
        <f>VLOOKUP($A41,'Return Data'!$B$7:$R$2292,16,0)</f>
        <v>16.418700000000001</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-0.87721764705882344</v>
      </c>
      <c r="E43" s="74"/>
      <c r="F43" s="75">
        <f>AVERAGE(F8:F41)</f>
        <v>11.386008823529412</v>
      </c>
      <c r="G43" s="74"/>
      <c r="H43" s="75">
        <f>AVERAGE(H8:H41)</f>
        <v>19.444279411764708</v>
      </c>
      <c r="I43" s="74"/>
      <c r="J43" s="75">
        <f>AVERAGE(J8:J41)</f>
        <v>36.440670588235299</v>
      </c>
      <c r="K43" s="74"/>
      <c r="L43" s="75">
        <f>AVERAGE(L8:L41)</f>
        <v>23.901982352941175</v>
      </c>
      <c r="M43" s="74"/>
      <c r="N43" s="75">
        <f>AVERAGE(N8:N41)</f>
        <v>19.501693749999998</v>
      </c>
      <c r="O43" s="74"/>
      <c r="P43" s="75">
        <f>AVERAGE(P8:P41)</f>
        <v>16.205611111111114</v>
      </c>
      <c r="Q43" s="74"/>
      <c r="R43" s="75">
        <f>AVERAGE(R8:R41)</f>
        <v>15.756529411764705</v>
      </c>
      <c r="S43" s="76"/>
    </row>
    <row r="44" spans="1:19" x14ac:dyDescent="0.3">
      <c r="A44" s="73" t="s">
        <v>28</v>
      </c>
      <c r="B44" s="74"/>
      <c r="C44" s="74"/>
      <c r="D44" s="75">
        <f>MIN(D8:D41)</f>
        <v>-7.4440999999999997</v>
      </c>
      <c r="E44" s="74"/>
      <c r="F44" s="75">
        <f>MIN(F8:F41)</f>
        <v>-3.0737000000000001</v>
      </c>
      <c r="G44" s="74"/>
      <c r="H44" s="75">
        <f>MIN(H8:H41)</f>
        <v>3.7259000000000002</v>
      </c>
      <c r="I44" s="74"/>
      <c r="J44" s="75">
        <f>MIN(J8:J41)</f>
        <v>17.5518</v>
      </c>
      <c r="K44" s="74"/>
      <c r="L44" s="75">
        <f>MIN(L8:L41)</f>
        <v>11.122</v>
      </c>
      <c r="M44" s="74"/>
      <c r="N44" s="75">
        <f>MIN(N8:N41)</f>
        <v>10.8652</v>
      </c>
      <c r="O44" s="74"/>
      <c r="P44" s="75">
        <f>MIN(P8:P41)</f>
        <v>10.023999999999999</v>
      </c>
      <c r="Q44" s="74"/>
      <c r="R44" s="75">
        <f>MIN(R8:R41)</f>
        <v>9.2012</v>
      </c>
      <c r="S44" s="76"/>
    </row>
    <row r="45" spans="1:19" ht="15" thickBot="1" x14ac:dyDescent="0.35">
      <c r="A45" s="77" t="s">
        <v>29</v>
      </c>
      <c r="B45" s="78"/>
      <c r="C45" s="78"/>
      <c r="D45" s="79">
        <f>MAX(D8:D41)</f>
        <v>2.4489000000000001</v>
      </c>
      <c r="E45" s="78"/>
      <c r="F45" s="79">
        <f>MAX(F8:F41)</f>
        <v>19.935500000000001</v>
      </c>
      <c r="G45" s="78"/>
      <c r="H45" s="79">
        <f>MAX(H8:H41)</f>
        <v>39.409999999999997</v>
      </c>
      <c r="I45" s="78"/>
      <c r="J45" s="79">
        <f>MAX(J8:J41)</f>
        <v>63.209499999999998</v>
      </c>
      <c r="K45" s="78"/>
      <c r="L45" s="79">
        <f>MAX(L8:L41)</f>
        <v>47.494599999999998</v>
      </c>
      <c r="M45" s="78"/>
      <c r="N45" s="79">
        <f>MAX(N8:N41)</f>
        <v>33.594799999999999</v>
      </c>
      <c r="O45" s="78"/>
      <c r="P45" s="79">
        <f>MAX(P8:P41)</f>
        <v>25.412299999999998</v>
      </c>
      <c r="Q45" s="78"/>
      <c r="R45" s="79">
        <f>MAX(R8:R41)</f>
        <v>23.444900000000001</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44536</v>
      </c>
      <c r="C8" s="65">
        <f>VLOOKUP($A8,'Return Data'!$B$7:$R$2292,4,0)</f>
        <v>70.293099999999995</v>
      </c>
      <c r="D8" s="65">
        <f>VLOOKUP($A8,'Return Data'!$B$7:$R$2292,10,0)</f>
        <v>-2.7547000000000001</v>
      </c>
      <c r="E8" s="66">
        <f t="shared" ref="E8:E21" si="0">RANK(D8,D$8:D$21,0)</f>
        <v>13</v>
      </c>
      <c r="F8" s="65">
        <f>VLOOKUP($A8,'Return Data'!$B$7:$R$2292,11,0)</f>
        <v>5.0909000000000004</v>
      </c>
      <c r="G8" s="66">
        <f t="shared" ref="G8:G21" si="1">RANK(F8,F$8:F$21,0)</f>
        <v>13</v>
      </c>
      <c r="H8" s="65">
        <f>VLOOKUP($A8,'Return Data'!$B$7:$R$2292,12,0)</f>
        <v>16.995899999999999</v>
      </c>
      <c r="I8" s="66">
        <f t="shared" ref="I8:I21" si="2">RANK(H8,H$8:H$21,0)</f>
        <v>8</v>
      </c>
      <c r="J8" s="65">
        <f>VLOOKUP($A8,'Return Data'!$B$7:$R$2292,13,0)</f>
        <v>35.090499999999999</v>
      </c>
      <c r="K8" s="66">
        <f t="shared" ref="K8:K21" si="3">RANK(J8,J$8:J$21,0)</f>
        <v>8</v>
      </c>
      <c r="L8" s="65">
        <f>VLOOKUP($A8,'Return Data'!$B$7:$R$2292,17,0)</f>
        <v>24.183900000000001</v>
      </c>
      <c r="M8" s="66">
        <f t="shared" ref="M8:M21" si="4">RANK(L8,L$8:L$21,0)</f>
        <v>7</v>
      </c>
      <c r="N8" s="65">
        <f>VLOOKUP($A8,'Return Data'!$B$7:$R$2292,14,0)</f>
        <v>12.323600000000001</v>
      </c>
      <c r="O8" s="66">
        <f t="shared" ref="O8:O19" si="5">RANK(N8,N$8:N$21,0)</f>
        <v>12</v>
      </c>
      <c r="P8" s="65">
        <f>VLOOKUP($A8,'Return Data'!$B$7:$R$2292,15,0)</f>
        <v>9.7429000000000006</v>
      </c>
      <c r="Q8" s="66">
        <f>RANK(P8,P$8:P$21,0)</f>
        <v>11</v>
      </c>
      <c r="R8" s="65">
        <f>VLOOKUP($A8,'Return Data'!$B$7:$R$2292,16,0)</f>
        <v>15.292199999999999</v>
      </c>
      <c r="S8" s="67">
        <f t="shared" ref="S8:S21" si="6">RANK(R8,R$8:R$21,0)</f>
        <v>9</v>
      </c>
    </row>
    <row r="9" spans="1:20" x14ac:dyDescent="0.3">
      <c r="A9" s="63" t="s">
        <v>31</v>
      </c>
      <c r="B9" s="64">
        <f>VLOOKUP($A9,'Return Data'!$B$7:$R$2292,3,0)</f>
        <v>44536</v>
      </c>
      <c r="C9" s="65">
        <f>VLOOKUP($A9,'Return Data'!$B$7:$R$2292,4,0)</f>
        <v>422.06900000000002</v>
      </c>
      <c r="D9" s="65">
        <f>VLOOKUP($A9,'Return Data'!$B$7:$R$2292,10,0)</f>
        <v>-0.29320000000000002</v>
      </c>
      <c r="E9" s="66">
        <f t="shared" si="0"/>
        <v>6</v>
      </c>
      <c r="F9" s="65">
        <f>VLOOKUP($A9,'Return Data'!$B$7:$R$2292,11,0)</f>
        <v>11.7981</v>
      </c>
      <c r="G9" s="66">
        <f t="shared" si="1"/>
        <v>2</v>
      </c>
      <c r="H9" s="65">
        <f>VLOOKUP($A9,'Return Data'!$B$7:$R$2292,12,0)</f>
        <v>18.453600000000002</v>
      </c>
      <c r="I9" s="66">
        <f t="shared" si="2"/>
        <v>6</v>
      </c>
      <c r="J9" s="65">
        <f>VLOOKUP($A9,'Return Data'!$B$7:$R$2292,13,0)</f>
        <v>36.375700000000002</v>
      </c>
      <c r="K9" s="66">
        <f t="shared" si="3"/>
        <v>7</v>
      </c>
      <c r="L9" s="65">
        <f>VLOOKUP($A9,'Return Data'!$B$7:$R$2292,17,0)</f>
        <v>22.496300000000002</v>
      </c>
      <c r="M9" s="66">
        <f t="shared" si="4"/>
        <v>11</v>
      </c>
      <c r="N9" s="65">
        <f>VLOOKUP($A9,'Return Data'!$B$7:$R$2292,14,0)</f>
        <v>15.026199999999999</v>
      </c>
      <c r="O9" s="66">
        <f t="shared" si="5"/>
        <v>10</v>
      </c>
      <c r="P9" s="65">
        <f>VLOOKUP($A9,'Return Data'!$B$7:$R$2292,15,0)</f>
        <v>14.730700000000001</v>
      </c>
      <c r="Q9" s="66">
        <f>RANK(P9,P$8:P$21,0)</f>
        <v>5</v>
      </c>
      <c r="R9" s="65">
        <f>VLOOKUP($A9,'Return Data'!$B$7:$R$2292,16,0)</f>
        <v>14.375999999999999</v>
      </c>
      <c r="S9" s="67">
        <f t="shared" si="6"/>
        <v>11</v>
      </c>
    </row>
    <row r="10" spans="1:20" x14ac:dyDescent="0.3">
      <c r="A10" s="63" t="s">
        <v>32</v>
      </c>
      <c r="B10" s="64">
        <f>VLOOKUP($A10,'Return Data'!$B$7:$R$2292,3,0)</f>
        <v>44536</v>
      </c>
      <c r="C10" s="65">
        <f>VLOOKUP($A10,'Return Data'!$B$7:$R$2292,4,0)</f>
        <v>235.19</v>
      </c>
      <c r="D10" s="65">
        <f>VLOOKUP($A10,'Return Data'!$B$7:$R$2292,10,0)</f>
        <v>1.4886999999999999</v>
      </c>
      <c r="E10" s="66">
        <f t="shared" si="0"/>
        <v>3</v>
      </c>
      <c r="F10" s="65">
        <f>VLOOKUP($A10,'Return Data'!$B$7:$R$2292,11,0)</f>
        <v>10.521599999999999</v>
      </c>
      <c r="G10" s="66">
        <f t="shared" si="1"/>
        <v>9</v>
      </c>
      <c r="H10" s="65">
        <f>VLOOKUP($A10,'Return Data'!$B$7:$R$2292,12,0)</f>
        <v>20.5732</v>
      </c>
      <c r="I10" s="66">
        <f t="shared" si="2"/>
        <v>2</v>
      </c>
      <c r="J10" s="65">
        <f>VLOOKUP($A10,'Return Data'!$B$7:$R$2292,13,0)</f>
        <v>38.583500000000001</v>
      </c>
      <c r="K10" s="66">
        <f t="shared" si="3"/>
        <v>5</v>
      </c>
      <c r="L10" s="65">
        <f>VLOOKUP($A10,'Return Data'!$B$7:$R$2292,17,0)</f>
        <v>29.593800000000002</v>
      </c>
      <c r="M10" s="66">
        <f t="shared" si="4"/>
        <v>2</v>
      </c>
      <c r="N10" s="65">
        <f>VLOOKUP($A10,'Return Data'!$B$7:$R$2292,14,0)</f>
        <v>19.952300000000001</v>
      </c>
      <c r="O10" s="66">
        <f t="shared" si="5"/>
        <v>1</v>
      </c>
      <c r="P10" s="65">
        <f>VLOOKUP($A10,'Return Data'!$B$7:$R$2292,15,0)</f>
        <v>14.317399999999999</v>
      </c>
      <c r="Q10" s="66">
        <f>RANK(P10,P$8:P$21,0)</f>
        <v>7</v>
      </c>
      <c r="R10" s="65">
        <f>VLOOKUP($A10,'Return Data'!$B$7:$R$2292,16,0)</f>
        <v>20.002800000000001</v>
      </c>
      <c r="S10" s="67">
        <f t="shared" si="6"/>
        <v>1</v>
      </c>
    </row>
    <row r="11" spans="1:20" x14ac:dyDescent="0.3">
      <c r="A11" s="63" t="s">
        <v>33</v>
      </c>
      <c r="B11" s="64">
        <f>VLOOKUP($A11,'Return Data'!$B$7:$R$2292,3,0)</f>
        <v>44536</v>
      </c>
      <c r="C11" s="65">
        <f>VLOOKUP($A11,'Return Data'!$B$7:$R$2292,4,0)</f>
        <v>15.34</v>
      </c>
      <c r="D11" s="65">
        <f>VLOOKUP($A11,'Return Data'!$B$7:$R$2292,10,0)</f>
        <v>-1.9807999999999999</v>
      </c>
      <c r="E11" s="66">
        <f t="shared" si="0"/>
        <v>11</v>
      </c>
      <c r="F11" s="65">
        <f>VLOOKUP($A11,'Return Data'!$B$7:$R$2292,11,0)</f>
        <v>7.7247000000000003</v>
      </c>
      <c r="G11" s="66">
        <f t="shared" si="1"/>
        <v>12</v>
      </c>
      <c r="H11" s="65">
        <f>VLOOKUP($A11,'Return Data'!$B$7:$R$2292,12,0)</f>
        <v>15.4251</v>
      </c>
      <c r="I11" s="66">
        <f t="shared" si="2"/>
        <v>13</v>
      </c>
      <c r="J11" s="65">
        <f>VLOOKUP($A11,'Return Data'!$B$7:$R$2292,13,0)</f>
        <v>34.679499999999997</v>
      </c>
      <c r="K11" s="66">
        <f t="shared" si="3"/>
        <v>9</v>
      </c>
      <c r="L11" s="65">
        <f>VLOOKUP($A11,'Return Data'!$B$7:$R$2292,17,0)</f>
        <v>22.660299999999999</v>
      </c>
      <c r="M11" s="66">
        <f t="shared" si="4"/>
        <v>10</v>
      </c>
      <c r="N11" s="65">
        <f>VLOOKUP($A11,'Return Data'!$B$7:$R$2292,14,0)</f>
        <v>15.238200000000001</v>
      </c>
      <c r="O11" s="66">
        <f t="shared" si="5"/>
        <v>9</v>
      </c>
      <c r="P11" s="65"/>
      <c r="Q11" s="66"/>
      <c r="R11" s="65">
        <f>VLOOKUP($A11,'Return Data'!$B$7:$R$2292,16,0)</f>
        <v>13.850300000000001</v>
      </c>
      <c r="S11" s="67">
        <f t="shared" si="6"/>
        <v>12</v>
      </c>
    </row>
    <row r="12" spans="1:20" x14ac:dyDescent="0.3">
      <c r="A12" s="63" t="s">
        <v>34</v>
      </c>
      <c r="B12" s="64">
        <f>VLOOKUP($A12,'Return Data'!$B$7:$R$2292,3,0)</f>
        <v>44536</v>
      </c>
      <c r="C12" s="65">
        <f>VLOOKUP($A12,'Return Data'!$B$7:$R$2292,4,0)</f>
        <v>84.07</v>
      </c>
      <c r="D12" s="65">
        <f>VLOOKUP($A12,'Return Data'!$B$7:$R$2292,10,0)</f>
        <v>1.8535999999999999</v>
      </c>
      <c r="E12" s="66">
        <f t="shared" si="0"/>
        <v>2</v>
      </c>
      <c r="F12" s="65">
        <f>VLOOKUP($A12,'Return Data'!$B$7:$R$2292,11,0)</f>
        <v>13.577400000000001</v>
      </c>
      <c r="G12" s="66">
        <f t="shared" si="1"/>
        <v>1</v>
      </c>
      <c r="H12" s="65">
        <f>VLOOKUP($A12,'Return Data'!$B$7:$R$2292,12,0)</f>
        <v>28.724499999999999</v>
      </c>
      <c r="I12" s="66">
        <f t="shared" si="2"/>
        <v>1</v>
      </c>
      <c r="J12" s="65">
        <f>VLOOKUP($A12,'Return Data'!$B$7:$R$2292,13,0)</f>
        <v>58.085700000000003</v>
      </c>
      <c r="K12" s="66">
        <f t="shared" si="3"/>
        <v>1</v>
      </c>
      <c r="L12" s="65">
        <f>VLOOKUP($A12,'Return Data'!$B$7:$R$2292,17,0)</f>
        <v>34.218600000000002</v>
      </c>
      <c r="M12" s="66">
        <f t="shared" si="4"/>
        <v>1</v>
      </c>
      <c r="N12" s="65">
        <f>VLOOKUP($A12,'Return Data'!$B$7:$R$2292,14,0)</f>
        <v>19.7441</v>
      </c>
      <c r="O12" s="66">
        <f t="shared" si="5"/>
        <v>5</v>
      </c>
      <c r="P12" s="65">
        <f>VLOOKUP($A12,'Return Data'!$B$7:$R$2292,15,0)</f>
        <v>18.049800000000001</v>
      </c>
      <c r="Q12" s="66">
        <f t="shared" ref="Q12:Q19" si="7">RANK(P12,P$8:P$21,0)</f>
        <v>1</v>
      </c>
      <c r="R12" s="65">
        <f>VLOOKUP($A12,'Return Data'!$B$7:$R$2292,16,0)</f>
        <v>16.735499999999998</v>
      </c>
      <c r="S12" s="67">
        <f t="shared" si="6"/>
        <v>5</v>
      </c>
    </row>
    <row r="13" spans="1:20" x14ac:dyDescent="0.3">
      <c r="A13" s="63" t="s">
        <v>35</v>
      </c>
      <c r="B13" s="64">
        <f>VLOOKUP($A13,'Return Data'!$B$7:$R$2292,3,0)</f>
        <v>44536</v>
      </c>
      <c r="C13" s="65">
        <f>VLOOKUP($A13,'Return Data'!$B$7:$R$2292,4,0)</f>
        <v>16.749600000000001</v>
      </c>
      <c r="D13" s="65">
        <f>VLOOKUP($A13,'Return Data'!$B$7:$R$2292,10,0)</f>
        <v>-0.51439999999999997</v>
      </c>
      <c r="E13" s="66">
        <f t="shared" si="0"/>
        <v>7</v>
      </c>
      <c r="F13" s="65">
        <f>VLOOKUP($A13,'Return Data'!$B$7:$R$2292,11,0)</f>
        <v>9.8225999999999996</v>
      </c>
      <c r="G13" s="66">
        <f t="shared" si="1"/>
        <v>10</v>
      </c>
      <c r="H13" s="65">
        <f>VLOOKUP($A13,'Return Data'!$B$7:$R$2292,12,0)</f>
        <v>15.915800000000001</v>
      </c>
      <c r="I13" s="66">
        <f t="shared" si="2"/>
        <v>11</v>
      </c>
      <c r="J13" s="65">
        <f>VLOOKUP($A13,'Return Data'!$B$7:$R$2292,13,0)</f>
        <v>27.4693</v>
      </c>
      <c r="K13" s="66">
        <f t="shared" si="3"/>
        <v>13</v>
      </c>
      <c r="L13" s="65">
        <f>VLOOKUP($A13,'Return Data'!$B$7:$R$2292,17,0)</f>
        <v>20.249500000000001</v>
      </c>
      <c r="M13" s="66">
        <f t="shared" si="4"/>
        <v>12</v>
      </c>
      <c r="N13" s="65">
        <f>VLOOKUP($A13,'Return Data'!$B$7:$R$2292,14,0)</f>
        <v>13.363</v>
      </c>
      <c r="O13" s="66">
        <f t="shared" si="5"/>
        <v>11</v>
      </c>
      <c r="P13" s="65">
        <f>VLOOKUP($A13,'Return Data'!$B$7:$R$2292,15,0)</f>
        <v>9.2639999999999993</v>
      </c>
      <c r="Q13" s="66">
        <f t="shared" si="7"/>
        <v>12</v>
      </c>
      <c r="R13" s="65">
        <f>VLOOKUP($A13,'Return Data'!$B$7:$R$2292,16,0)</f>
        <v>8.5998000000000001</v>
      </c>
      <c r="S13" s="67">
        <f t="shared" si="6"/>
        <v>14</v>
      </c>
    </row>
    <row r="14" spans="1:20" x14ac:dyDescent="0.3">
      <c r="A14" s="63" t="s">
        <v>36</v>
      </c>
      <c r="B14" s="64">
        <f>VLOOKUP($A14,'Return Data'!$B$7:$R$2292,3,0)</f>
        <v>44536</v>
      </c>
      <c r="C14" s="65">
        <f>VLOOKUP($A14,'Return Data'!$B$7:$R$2292,4,0)</f>
        <v>404.09320527837298</v>
      </c>
      <c r="D14" s="65">
        <f>VLOOKUP($A14,'Return Data'!$B$7:$R$2292,10,0)</f>
        <v>-7.4000000000000003E-3</v>
      </c>
      <c r="E14" s="66">
        <f t="shared" si="0"/>
        <v>5</v>
      </c>
      <c r="F14" s="65">
        <f>VLOOKUP($A14,'Return Data'!$B$7:$R$2292,11,0)</f>
        <v>10.56</v>
      </c>
      <c r="G14" s="66">
        <f t="shared" si="1"/>
        <v>8</v>
      </c>
      <c r="H14" s="65">
        <f>VLOOKUP($A14,'Return Data'!$B$7:$R$2292,12,0)</f>
        <v>17.671199999999999</v>
      </c>
      <c r="I14" s="66">
        <f t="shared" si="2"/>
        <v>7</v>
      </c>
      <c r="J14" s="65">
        <f>VLOOKUP($A14,'Return Data'!$B$7:$R$2292,13,0)</f>
        <v>36.712000000000003</v>
      </c>
      <c r="K14" s="66">
        <f t="shared" si="3"/>
        <v>6</v>
      </c>
      <c r="L14" s="65">
        <f>VLOOKUP($A14,'Return Data'!$B$7:$R$2292,17,0)</f>
        <v>23.413399999999999</v>
      </c>
      <c r="M14" s="66">
        <f t="shared" si="4"/>
        <v>9</v>
      </c>
      <c r="N14" s="65">
        <f>VLOOKUP($A14,'Return Data'!$B$7:$R$2292,14,0)</f>
        <v>19.911200000000001</v>
      </c>
      <c r="O14" s="66">
        <f t="shared" si="5"/>
        <v>3</v>
      </c>
      <c r="P14" s="65">
        <f>VLOOKUP($A14,'Return Data'!$B$7:$R$2292,15,0)</f>
        <v>16.243500000000001</v>
      </c>
      <c r="Q14" s="66">
        <f t="shared" si="7"/>
        <v>3</v>
      </c>
      <c r="R14" s="65">
        <f>VLOOKUP($A14,'Return Data'!$B$7:$R$2292,16,0)</f>
        <v>16.277000000000001</v>
      </c>
      <c r="S14" s="67">
        <f t="shared" si="6"/>
        <v>6</v>
      </c>
    </row>
    <row r="15" spans="1:20" x14ac:dyDescent="0.3">
      <c r="A15" s="63" t="s">
        <v>37</v>
      </c>
      <c r="B15" s="64">
        <f>VLOOKUP($A15,'Return Data'!$B$7:$R$2292,3,0)</f>
        <v>44536</v>
      </c>
      <c r="C15" s="65">
        <f>VLOOKUP($A15,'Return Data'!$B$7:$R$2292,4,0)</f>
        <v>55.481999999999999</v>
      </c>
      <c r="D15" s="65">
        <f>VLOOKUP($A15,'Return Data'!$B$7:$R$2292,10,0)</f>
        <v>-1.3338000000000001</v>
      </c>
      <c r="E15" s="66">
        <f t="shared" si="0"/>
        <v>9</v>
      </c>
      <c r="F15" s="65">
        <f>VLOOKUP($A15,'Return Data'!$B$7:$R$2292,11,0)</f>
        <v>11.5418</v>
      </c>
      <c r="G15" s="66">
        <f t="shared" si="1"/>
        <v>3</v>
      </c>
      <c r="H15" s="65">
        <f>VLOOKUP($A15,'Return Data'!$B$7:$R$2292,12,0)</f>
        <v>20.482099999999999</v>
      </c>
      <c r="I15" s="66">
        <f t="shared" si="2"/>
        <v>3</v>
      </c>
      <c r="J15" s="65">
        <f>VLOOKUP($A15,'Return Data'!$B$7:$R$2292,13,0)</f>
        <v>39.188699999999997</v>
      </c>
      <c r="K15" s="66">
        <f t="shared" si="3"/>
        <v>4</v>
      </c>
      <c r="L15" s="65">
        <f>VLOOKUP($A15,'Return Data'!$B$7:$R$2292,17,0)</f>
        <v>25.236000000000001</v>
      </c>
      <c r="M15" s="66">
        <f t="shared" si="4"/>
        <v>5</v>
      </c>
      <c r="N15" s="65">
        <f>VLOOKUP($A15,'Return Data'!$B$7:$R$2292,14,0)</f>
        <v>18.238199999999999</v>
      </c>
      <c r="O15" s="66">
        <f t="shared" si="5"/>
        <v>6</v>
      </c>
      <c r="P15" s="65">
        <f>VLOOKUP($A15,'Return Data'!$B$7:$R$2292,15,0)</f>
        <v>14.537000000000001</v>
      </c>
      <c r="Q15" s="66">
        <f t="shared" si="7"/>
        <v>6</v>
      </c>
      <c r="R15" s="65">
        <f>VLOOKUP($A15,'Return Data'!$B$7:$R$2292,16,0)</f>
        <v>15.462300000000001</v>
      </c>
      <c r="S15" s="67">
        <f t="shared" si="6"/>
        <v>8</v>
      </c>
    </row>
    <row r="16" spans="1:20" x14ac:dyDescent="0.3">
      <c r="A16" s="63" t="s">
        <v>38</v>
      </c>
      <c r="B16" s="64">
        <f>VLOOKUP($A16,'Return Data'!$B$7:$R$2292,3,0)</f>
        <v>44536</v>
      </c>
      <c r="C16" s="65">
        <f>VLOOKUP($A16,'Return Data'!$B$7:$R$2292,4,0)</f>
        <v>118.1096</v>
      </c>
      <c r="D16" s="65">
        <f>VLOOKUP($A16,'Return Data'!$B$7:$R$2292,10,0)</f>
        <v>-1.0013000000000001</v>
      </c>
      <c r="E16" s="66">
        <f t="shared" si="0"/>
        <v>8</v>
      </c>
      <c r="F16" s="65">
        <f>VLOOKUP($A16,'Return Data'!$B$7:$R$2292,11,0)</f>
        <v>10.678000000000001</v>
      </c>
      <c r="G16" s="66">
        <f t="shared" si="1"/>
        <v>7</v>
      </c>
      <c r="H16" s="65">
        <f>VLOOKUP($A16,'Return Data'!$B$7:$R$2292,12,0)</f>
        <v>20.413499999999999</v>
      </c>
      <c r="I16" s="66">
        <f t="shared" si="2"/>
        <v>4</v>
      </c>
      <c r="J16" s="65">
        <f>VLOOKUP($A16,'Return Data'!$B$7:$R$2292,13,0)</f>
        <v>41.621299999999998</v>
      </c>
      <c r="K16" s="66">
        <f t="shared" si="3"/>
        <v>3</v>
      </c>
      <c r="L16" s="65">
        <f>VLOOKUP($A16,'Return Data'!$B$7:$R$2292,17,0)</f>
        <v>26.7712</v>
      </c>
      <c r="M16" s="66">
        <f t="shared" si="4"/>
        <v>4</v>
      </c>
      <c r="N16" s="65">
        <f>VLOOKUP($A16,'Return Data'!$B$7:$R$2292,14,0)</f>
        <v>19.904399999999999</v>
      </c>
      <c r="O16" s="66">
        <f t="shared" si="5"/>
        <v>4</v>
      </c>
      <c r="P16" s="65">
        <f>VLOOKUP($A16,'Return Data'!$B$7:$R$2292,15,0)</f>
        <v>17.0337</v>
      </c>
      <c r="Q16" s="66">
        <f t="shared" si="7"/>
        <v>2</v>
      </c>
      <c r="R16" s="65">
        <f>VLOOKUP($A16,'Return Data'!$B$7:$R$2292,16,0)</f>
        <v>16.1342</v>
      </c>
      <c r="S16" s="67">
        <f t="shared" si="6"/>
        <v>7</v>
      </c>
    </row>
    <row r="17" spans="1:19" x14ac:dyDescent="0.3">
      <c r="A17" s="63" t="s">
        <v>39</v>
      </c>
      <c r="B17" s="64">
        <f>VLOOKUP($A17,'Return Data'!$B$7:$R$2292,3,0)</f>
        <v>44536</v>
      </c>
      <c r="C17" s="65">
        <f>VLOOKUP($A17,'Return Data'!$B$7:$R$2292,4,0)</f>
        <v>73.84</v>
      </c>
      <c r="D17" s="65">
        <f>VLOOKUP($A17,'Return Data'!$B$7:$R$2292,10,0)</f>
        <v>-3.5024000000000002</v>
      </c>
      <c r="E17" s="66">
        <f t="shared" si="0"/>
        <v>14</v>
      </c>
      <c r="F17" s="65">
        <f>VLOOKUP($A17,'Return Data'!$B$7:$R$2292,11,0)</f>
        <v>2.9702999999999999</v>
      </c>
      <c r="G17" s="66">
        <f t="shared" si="1"/>
        <v>14</v>
      </c>
      <c r="H17" s="65">
        <f>VLOOKUP($A17,'Return Data'!$B$7:$R$2292,12,0)</f>
        <v>10.9542</v>
      </c>
      <c r="I17" s="66">
        <f t="shared" si="2"/>
        <v>14</v>
      </c>
      <c r="J17" s="65">
        <f>VLOOKUP($A17,'Return Data'!$B$7:$R$2292,13,0)</f>
        <v>27.113099999999999</v>
      </c>
      <c r="K17" s="66">
        <f t="shared" si="3"/>
        <v>14</v>
      </c>
      <c r="L17" s="65">
        <f>VLOOKUP($A17,'Return Data'!$B$7:$R$2292,17,0)</f>
        <v>19.146599999999999</v>
      </c>
      <c r="M17" s="66">
        <f t="shared" si="4"/>
        <v>14</v>
      </c>
      <c r="N17" s="65">
        <f>VLOOKUP($A17,'Return Data'!$B$7:$R$2292,14,0)</f>
        <v>12.0722</v>
      </c>
      <c r="O17" s="66">
        <f t="shared" si="5"/>
        <v>13</v>
      </c>
      <c r="P17" s="65">
        <f>VLOOKUP($A17,'Return Data'!$B$7:$R$2292,15,0)</f>
        <v>10.782400000000001</v>
      </c>
      <c r="Q17" s="66">
        <f t="shared" si="7"/>
        <v>10</v>
      </c>
      <c r="R17" s="65">
        <f>VLOOKUP($A17,'Return Data'!$B$7:$R$2292,16,0)</f>
        <v>13.340400000000001</v>
      </c>
      <c r="S17" s="67">
        <f t="shared" si="6"/>
        <v>13</v>
      </c>
    </row>
    <row r="18" spans="1:19" x14ac:dyDescent="0.3">
      <c r="A18" s="63" t="s">
        <v>40</v>
      </c>
      <c r="B18" s="64">
        <f>VLOOKUP($A18,'Return Data'!$B$7:$R$2292,3,0)</f>
        <v>44536</v>
      </c>
      <c r="C18" s="65">
        <f>VLOOKUP($A18,'Return Data'!$B$7:$R$2292,4,0)</f>
        <v>193.83179999999999</v>
      </c>
      <c r="D18" s="65">
        <f>VLOOKUP($A18,'Return Data'!$B$7:$R$2292,10,0)</f>
        <v>0.53200000000000003</v>
      </c>
      <c r="E18" s="66">
        <f t="shared" si="0"/>
        <v>4</v>
      </c>
      <c r="F18" s="65">
        <f>VLOOKUP($A18,'Return Data'!$B$7:$R$2292,11,0)</f>
        <v>11.284000000000001</v>
      </c>
      <c r="G18" s="66">
        <f t="shared" si="1"/>
        <v>5</v>
      </c>
      <c r="H18" s="65">
        <f>VLOOKUP($A18,'Return Data'!$B$7:$R$2292,12,0)</f>
        <v>15.9604</v>
      </c>
      <c r="I18" s="66">
        <f t="shared" si="2"/>
        <v>10</v>
      </c>
      <c r="J18" s="65">
        <f>VLOOKUP($A18,'Return Data'!$B$7:$R$2292,13,0)</f>
        <v>29.865600000000001</v>
      </c>
      <c r="K18" s="66">
        <f t="shared" si="3"/>
        <v>12</v>
      </c>
      <c r="L18" s="65">
        <f>VLOOKUP($A18,'Return Data'!$B$7:$R$2292,17,0)</f>
        <v>19.186199999999999</v>
      </c>
      <c r="M18" s="66">
        <f t="shared" si="4"/>
        <v>13</v>
      </c>
      <c r="N18" s="65">
        <f>VLOOKUP($A18,'Return Data'!$B$7:$R$2292,14,0)</f>
        <v>15.415800000000001</v>
      </c>
      <c r="O18" s="66">
        <f t="shared" si="5"/>
        <v>8</v>
      </c>
      <c r="P18" s="65">
        <f>VLOOKUP($A18,'Return Data'!$B$7:$R$2292,15,0)</f>
        <v>13.8322</v>
      </c>
      <c r="Q18" s="66">
        <f t="shared" si="7"/>
        <v>8</v>
      </c>
      <c r="R18" s="65">
        <f>VLOOKUP($A18,'Return Data'!$B$7:$R$2292,16,0)</f>
        <v>18.517099999999999</v>
      </c>
      <c r="S18" s="67">
        <f t="shared" si="6"/>
        <v>2</v>
      </c>
    </row>
    <row r="19" spans="1:19" x14ac:dyDescent="0.3">
      <c r="A19" s="63" t="s">
        <v>43</v>
      </c>
      <c r="B19" s="64">
        <f>VLOOKUP($A19,'Return Data'!$B$7:$R$2292,3,0)</f>
        <v>44536</v>
      </c>
      <c r="C19" s="65">
        <f>VLOOKUP($A19,'Return Data'!$B$7:$R$2292,4,0)</f>
        <v>389.11450000000002</v>
      </c>
      <c r="D19" s="65">
        <f>VLOOKUP($A19,'Return Data'!$B$7:$R$2292,10,0)</f>
        <v>3.0104000000000002</v>
      </c>
      <c r="E19" s="66">
        <f t="shared" si="0"/>
        <v>1</v>
      </c>
      <c r="F19" s="65">
        <f>VLOOKUP($A19,'Return Data'!$B$7:$R$2292,11,0)</f>
        <v>11.470599999999999</v>
      </c>
      <c r="G19" s="66">
        <f t="shared" si="1"/>
        <v>4</v>
      </c>
      <c r="H19" s="65">
        <f>VLOOKUP($A19,'Return Data'!$B$7:$R$2292,12,0)</f>
        <v>18.597100000000001</v>
      </c>
      <c r="I19" s="66">
        <f t="shared" si="2"/>
        <v>5</v>
      </c>
      <c r="J19" s="65">
        <f>VLOOKUP($A19,'Return Data'!$B$7:$R$2292,13,0)</f>
        <v>47.116999999999997</v>
      </c>
      <c r="K19" s="66">
        <f t="shared" si="3"/>
        <v>2</v>
      </c>
      <c r="L19" s="65">
        <f>VLOOKUP($A19,'Return Data'!$B$7:$R$2292,17,0)</f>
        <v>27.802399999999999</v>
      </c>
      <c r="M19" s="66">
        <f t="shared" si="4"/>
        <v>3</v>
      </c>
      <c r="N19" s="65">
        <f>VLOOKUP($A19,'Return Data'!$B$7:$R$2292,14,0)</f>
        <v>17.931699999999999</v>
      </c>
      <c r="O19" s="66">
        <f t="shared" si="5"/>
        <v>7</v>
      </c>
      <c r="P19" s="65">
        <f>VLOOKUP($A19,'Return Data'!$B$7:$R$2292,15,0)</f>
        <v>13.5931</v>
      </c>
      <c r="Q19" s="66">
        <f t="shared" si="7"/>
        <v>9</v>
      </c>
      <c r="R19" s="65">
        <f>VLOOKUP($A19,'Return Data'!$B$7:$R$2292,16,0)</f>
        <v>17.4574</v>
      </c>
      <c r="S19" s="67">
        <f t="shared" si="6"/>
        <v>3</v>
      </c>
    </row>
    <row r="20" spans="1:19" x14ac:dyDescent="0.3">
      <c r="A20" s="63" t="s">
        <v>44</v>
      </c>
      <c r="B20" s="64">
        <f>VLOOKUP($A20,'Return Data'!$B$7:$R$2292,3,0)</f>
        <v>44536</v>
      </c>
      <c r="C20" s="65">
        <f>VLOOKUP($A20,'Return Data'!$B$7:$R$2292,4,0)</f>
        <v>16.2</v>
      </c>
      <c r="D20" s="65">
        <f>VLOOKUP($A20,'Return Data'!$B$7:$R$2292,10,0)</f>
        <v>-1.5198</v>
      </c>
      <c r="E20" s="66">
        <f t="shared" si="0"/>
        <v>10</v>
      </c>
      <c r="F20" s="65">
        <f>VLOOKUP($A20,'Return Data'!$B$7:$R$2292,11,0)</f>
        <v>10.731400000000001</v>
      </c>
      <c r="G20" s="66">
        <f t="shared" si="1"/>
        <v>6</v>
      </c>
      <c r="H20" s="65">
        <f>VLOOKUP($A20,'Return Data'!$B$7:$R$2292,12,0)</f>
        <v>16.129000000000001</v>
      </c>
      <c r="I20" s="66">
        <f t="shared" si="2"/>
        <v>9</v>
      </c>
      <c r="J20" s="65">
        <f>VLOOKUP($A20,'Return Data'!$B$7:$R$2292,13,0)</f>
        <v>33.333300000000001</v>
      </c>
      <c r="K20" s="66">
        <f t="shared" si="3"/>
        <v>10</v>
      </c>
      <c r="L20" s="65">
        <f>VLOOKUP($A20,'Return Data'!$B$7:$R$2292,17,0)</f>
        <v>23.939399999999999</v>
      </c>
      <c r="M20" s="66">
        <f t="shared" si="4"/>
        <v>8</v>
      </c>
      <c r="N20" s="65"/>
      <c r="O20" s="66"/>
      <c r="P20" s="65"/>
      <c r="Q20" s="66"/>
      <c r="R20" s="65">
        <f>VLOOKUP($A20,'Return Data'!$B$7:$R$2292,16,0)</f>
        <v>17.4116</v>
      </c>
      <c r="S20" s="67">
        <f t="shared" si="6"/>
        <v>4</v>
      </c>
    </row>
    <row r="21" spans="1:19" x14ac:dyDescent="0.3">
      <c r="A21" s="63" t="s">
        <v>45</v>
      </c>
      <c r="B21" s="64">
        <f>VLOOKUP($A21,'Return Data'!$B$7:$R$2292,3,0)</f>
        <v>44536</v>
      </c>
      <c r="C21" s="65">
        <f>VLOOKUP($A21,'Return Data'!$B$7:$R$2292,4,0)</f>
        <v>97.248599999999996</v>
      </c>
      <c r="D21" s="65">
        <f>VLOOKUP($A21,'Return Data'!$B$7:$R$2292,10,0)</f>
        <v>-2.5842999999999998</v>
      </c>
      <c r="E21" s="66">
        <f t="shared" si="0"/>
        <v>12</v>
      </c>
      <c r="F21" s="65">
        <f>VLOOKUP($A21,'Return Data'!$B$7:$R$2292,11,0)</f>
        <v>9.1318999999999999</v>
      </c>
      <c r="G21" s="66">
        <f t="shared" si="1"/>
        <v>11</v>
      </c>
      <c r="H21" s="65">
        <f>VLOOKUP($A21,'Return Data'!$B$7:$R$2292,12,0)</f>
        <v>15.8255</v>
      </c>
      <c r="I21" s="66">
        <f t="shared" si="2"/>
        <v>12</v>
      </c>
      <c r="J21" s="65">
        <f>VLOOKUP($A21,'Return Data'!$B$7:$R$2292,13,0)</f>
        <v>31.486000000000001</v>
      </c>
      <c r="K21" s="66">
        <f t="shared" si="3"/>
        <v>11</v>
      </c>
      <c r="L21" s="65">
        <f>VLOOKUP($A21,'Return Data'!$B$7:$R$2292,17,0)</f>
        <v>24.297899999999998</v>
      </c>
      <c r="M21" s="66">
        <f t="shared" si="4"/>
        <v>6</v>
      </c>
      <c r="N21" s="65">
        <f>VLOOKUP($A21,'Return Data'!$B$7:$R$2292,14,0)</f>
        <v>19.927900000000001</v>
      </c>
      <c r="O21" s="66">
        <f>RANK(N21,N$8:N$21,0)</f>
        <v>2</v>
      </c>
      <c r="P21" s="65">
        <f>VLOOKUP($A21,'Return Data'!$B$7:$R$2292,15,0)</f>
        <v>15.9815</v>
      </c>
      <c r="Q21" s="66">
        <f>RANK(P21,P$8:P$21,0)</f>
        <v>4</v>
      </c>
      <c r="R21" s="65">
        <f>VLOOKUP($A21,'Return Data'!$B$7:$R$2292,16,0)</f>
        <v>14.885999999999999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-0.61481428571428565</v>
      </c>
      <c r="E23" s="74"/>
      <c r="F23" s="75">
        <f>AVERAGE(F8:F21)</f>
        <v>9.7788071428571435</v>
      </c>
      <c r="G23" s="74"/>
      <c r="H23" s="75">
        <f>AVERAGE(H8:H21)</f>
        <v>18.008649999999999</v>
      </c>
      <c r="I23" s="74"/>
      <c r="J23" s="75">
        <f>AVERAGE(J8:J21)</f>
        <v>36.908657142857145</v>
      </c>
      <c r="K23" s="74"/>
      <c r="L23" s="75">
        <f>AVERAGE(L8:L21)</f>
        <v>24.51396428571428</v>
      </c>
      <c r="M23" s="74"/>
      <c r="N23" s="75">
        <f>AVERAGE(N8:N21)</f>
        <v>16.849907692307696</v>
      </c>
      <c r="O23" s="74"/>
      <c r="P23" s="75">
        <f>AVERAGE(P8:P21)</f>
        <v>14.009016666666666</v>
      </c>
      <c r="Q23" s="74"/>
      <c r="R23" s="75">
        <f>AVERAGE(R8:R21)</f>
        <v>15.595899999999999</v>
      </c>
      <c r="S23" s="76"/>
    </row>
    <row r="24" spans="1:19" x14ac:dyDescent="0.3">
      <c r="A24" s="73" t="s">
        <v>28</v>
      </c>
      <c r="B24" s="74"/>
      <c r="C24" s="74"/>
      <c r="D24" s="75">
        <f>MIN(D8:D21)</f>
        <v>-3.5024000000000002</v>
      </c>
      <c r="E24" s="74"/>
      <c r="F24" s="75">
        <f>MIN(F8:F21)</f>
        <v>2.9702999999999999</v>
      </c>
      <c r="G24" s="74"/>
      <c r="H24" s="75">
        <f>MIN(H8:H21)</f>
        <v>10.9542</v>
      </c>
      <c r="I24" s="74"/>
      <c r="J24" s="75">
        <f>MIN(J8:J21)</f>
        <v>27.113099999999999</v>
      </c>
      <c r="K24" s="74"/>
      <c r="L24" s="75">
        <f>MIN(L8:L21)</f>
        <v>19.146599999999999</v>
      </c>
      <c r="M24" s="74"/>
      <c r="N24" s="75">
        <f>MIN(N8:N21)</f>
        <v>12.0722</v>
      </c>
      <c r="O24" s="74"/>
      <c r="P24" s="75">
        <f>MIN(P8:P21)</f>
        <v>9.2639999999999993</v>
      </c>
      <c r="Q24" s="74"/>
      <c r="R24" s="75">
        <f>MIN(R8:R21)</f>
        <v>8.5998000000000001</v>
      </c>
      <c r="S24" s="76"/>
    </row>
    <row r="25" spans="1:19" ht="15" thickBot="1" x14ac:dyDescent="0.35">
      <c r="A25" s="77" t="s">
        <v>29</v>
      </c>
      <c r="B25" s="78"/>
      <c r="C25" s="78"/>
      <c r="D25" s="79">
        <f>MAX(D8:D21)</f>
        <v>3.0104000000000002</v>
      </c>
      <c r="E25" s="78"/>
      <c r="F25" s="79">
        <f>MAX(F8:F21)</f>
        <v>13.577400000000001</v>
      </c>
      <c r="G25" s="78"/>
      <c r="H25" s="79">
        <f>MAX(H8:H21)</f>
        <v>28.724499999999999</v>
      </c>
      <c r="I25" s="78"/>
      <c r="J25" s="79">
        <f>MAX(J8:J21)</f>
        <v>58.085700000000003</v>
      </c>
      <c r="K25" s="78"/>
      <c r="L25" s="79">
        <f>MAX(L8:L21)</f>
        <v>34.218600000000002</v>
      </c>
      <c r="M25" s="78"/>
      <c r="N25" s="79">
        <f>MAX(N8:N21)</f>
        <v>19.952300000000001</v>
      </c>
      <c r="O25" s="78"/>
      <c r="P25" s="79">
        <f>MAX(P8:P21)</f>
        <v>18.049800000000001</v>
      </c>
      <c r="Q25" s="78"/>
      <c r="R25" s="79">
        <f>MAX(R8:R21)</f>
        <v>20.002800000000001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1894</v>
      </c>
      <c r="B8" s="64">
        <f>VLOOKUP($A8,'Return Data'!$B$7:$R$2292,3,0)</f>
        <v>44536</v>
      </c>
      <c r="C8" s="65">
        <f>VLOOKUP($A8,'Return Data'!$B$7:$R$2292,4,0)</f>
        <v>716.81</v>
      </c>
      <c r="D8" s="65">
        <f>VLOOKUP($A8,'Return Data'!$B$7:$R$2292,10,0)</f>
        <v>-0.71609999999999996</v>
      </c>
      <c r="E8" s="66">
        <f>RANK(D8,D$8:D$34,0)</f>
        <v>15</v>
      </c>
      <c r="F8" s="65">
        <f>VLOOKUP($A8,'Return Data'!$B$7:$R$2292,11,0)</f>
        <v>14.081799999999999</v>
      </c>
      <c r="G8" s="66">
        <f>RANK(F8,F$8:F$34,0)</f>
        <v>11</v>
      </c>
      <c r="H8" s="65">
        <f>VLOOKUP($A8,'Return Data'!$B$7:$R$2292,12,0)</f>
        <v>21.138000000000002</v>
      </c>
      <c r="I8" s="66">
        <f>RANK(H8,H$8:H$34,0)</f>
        <v>17</v>
      </c>
      <c r="J8" s="65">
        <f>VLOOKUP($A8,'Return Data'!$B$7:$R$2292,13,0)</f>
        <v>40.084000000000003</v>
      </c>
      <c r="K8" s="66">
        <f>RANK(J8,J$8:J$34,0)</f>
        <v>15</v>
      </c>
      <c r="L8" s="65">
        <f>VLOOKUP($A8,'Return Data'!$B$7:$R$2292,17,0)</f>
        <v>27.113299999999999</v>
      </c>
      <c r="M8" s="66">
        <f>RANK(L8,L$8:L$34,0)</f>
        <v>10</v>
      </c>
      <c r="N8" s="65">
        <f>VLOOKUP($A8,'Return Data'!$B$7:$R$2292,14,0)</f>
        <v>21.859000000000002</v>
      </c>
      <c r="O8" s="66">
        <f>RANK(N8,N$8:N$34,0)</f>
        <v>6</v>
      </c>
      <c r="P8" s="65">
        <f>VLOOKUP($A8,'Return Data'!$B$7:$R$2292,15,0)</f>
        <v>16.636600000000001</v>
      </c>
      <c r="Q8" s="66">
        <f>RANK(P8,P$8:P$34,0)</f>
        <v>13</v>
      </c>
      <c r="R8" s="65">
        <f>VLOOKUP($A8,'Return Data'!$B$7:$R$2292,16,0)</f>
        <v>17.966699999999999</v>
      </c>
      <c r="S8" s="67">
        <f>RANK(R8,R$8:R$34,0)</f>
        <v>10</v>
      </c>
    </row>
    <row r="9" spans="1:20" x14ac:dyDescent="0.3">
      <c r="A9" s="63" t="s">
        <v>898</v>
      </c>
      <c r="B9" s="64">
        <f>VLOOKUP($A9,'Return Data'!$B$7:$R$2292,3,0)</f>
        <v>44536</v>
      </c>
      <c r="C9" s="65">
        <f>VLOOKUP($A9,'Return Data'!$B$7:$R$2292,4,0)</f>
        <v>21.98</v>
      </c>
      <c r="D9" s="65">
        <f>VLOOKUP($A9,'Return Data'!$B$7:$R$2292,10,0)</f>
        <v>2.8544999999999998</v>
      </c>
      <c r="E9" s="66">
        <f t="shared" ref="E9:E34" si="0">RANK(D9,D$8:D$34,0)</f>
        <v>4</v>
      </c>
      <c r="F9" s="65">
        <f>VLOOKUP($A9,'Return Data'!$B$7:$R$2292,11,0)</f>
        <v>20.372399999999999</v>
      </c>
      <c r="G9" s="66">
        <f t="shared" ref="G9:G34" si="1">RANK(F9,F$8:F$34,0)</f>
        <v>1</v>
      </c>
      <c r="H9" s="65">
        <f>VLOOKUP($A9,'Return Data'!$B$7:$R$2292,12,0)</f>
        <v>30.833300000000001</v>
      </c>
      <c r="I9" s="66">
        <f t="shared" ref="I9:I34" si="2">RANK(H9,H$8:H$34,0)</f>
        <v>2</v>
      </c>
      <c r="J9" s="65">
        <f>VLOOKUP($A9,'Return Data'!$B$7:$R$2292,13,0)</f>
        <v>48.714500000000001</v>
      </c>
      <c r="K9" s="66">
        <f t="shared" ref="K9:K34" si="3">RANK(J9,J$8:J$34,0)</f>
        <v>2</v>
      </c>
      <c r="L9" s="65">
        <f>VLOOKUP($A9,'Return Data'!$B$7:$R$2292,17,0)</f>
        <v>35.906599999999997</v>
      </c>
      <c r="M9" s="66">
        <f t="shared" ref="M9:M34" si="4">RANK(L9,L$8:L$34,0)</f>
        <v>1</v>
      </c>
      <c r="N9" s="65"/>
      <c r="O9" s="66"/>
      <c r="P9" s="65"/>
      <c r="Q9" s="66"/>
      <c r="R9" s="65">
        <f>VLOOKUP($A9,'Return Data'!$B$7:$R$2292,16,0)</f>
        <v>28.6509</v>
      </c>
      <c r="S9" s="67">
        <f t="shared" ref="S9:S34" si="5">RANK(R9,R$8:R$34,0)</f>
        <v>3</v>
      </c>
    </row>
    <row r="10" spans="1:20" x14ac:dyDescent="0.3">
      <c r="A10" s="63" t="s">
        <v>900</v>
      </c>
      <c r="B10" s="64">
        <f>VLOOKUP($A10,'Return Data'!$B$7:$R$2292,3,0)</f>
        <v>44536</v>
      </c>
      <c r="C10" s="65">
        <f>VLOOKUP($A10,'Return Data'!$B$7:$R$2292,4,0)</f>
        <v>59.71</v>
      </c>
      <c r="D10" s="65">
        <f>VLOOKUP($A10,'Return Data'!$B$7:$R$2292,10,0)</f>
        <v>-1.5985</v>
      </c>
      <c r="E10" s="66">
        <f t="shared" si="0"/>
        <v>20</v>
      </c>
      <c r="F10" s="65">
        <f>VLOOKUP($A10,'Return Data'!$B$7:$R$2292,11,0)</f>
        <v>11.150399999999999</v>
      </c>
      <c r="G10" s="66">
        <f t="shared" si="1"/>
        <v>21</v>
      </c>
      <c r="H10" s="65">
        <f>VLOOKUP($A10,'Return Data'!$B$7:$R$2292,12,0)</f>
        <v>23.5976</v>
      </c>
      <c r="I10" s="66">
        <f t="shared" si="2"/>
        <v>9</v>
      </c>
      <c r="J10" s="65">
        <f>VLOOKUP($A10,'Return Data'!$B$7:$R$2292,13,0)</f>
        <v>35.858899999999998</v>
      </c>
      <c r="K10" s="66">
        <f t="shared" si="3"/>
        <v>21</v>
      </c>
      <c r="L10" s="65">
        <f>VLOOKUP($A10,'Return Data'!$B$7:$R$2292,17,0)</f>
        <v>25.2805</v>
      </c>
      <c r="M10" s="66">
        <f t="shared" si="4"/>
        <v>14</v>
      </c>
      <c r="N10" s="65">
        <f>VLOOKUP($A10,'Return Data'!$B$7:$R$2292,14,0)</f>
        <v>20.829599999999999</v>
      </c>
      <c r="O10" s="66">
        <f t="shared" ref="O10:O34" si="6">RANK(N10,N$8:N$34,0)</f>
        <v>11</v>
      </c>
      <c r="P10" s="65">
        <f>VLOOKUP($A10,'Return Data'!$B$7:$R$2292,15,0)</f>
        <v>15.7303</v>
      </c>
      <c r="Q10" s="66">
        <f t="shared" ref="Q10:Q34" si="7">RANK(P10,P$8:P$34,0)</f>
        <v>18</v>
      </c>
      <c r="R10" s="65">
        <f>VLOOKUP($A10,'Return Data'!$B$7:$R$2292,16,0)</f>
        <v>14.055400000000001</v>
      </c>
      <c r="S10" s="67">
        <f t="shared" si="5"/>
        <v>24</v>
      </c>
    </row>
    <row r="11" spans="1:20" x14ac:dyDescent="0.3">
      <c r="A11" s="63" t="s">
        <v>902</v>
      </c>
      <c r="B11" s="64">
        <f>VLOOKUP($A11,'Return Data'!$B$7:$R$2292,3,0)</f>
        <v>44536</v>
      </c>
      <c r="C11" s="65">
        <f>VLOOKUP($A11,'Return Data'!$B$7:$R$2292,4,0)</f>
        <v>175.05</v>
      </c>
      <c r="D11" s="65">
        <f>VLOOKUP($A11,'Return Data'!$B$7:$R$2292,10,0)</f>
        <v>-1.0458000000000001</v>
      </c>
      <c r="E11" s="66">
        <f t="shared" si="0"/>
        <v>16</v>
      </c>
      <c r="F11" s="65">
        <f>VLOOKUP($A11,'Return Data'!$B$7:$R$2292,11,0)</f>
        <v>14.2624</v>
      </c>
      <c r="G11" s="66">
        <f t="shared" si="1"/>
        <v>9</v>
      </c>
      <c r="H11" s="65">
        <f>VLOOKUP($A11,'Return Data'!$B$7:$R$2292,12,0)</f>
        <v>21.461300000000001</v>
      </c>
      <c r="I11" s="66">
        <f t="shared" si="2"/>
        <v>15</v>
      </c>
      <c r="J11" s="65">
        <f>VLOOKUP($A11,'Return Data'!$B$7:$R$2292,13,0)</f>
        <v>39.127299999999998</v>
      </c>
      <c r="K11" s="66">
        <f t="shared" si="3"/>
        <v>17</v>
      </c>
      <c r="L11" s="65">
        <f>VLOOKUP($A11,'Return Data'!$B$7:$R$2292,17,0)</f>
        <v>30.813700000000001</v>
      </c>
      <c r="M11" s="66">
        <f t="shared" si="4"/>
        <v>5</v>
      </c>
      <c r="N11" s="65">
        <f>VLOOKUP($A11,'Return Data'!$B$7:$R$2292,14,0)</f>
        <v>24.079899999999999</v>
      </c>
      <c r="O11" s="66">
        <f t="shared" si="6"/>
        <v>3</v>
      </c>
      <c r="P11" s="65">
        <f>VLOOKUP($A11,'Return Data'!$B$7:$R$2292,15,0)</f>
        <v>20.915600000000001</v>
      </c>
      <c r="Q11" s="66">
        <f t="shared" si="7"/>
        <v>2</v>
      </c>
      <c r="R11" s="65">
        <f>VLOOKUP($A11,'Return Data'!$B$7:$R$2292,16,0)</f>
        <v>22.904199999999999</v>
      </c>
      <c r="S11" s="67">
        <f t="shared" si="5"/>
        <v>6</v>
      </c>
    </row>
    <row r="12" spans="1:20" x14ac:dyDescent="0.3">
      <c r="A12" s="63" t="s">
        <v>904</v>
      </c>
      <c r="B12" s="64">
        <f>VLOOKUP($A12,'Return Data'!$B$7:$R$2292,3,0)</f>
        <v>44536</v>
      </c>
      <c r="C12" s="65">
        <f>VLOOKUP($A12,'Return Data'!$B$7:$R$2292,4,0)</f>
        <v>373.29500000000002</v>
      </c>
      <c r="D12" s="65">
        <f>VLOOKUP($A12,'Return Data'!$B$7:$R$2292,10,0)</f>
        <v>-4.2127999999999997</v>
      </c>
      <c r="E12" s="66">
        <f t="shared" si="0"/>
        <v>27</v>
      </c>
      <c r="F12" s="65">
        <f>VLOOKUP($A12,'Return Data'!$B$7:$R$2292,11,0)</f>
        <v>6.4629000000000003</v>
      </c>
      <c r="G12" s="66">
        <f t="shared" si="1"/>
        <v>27</v>
      </c>
      <c r="H12" s="65">
        <f>VLOOKUP($A12,'Return Data'!$B$7:$R$2292,12,0)</f>
        <v>17.1313</v>
      </c>
      <c r="I12" s="66">
        <f t="shared" si="2"/>
        <v>22</v>
      </c>
      <c r="J12" s="65">
        <f>VLOOKUP($A12,'Return Data'!$B$7:$R$2292,13,0)</f>
        <v>34.8979</v>
      </c>
      <c r="K12" s="66">
        <f t="shared" si="3"/>
        <v>22</v>
      </c>
      <c r="L12" s="65">
        <f>VLOOKUP($A12,'Return Data'!$B$7:$R$2292,17,0)</f>
        <v>23.684999999999999</v>
      </c>
      <c r="M12" s="66">
        <f t="shared" si="4"/>
        <v>18</v>
      </c>
      <c r="N12" s="65">
        <f>VLOOKUP($A12,'Return Data'!$B$7:$R$2292,14,0)</f>
        <v>20.7074</v>
      </c>
      <c r="O12" s="66">
        <f t="shared" si="6"/>
        <v>13</v>
      </c>
      <c r="P12" s="65">
        <f>VLOOKUP($A12,'Return Data'!$B$7:$R$2292,15,0)</f>
        <v>16.8673</v>
      </c>
      <c r="Q12" s="66">
        <f t="shared" si="7"/>
        <v>12</v>
      </c>
      <c r="R12" s="65">
        <f>VLOOKUP($A12,'Return Data'!$B$7:$R$2292,16,0)</f>
        <v>17.170100000000001</v>
      </c>
      <c r="S12" s="67">
        <f t="shared" si="5"/>
        <v>14</v>
      </c>
    </row>
    <row r="13" spans="1:20" x14ac:dyDescent="0.3">
      <c r="A13" s="63" t="s">
        <v>906</v>
      </c>
      <c r="B13" s="64">
        <f>VLOOKUP($A13,'Return Data'!$B$7:$R$2292,3,0)</f>
        <v>44536</v>
      </c>
      <c r="C13" s="65">
        <f>VLOOKUP($A13,'Return Data'!$B$7:$R$2292,4,0)</f>
        <v>56.902999999999999</v>
      </c>
      <c r="D13" s="65">
        <f>VLOOKUP($A13,'Return Data'!$B$7:$R$2292,10,0)</f>
        <v>-0.48970000000000002</v>
      </c>
      <c r="E13" s="66">
        <f t="shared" si="0"/>
        <v>14</v>
      </c>
      <c r="F13" s="65">
        <f>VLOOKUP($A13,'Return Data'!$B$7:$R$2292,11,0)</f>
        <v>12.197100000000001</v>
      </c>
      <c r="G13" s="66">
        <f t="shared" si="1"/>
        <v>16</v>
      </c>
      <c r="H13" s="65">
        <f>VLOOKUP($A13,'Return Data'!$B$7:$R$2292,12,0)</f>
        <v>19.291</v>
      </c>
      <c r="I13" s="66">
        <f t="shared" si="2"/>
        <v>21</v>
      </c>
      <c r="J13" s="65">
        <f>VLOOKUP($A13,'Return Data'!$B$7:$R$2292,13,0)</f>
        <v>40.010300000000001</v>
      </c>
      <c r="K13" s="66">
        <f t="shared" si="3"/>
        <v>16</v>
      </c>
      <c r="L13" s="65">
        <f>VLOOKUP($A13,'Return Data'!$B$7:$R$2292,17,0)</f>
        <v>27.5701</v>
      </c>
      <c r="M13" s="66">
        <f t="shared" si="4"/>
        <v>6</v>
      </c>
      <c r="N13" s="65">
        <f>VLOOKUP($A13,'Return Data'!$B$7:$R$2292,14,0)</f>
        <v>22.661999999999999</v>
      </c>
      <c r="O13" s="66">
        <f t="shared" si="6"/>
        <v>5</v>
      </c>
      <c r="P13" s="65">
        <f>VLOOKUP($A13,'Return Data'!$B$7:$R$2292,15,0)</f>
        <v>19.443899999999999</v>
      </c>
      <c r="Q13" s="66">
        <f t="shared" si="7"/>
        <v>4</v>
      </c>
      <c r="R13" s="65">
        <f>VLOOKUP($A13,'Return Data'!$B$7:$R$2292,16,0)</f>
        <v>16.726299999999998</v>
      </c>
      <c r="S13" s="67">
        <f t="shared" si="5"/>
        <v>16</v>
      </c>
    </row>
    <row r="14" spans="1:20" x14ac:dyDescent="0.3">
      <c r="A14" s="63" t="s">
        <v>909</v>
      </c>
      <c r="B14" s="64">
        <f>VLOOKUP($A14,'Return Data'!$B$7:$R$2292,3,0)</f>
        <v>44536</v>
      </c>
      <c r="C14" s="65">
        <f>VLOOKUP($A14,'Return Data'!$B$7:$R$2292,4,0)</f>
        <v>130.09200000000001</v>
      </c>
      <c r="D14" s="65">
        <f>VLOOKUP($A14,'Return Data'!$B$7:$R$2292,10,0)</f>
        <v>1.7645</v>
      </c>
      <c r="E14" s="66">
        <f t="shared" si="0"/>
        <v>8</v>
      </c>
      <c r="F14" s="65">
        <f>VLOOKUP($A14,'Return Data'!$B$7:$R$2292,11,0)</f>
        <v>11.2956</v>
      </c>
      <c r="G14" s="66">
        <f t="shared" si="1"/>
        <v>20</v>
      </c>
      <c r="H14" s="65">
        <f>VLOOKUP($A14,'Return Data'!$B$7:$R$2292,12,0)</f>
        <v>20.080300000000001</v>
      </c>
      <c r="I14" s="66">
        <f t="shared" si="2"/>
        <v>18</v>
      </c>
      <c r="J14" s="65">
        <f>VLOOKUP($A14,'Return Data'!$B$7:$R$2292,13,0)</f>
        <v>41.063800000000001</v>
      </c>
      <c r="K14" s="66">
        <f t="shared" si="3"/>
        <v>14</v>
      </c>
      <c r="L14" s="65">
        <f>VLOOKUP($A14,'Return Data'!$B$7:$R$2292,17,0)</f>
        <v>25.7178</v>
      </c>
      <c r="M14" s="66">
        <f t="shared" si="4"/>
        <v>12</v>
      </c>
      <c r="N14" s="65">
        <f>VLOOKUP($A14,'Return Data'!$B$7:$R$2292,14,0)</f>
        <v>18.501999999999999</v>
      </c>
      <c r="O14" s="66">
        <f t="shared" si="6"/>
        <v>19</v>
      </c>
      <c r="P14" s="65">
        <f>VLOOKUP($A14,'Return Data'!$B$7:$R$2292,15,0)</f>
        <v>14.810700000000001</v>
      </c>
      <c r="Q14" s="66">
        <f t="shared" si="7"/>
        <v>21</v>
      </c>
      <c r="R14" s="65">
        <f>VLOOKUP($A14,'Return Data'!$B$7:$R$2292,16,0)</f>
        <v>15.578200000000001</v>
      </c>
      <c r="S14" s="67">
        <f t="shared" si="5"/>
        <v>19</v>
      </c>
    </row>
    <row r="15" spans="1:20" x14ac:dyDescent="0.3">
      <c r="A15" s="63" t="s">
        <v>2023</v>
      </c>
      <c r="B15" s="64">
        <f>VLOOKUP($A15,'Return Data'!$B$7:$R$2292,3,0)</f>
        <v>44536</v>
      </c>
      <c r="C15" s="65">
        <f>VLOOKUP($A15,'Return Data'!$B$7:$R$2292,4,0)</f>
        <v>186.90899999999999</v>
      </c>
      <c r="D15" s="65">
        <f>VLOOKUP($A15,'Return Data'!$B$7:$R$2292,10,0)</f>
        <v>2.3620000000000001</v>
      </c>
      <c r="E15" s="66">
        <f t="shared" si="0"/>
        <v>6</v>
      </c>
      <c r="F15" s="65">
        <f>VLOOKUP($A15,'Return Data'!$B$7:$R$2292,11,0)</f>
        <v>13.9307</v>
      </c>
      <c r="G15" s="66">
        <f t="shared" si="1"/>
        <v>12</v>
      </c>
      <c r="H15" s="65">
        <f>VLOOKUP($A15,'Return Data'!$B$7:$R$2292,12,0)</f>
        <v>22.003299999999999</v>
      </c>
      <c r="I15" s="66">
        <f t="shared" si="2"/>
        <v>12</v>
      </c>
      <c r="J15" s="65">
        <f>VLOOKUP($A15,'Return Data'!$B$7:$R$2292,13,0)</f>
        <v>46.713799999999999</v>
      </c>
      <c r="K15" s="66">
        <f t="shared" si="3"/>
        <v>3</v>
      </c>
      <c r="L15" s="65">
        <f>VLOOKUP($A15,'Return Data'!$B$7:$R$2292,17,0)</f>
        <v>27.4055</v>
      </c>
      <c r="M15" s="66">
        <f t="shared" si="4"/>
        <v>7</v>
      </c>
      <c r="N15" s="65">
        <f>VLOOKUP($A15,'Return Data'!$B$7:$R$2292,14,0)</f>
        <v>20.801600000000001</v>
      </c>
      <c r="O15" s="66">
        <f t="shared" si="6"/>
        <v>12</v>
      </c>
      <c r="P15" s="65">
        <f>VLOOKUP($A15,'Return Data'!$B$7:$R$2292,15,0)</f>
        <v>16.389099999999999</v>
      </c>
      <c r="Q15" s="66">
        <f t="shared" si="7"/>
        <v>15</v>
      </c>
      <c r="R15" s="65">
        <f>VLOOKUP($A15,'Return Data'!$B$7:$R$2292,16,0)</f>
        <v>12.1821</v>
      </c>
      <c r="S15" s="67">
        <f t="shared" si="5"/>
        <v>27</v>
      </c>
    </row>
    <row r="16" spans="1:20" x14ac:dyDescent="0.3">
      <c r="A16" s="63" t="s">
        <v>910</v>
      </c>
      <c r="B16" s="64">
        <f>VLOOKUP($A16,'Return Data'!$B$7:$R$2292,3,0)</f>
        <v>44536</v>
      </c>
      <c r="C16" s="65">
        <f>VLOOKUP($A16,'Return Data'!$B$7:$R$2292,4,0)</f>
        <v>16.217300000000002</v>
      </c>
      <c r="D16" s="65">
        <f>VLOOKUP($A16,'Return Data'!$B$7:$R$2292,10,0)</f>
        <v>-1.9730000000000001</v>
      </c>
      <c r="E16" s="66">
        <f t="shared" si="0"/>
        <v>23</v>
      </c>
      <c r="F16" s="65">
        <f>VLOOKUP($A16,'Return Data'!$B$7:$R$2292,11,0)</f>
        <v>11.577199999999999</v>
      </c>
      <c r="G16" s="66">
        <f t="shared" si="1"/>
        <v>17</v>
      </c>
      <c r="H16" s="65">
        <f>VLOOKUP($A16,'Return Data'!$B$7:$R$2292,12,0)</f>
        <v>19.795400000000001</v>
      </c>
      <c r="I16" s="66">
        <f t="shared" si="2"/>
        <v>20</v>
      </c>
      <c r="J16" s="65">
        <f>VLOOKUP($A16,'Return Data'!$B$7:$R$2292,13,0)</f>
        <v>36.942700000000002</v>
      </c>
      <c r="K16" s="66">
        <f t="shared" si="3"/>
        <v>19</v>
      </c>
      <c r="L16" s="65">
        <f>VLOOKUP($A16,'Return Data'!$B$7:$R$2292,17,0)</f>
        <v>24.6873</v>
      </c>
      <c r="M16" s="66">
        <f t="shared" si="4"/>
        <v>15</v>
      </c>
      <c r="N16" s="65"/>
      <c r="O16" s="66"/>
      <c r="P16" s="65"/>
      <c r="Q16" s="66"/>
      <c r="R16" s="65">
        <f>VLOOKUP($A16,'Return Data'!$B$7:$R$2292,16,0)</f>
        <v>19.6433</v>
      </c>
      <c r="S16" s="67">
        <f t="shared" si="5"/>
        <v>8</v>
      </c>
    </row>
    <row r="17" spans="1:19" x14ac:dyDescent="0.3">
      <c r="A17" s="63" t="s">
        <v>913</v>
      </c>
      <c r="B17" s="64">
        <f>VLOOKUP($A17,'Return Data'!$B$7:$R$2292,3,0)</f>
        <v>44536</v>
      </c>
      <c r="C17" s="65">
        <f>VLOOKUP($A17,'Return Data'!$B$7:$R$2292,4,0)</f>
        <v>560.22</v>
      </c>
      <c r="D17" s="65">
        <f>VLOOKUP($A17,'Return Data'!$B$7:$R$2292,10,0)</f>
        <v>4.7257999999999996</v>
      </c>
      <c r="E17" s="66">
        <f t="shared" si="0"/>
        <v>2</v>
      </c>
      <c r="F17" s="65">
        <f>VLOOKUP($A17,'Return Data'!$B$7:$R$2292,11,0)</f>
        <v>15.779</v>
      </c>
      <c r="G17" s="66">
        <f t="shared" si="1"/>
        <v>6</v>
      </c>
      <c r="H17" s="65">
        <f>VLOOKUP($A17,'Return Data'!$B$7:$R$2292,12,0)</f>
        <v>24.123699999999999</v>
      </c>
      <c r="I17" s="66">
        <f t="shared" si="2"/>
        <v>6</v>
      </c>
      <c r="J17" s="65">
        <f>VLOOKUP($A17,'Return Data'!$B$7:$R$2292,13,0)</f>
        <v>44.569200000000002</v>
      </c>
      <c r="K17" s="66">
        <f t="shared" si="3"/>
        <v>7</v>
      </c>
      <c r="L17" s="65">
        <f>VLOOKUP($A17,'Return Data'!$B$7:$R$2292,17,0)</f>
        <v>27.003599999999999</v>
      </c>
      <c r="M17" s="66">
        <f t="shared" si="4"/>
        <v>11</v>
      </c>
      <c r="N17" s="65">
        <f>VLOOKUP($A17,'Return Data'!$B$7:$R$2292,14,0)</f>
        <v>20.4923</v>
      </c>
      <c r="O17" s="66">
        <f t="shared" si="6"/>
        <v>15</v>
      </c>
      <c r="P17" s="65">
        <f>VLOOKUP($A17,'Return Data'!$B$7:$R$2292,15,0)</f>
        <v>15.779500000000001</v>
      </c>
      <c r="Q17" s="66">
        <f t="shared" si="7"/>
        <v>17</v>
      </c>
      <c r="R17" s="65">
        <f>VLOOKUP($A17,'Return Data'!$B$7:$R$2292,16,0)</f>
        <v>15.5259</v>
      </c>
      <c r="S17" s="67">
        <f t="shared" si="5"/>
        <v>20</v>
      </c>
    </row>
    <row r="18" spans="1:19" x14ac:dyDescent="0.3">
      <c r="A18" s="63" t="s">
        <v>914</v>
      </c>
      <c r="B18" s="64">
        <f>VLOOKUP($A18,'Return Data'!$B$7:$R$2292,3,0)</f>
        <v>44536</v>
      </c>
      <c r="C18" s="65">
        <f>VLOOKUP($A18,'Return Data'!$B$7:$R$2292,4,0)</f>
        <v>74.55</v>
      </c>
      <c r="D18" s="65">
        <f>VLOOKUP($A18,'Return Data'!$B$7:$R$2292,10,0)</f>
        <v>-1.5061</v>
      </c>
      <c r="E18" s="66">
        <f t="shared" si="0"/>
        <v>19</v>
      </c>
      <c r="F18" s="65">
        <f>VLOOKUP($A18,'Return Data'!$B$7:$R$2292,11,0)</f>
        <v>8.4206000000000003</v>
      </c>
      <c r="G18" s="66">
        <f t="shared" si="1"/>
        <v>25</v>
      </c>
      <c r="H18" s="65">
        <f>VLOOKUP($A18,'Return Data'!$B$7:$R$2292,12,0)</f>
        <v>16.831199999999999</v>
      </c>
      <c r="I18" s="66">
        <f t="shared" si="2"/>
        <v>24</v>
      </c>
      <c r="J18" s="65">
        <f>VLOOKUP($A18,'Return Data'!$B$7:$R$2292,13,0)</f>
        <v>34.131</v>
      </c>
      <c r="K18" s="66">
        <f t="shared" si="3"/>
        <v>23</v>
      </c>
      <c r="L18" s="65">
        <f>VLOOKUP($A18,'Return Data'!$B$7:$R$2292,17,0)</f>
        <v>23.537600000000001</v>
      </c>
      <c r="M18" s="66">
        <f t="shared" si="4"/>
        <v>20</v>
      </c>
      <c r="N18" s="65">
        <f>VLOOKUP($A18,'Return Data'!$B$7:$R$2292,14,0)</f>
        <v>17.597999999999999</v>
      </c>
      <c r="O18" s="66">
        <f t="shared" si="6"/>
        <v>21</v>
      </c>
      <c r="P18" s="65">
        <f>VLOOKUP($A18,'Return Data'!$B$7:$R$2292,15,0)</f>
        <v>16.007100000000001</v>
      </c>
      <c r="Q18" s="66">
        <f t="shared" si="7"/>
        <v>16</v>
      </c>
      <c r="R18" s="65">
        <f>VLOOKUP($A18,'Return Data'!$B$7:$R$2292,16,0)</f>
        <v>14.1775</v>
      </c>
      <c r="S18" s="67">
        <f t="shared" si="5"/>
        <v>23</v>
      </c>
    </row>
    <row r="19" spans="1:19" x14ac:dyDescent="0.3">
      <c r="A19" s="63" t="s">
        <v>917</v>
      </c>
      <c r="B19" s="64">
        <f>VLOOKUP($A19,'Return Data'!$B$7:$R$2292,3,0)</f>
        <v>44536</v>
      </c>
      <c r="C19" s="65">
        <f>VLOOKUP($A19,'Return Data'!$B$7:$R$2292,4,0)</f>
        <v>57.73</v>
      </c>
      <c r="D19" s="65">
        <f>VLOOKUP($A19,'Return Data'!$B$7:$R$2292,10,0)</f>
        <v>-1.9531000000000001</v>
      </c>
      <c r="E19" s="66">
        <f t="shared" si="0"/>
        <v>22</v>
      </c>
      <c r="F19" s="65">
        <f>VLOOKUP($A19,'Return Data'!$B$7:$R$2292,11,0)</f>
        <v>10.4458</v>
      </c>
      <c r="G19" s="66">
        <f t="shared" si="1"/>
        <v>22</v>
      </c>
      <c r="H19" s="65">
        <f>VLOOKUP($A19,'Return Data'!$B$7:$R$2292,12,0)</f>
        <v>15.645</v>
      </c>
      <c r="I19" s="66">
        <f t="shared" si="2"/>
        <v>25</v>
      </c>
      <c r="J19" s="65">
        <f>VLOOKUP($A19,'Return Data'!$B$7:$R$2292,13,0)</f>
        <v>31.653400000000001</v>
      </c>
      <c r="K19" s="66">
        <f t="shared" si="3"/>
        <v>26</v>
      </c>
      <c r="L19" s="65">
        <f>VLOOKUP($A19,'Return Data'!$B$7:$R$2292,17,0)</f>
        <v>20.633400000000002</v>
      </c>
      <c r="M19" s="66">
        <f t="shared" si="4"/>
        <v>24</v>
      </c>
      <c r="N19" s="65">
        <f>VLOOKUP($A19,'Return Data'!$B$7:$R$2292,14,0)</f>
        <v>18.7712</v>
      </c>
      <c r="O19" s="66">
        <f t="shared" si="6"/>
        <v>17</v>
      </c>
      <c r="P19" s="65">
        <f>VLOOKUP($A19,'Return Data'!$B$7:$R$2292,15,0)</f>
        <v>18.485600000000002</v>
      </c>
      <c r="Q19" s="66">
        <f t="shared" si="7"/>
        <v>6</v>
      </c>
      <c r="R19" s="65">
        <f>VLOOKUP($A19,'Return Data'!$B$7:$R$2292,16,0)</f>
        <v>17.410599999999999</v>
      </c>
      <c r="S19" s="67">
        <f t="shared" si="5"/>
        <v>13</v>
      </c>
    </row>
    <row r="20" spans="1:19" x14ac:dyDescent="0.3">
      <c r="A20" s="63" t="s">
        <v>919</v>
      </c>
      <c r="B20" s="64">
        <f>VLOOKUP($A20,'Return Data'!$B$7:$R$2292,3,0)</f>
        <v>44536</v>
      </c>
      <c r="C20" s="65">
        <f>VLOOKUP($A20,'Return Data'!$B$7:$R$2292,4,0)</f>
        <v>207.37200000000001</v>
      </c>
      <c r="D20" s="65">
        <f>VLOOKUP($A20,'Return Data'!$B$7:$R$2292,10,0)</f>
        <v>-3.4180999999999999</v>
      </c>
      <c r="E20" s="66">
        <f t="shared" si="0"/>
        <v>26</v>
      </c>
      <c r="F20" s="65">
        <f>VLOOKUP($A20,'Return Data'!$B$7:$R$2292,11,0)</f>
        <v>8.8002000000000002</v>
      </c>
      <c r="G20" s="66">
        <f t="shared" si="1"/>
        <v>24</v>
      </c>
      <c r="H20" s="65">
        <f>VLOOKUP($A20,'Return Data'!$B$7:$R$2292,12,0)</f>
        <v>15.273300000000001</v>
      </c>
      <c r="I20" s="66">
        <f t="shared" si="2"/>
        <v>26</v>
      </c>
      <c r="J20" s="65">
        <f>VLOOKUP($A20,'Return Data'!$B$7:$R$2292,13,0)</f>
        <v>31.784400000000002</v>
      </c>
      <c r="K20" s="66">
        <f t="shared" si="3"/>
        <v>25</v>
      </c>
      <c r="L20" s="65">
        <f>VLOOKUP($A20,'Return Data'!$B$7:$R$2292,17,0)</f>
        <v>24.05</v>
      </c>
      <c r="M20" s="66">
        <f t="shared" si="4"/>
        <v>17</v>
      </c>
      <c r="N20" s="65">
        <f>VLOOKUP($A20,'Return Data'!$B$7:$R$2292,14,0)</f>
        <v>20.985499999999998</v>
      </c>
      <c r="O20" s="66">
        <f t="shared" si="6"/>
        <v>9</v>
      </c>
      <c r="P20" s="65">
        <f>VLOOKUP($A20,'Return Data'!$B$7:$R$2292,15,0)</f>
        <v>17.5749</v>
      </c>
      <c r="Q20" s="66">
        <f t="shared" si="7"/>
        <v>10</v>
      </c>
      <c r="R20" s="65">
        <f>VLOOKUP($A20,'Return Data'!$B$7:$R$2292,16,0)</f>
        <v>17.0623</v>
      </c>
      <c r="S20" s="67">
        <f t="shared" si="5"/>
        <v>15</v>
      </c>
    </row>
    <row r="21" spans="1:19" x14ac:dyDescent="0.3">
      <c r="A21" s="63" t="s">
        <v>920</v>
      </c>
      <c r="B21" s="64">
        <f>VLOOKUP($A21,'Return Data'!$B$7:$R$2292,3,0)</f>
        <v>44536</v>
      </c>
      <c r="C21" s="65">
        <f>VLOOKUP($A21,'Return Data'!$B$7:$R$2292,4,0)</f>
        <v>74.433000000000007</v>
      </c>
      <c r="D21" s="65">
        <f>VLOOKUP($A21,'Return Data'!$B$7:$R$2292,10,0)</f>
        <v>-0.48270000000000002</v>
      </c>
      <c r="E21" s="66">
        <f t="shared" si="0"/>
        <v>13</v>
      </c>
      <c r="F21" s="65">
        <f>VLOOKUP($A21,'Return Data'!$B$7:$R$2292,11,0)</f>
        <v>13.3233</v>
      </c>
      <c r="G21" s="66">
        <f t="shared" si="1"/>
        <v>14</v>
      </c>
      <c r="H21" s="65">
        <f>VLOOKUP($A21,'Return Data'!$B$7:$R$2292,12,0)</f>
        <v>21.2303</v>
      </c>
      <c r="I21" s="66">
        <f t="shared" si="2"/>
        <v>16</v>
      </c>
      <c r="J21" s="65">
        <f>VLOOKUP($A21,'Return Data'!$B$7:$R$2292,13,0)</f>
        <v>32.639000000000003</v>
      </c>
      <c r="K21" s="66">
        <f t="shared" si="3"/>
        <v>24</v>
      </c>
      <c r="L21" s="65">
        <f>VLOOKUP($A21,'Return Data'!$B$7:$R$2292,17,0)</f>
        <v>21.425799999999999</v>
      </c>
      <c r="M21" s="66">
        <f t="shared" si="4"/>
        <v>23</v>
      </c>
      <c r="N21" s="65">
        <f>VLOOKUP($A21,'Return Data'!$B$7:$R$2292,14,0)</f>
        <v>16.9177</v>
      </c>
      <c r="O21" s="66">
        <f t="shared" si="6"/>
        <v>22</v>
      </c>
      <c r="P21" s="65">
        <f>VLOOKUP($A21,'Return Data'!$B$7:$R$2292,15,0)</f>
        <v>14.821400000000001</v>
      </c>
      <c r="Q21" s="66">
        <f t="shared" si="7"/>
        <v>20</v>
      </c>
      <c r="R21" s="65">
        <f>VLOOKUP($A21,'Return Data'!$B$7:$R$2292,16,0)</f>
        <v>14.891299999999999</v>
      </c>
      <c r="S21" s="67">
        <f t="shared" si="5"/>
        <v>22</v>
      </c>
    </row>
    <row r="22" spans="1:19" x14ac:dyDescent="0.3">
      <c r="A22" s="63" t="s">
        <v>922</v>
      </c>
      <c r="B22" s="64">
        <f>VLOOKUP($A22,'Return Data'!$B$7:$R$2292,3,0)</f>
        <v>44536</v>
      </c>
      <c r="C22" s="65">
        <f>VLOOKUP($A22,'Return Data'!$B$7:$R$2292,4,0)</f>
        <v>26.0747</v>
      </c>
      <c r="D22" s="65">
        <f>VLOOKUP($A22,'Return Data'!$B$7:$R$2292,10,0)</f>
        <v>0.82050000000000001</v>
      </c>
      <c r="E22" s="66">
        <f t="shared" si="0"/>
        <v>11</v>
      </c>
      <c r="F22" s="65">
        <f>VLOOKUP($A22,'Return Data'!$B$7:$R$2292,11,0)</f>
        <v>15.690099999999999</v>
      </c>
      <c r="G22" s="66">
        <f t="shared" si="1"/>
        <v>7</v>
      </c>
      <c r="H22" s="65">
        <f>VLOOKUP($A22,'Return Data'!$B$7:$R$2292,12,0)</f>
        <v>22.658899999999999</v>
      </c>
      <c r="I22" s="66">
        <f t="shared" si="2"/>
        <v>11</v>
      </c>
      <c r="J22" s="65">
        <f>VLOOKUP($A22,'Return Data'!$B$7:$R$2292,13,0)</f>
        <v>37.150799999999997</v>
      </c>
      <c r="K22" s="66">
        <f t="shared" si="3"/>
        <v>18</v>
      </c>
      <c r="L22" s="65">
        <f>VLOOKUP($A22,'Return Data'!$B$7:$R$2292,17,0)</f>
        <v>24.4908</v>
      </c>
      <c r="M22" s="66">
        <f t="shared" si="4"/>
        <v>16</v>
      </c>
      <c r="N22" s="65">
        <f>VLOOKUP($A22,'Return Data'!$B$7:$R$2292,14,0)</f>
        <v>21.3627</v>
      </c>
      <c r="O22" s="66">
        <f t="shared" si="6"/>
        <v>8</v>
      </c>
      <c r="P22" s="65">
        <f>VLOOKUP($A22,'Return Data'!$B$7:$R$2292,15,0)</f>
        <v>18.196899999999999</v>
      </c>
      <c r="Q22" s="66">
        <f t="shared" si="7"/>
        <v>7</v>
      </c>
      <c r="R22" s="65">
        <f>VLOOKUP($A22,'Return Data'!$B$7:$R$2292,16,0)</f>
        <v>15.1747</v>
      </c>
      <c r="S22" s="67">
        <f t="shared" si="5"/>
        <v>21</v>
      </c>
    </row>
    <row r="23" spans="1:19" x14ac:dyDescent="0.3">
      <c r="A23" s="63" t="s">
        <v>924</v>
      </c>
      <c r="B23" s="64">
        <f>VLOOKUP($A23,'Return Data'!$B$7:$R$2292,3,0)</f>
        <v>44536</v>
      </c>
      <c r="C23" s="65">
        <f>VLOOKUP($A23,'Return Data'!$B$7:$R$2292,4,0)</f>
        <v>17.211099999999998</v>
      </c>
      <c r="D23" s="65">
        <f>VLOOKUP($A23,'Return Data'!$B$7:$R$2292,10,0)</f>
        <v>2.9870999999999999</v>
      </c>
      <c r="E23" s="66">
        <f t="shared" si="0"/>
        <v>3</v>
      </c>
      <c r="F23" s="65">
        <f>VLOOKUP($A23,'Return Data'!$B$7:$R$2292,11,0)</f>
        <v>16.5779</v>
      </c>
      <c r="G23" s="66">
        <f t="shared" si="1"/>
        <v>4</v>
      </c>
      <c r="H23" s="65">
        <f>VLOOKUP($A23,'Return Data'!$B$7:$R$2292,12,0)</f>
        <v>27.0839</v>
      </c>
      <c r="I23" s="66">
        <f t="shared" si="2"/>
        <v>3</v>
      </c>
      <c r="J23" s="65">
        <f>VLOOKUP($A23,'Return Data'!$B$7:$R$2292,13,0)</f>
        <v>50.2943</v>
      </c>
      <c r="K23" s="66">
        <f t="shared" si="3"/>
        <v>1</v>
      </c>
      <c r="L23" s="65"/>
      <c r="M23" s="66"/>
      <c r="N23" s="65"/>
      <c r="O23" s="66"/>
      <c r="P23" s="65"/>
      <c r="Q23" s="66"/>
      <c r="R23" s="65">
        <f>VLOOKUP($A23,'Return Data'!$B$7:$R$2292,16,0)</f>
        <v>32.354900000000001</v>
      </c>
      <c r="S23" s="67">
        <f t="shared" si="5"/>
        <v>1</v>
      </c>
    </row>
    <row r="24" spans="1:19" x14ac:dyDescent="0.3">
      <c r="A24" s="63" t="s">
        <v>926</v>
      </c>
      <c r="B24" s="64">
        <f>VLOOKUP($A24,'Return Data'!$B$7:$R$2292,3,0)</f>
        <v>44536</v>
      </c>
      <c r="C24" s="65">
        <f>VLOOKUP($A24,'Return Data'!$B$7:$R$2292,4,0)</f>
        <v>104.098</v>
      </c>
      <c r="D24" s="65">
        <f>VLOOKUP($A24,'Return Data'!$B$7:$R$2292,10,0)</f>
        <v>-1.1161000000000001</v>
      </c>
      <c r="E24" s="66">
        <f t="shared" si="0"/>
        <v>17</v>
      </c>
      <c r="F24" s="65">
        <f>VLOOKUP($A24,'Return Data'!$B$7:$R$2292,11,0)</f>
        <v>12.4132</v>
      </c>
      <c r="G24" s="66">
        <f t="shared" si="1"/>
        <v>15</v>
      </c>
      <c r="H24" s="65">
        <f>VLOOKUP($A24,'Return Data'!$B$7:$R$2292,12,0)</f>
        <v>21.4878</v>
      </c>
      <c r="I24" s="66">
        <f t="shared" si="2"/>
        <v>14</v>
      </c>
      <c r="J24" s="65">
        <f>VLOOKUP($A24,'Return Data'!$B$7:$R$2292,13,0)</f>
        <v>42.422499999999999</v>
      </c>
      <c r="K24" s="66">
        <f t="shared" si="3"/>
        <v>12</v>
      </c>
      <c r="L24" s="65">
        <f>VLOOKUP($A24,'Return Data'!$B$7:$R$2292,17,0)</f>
        <v>31.559100000000001</v>
      </c>
      <c r="M24" s="66">
        <f t="shared" si="4"/>
        <v>3</v>
      </c>
      <c r="N24" s="65">
        <f>VLOOKUP($A24,'Return Data'!$B$7:$R$2292,14,0)</f>
        <v>26.9254</v>
      </c>
      <c r="O24" s="66">
        <f t="shared" si="6"/>
        <v>1</v>
      </c>
      <c r="P24" s="65">
        <f>VLOOKUP($A24,'Return Data'!$B$7:$R$2292,15,0)</f>
        <v>22.6372</v>
      </c>
      <c r="Q24" s="66">
        <f t="shared" si="7"/>
        <v>1</v>
      </c>
      <c r="R24" s="65">
        <f>VLOOKUP($A24,'Return Data'!$B$7:$R$2292,16,0)</f>
        <v>25.1572</v>
      </c>
      <c r="S24" s="67">
        <f t="shared" si="5"/>
        <v>5</v>
      </c>
    </row>
    <row r="25" spans="1:19" x14ac:dyDescent="0.3">
      <c r="A25" s="63" t="s">
        <v>928</v>
      </c>
      <c r="B25" s="64">
        <f>VLOOKUP($A25,'Return Data'!$B$7:$R$2292,3,0)</f>
        <v>44536</v>
      </c>
      <c r="C25" s="65">
        <f>VLOOKUP($A25,'Return Data'!$B$7:$R$2292,4,0)</f>
        <v>16.999099999999999</v>
      </c>
      <c r="D25" s="65">
        <f>VLOOKUP($A25,'Return Data'!$B$7:$R$2292,10,0)</f>
        <v>-1.8453999999999999</v>
      </c>
      <c r="E25" s="66">
        <f t="shared" si="0"/>
        <v>21</v>
      </c>
      <c r="F25" s="65">
        <f>VLOOKUP($A25,'Return Data'!$B$7:$R$2292,11,0)</f>
        <v>14.7812</v>
      </c>
      <c r="G25" s="66">
        <f t="shared" si="1"/>
        <v>8</v>
      </c>
      <c r="H25" s="65">
        <f>VLOOKUP($A25,'Return Data'!$B$7:$R$2292,12,0)</f>
        <v>23.7973</v>
      </c>
      <c r="I25" s="66">
        <f t="shared" si="2"/>
        <v>7</v>
      </c>
      <c r="J25" s="65">
        <f>VLOOKUP($A25,'Return Data'!$B$7:$R$2292,13,0)</f>
        <v>45.977699999999999</v>
      </c>
      <c r="K25" s="66">
        <f t="shared" si="3"/>
        <v>6</v>
      </c>
      <c r="L25" s="65"/>
      <c r="M25" s="66"/>
      <c r="N25" s="65"/>
      <c r="O25" s="66"/>
      <c r="P25" s="65"/>
      <c r="Q25" s="66"/>
      <c r="R25" s="65">
        <f>VLOOKUP($A25,'Return Data'!$B$7:$R$2292,16,0)</f>
        <v>28.141400000000001</v>
      </c>
      <c r="S25" s="67">
        <f t="shared" si="5"/>
        <v>4</v>
      </c>
    </row>
    <row r="26" spans="1:19" x14ac:dyDescent="0.3">
      <c r="A26" s="63" t="s">
        <v>2011</v>
      </c>
      <c r="B26" s="64">
        <f>VLOOKUP($A26,'Return Data'!$B$7:$R$2292,3,0)</f>
        <v>44536</v>
      </c>
      <c r="C26" s="65">
        <f>VLOOKUP($A26,'Return Data'!$B$7:$R$2292,4,0)</f>
        <v>26.424800000000001</v>
      </c>
      <c r="D26" s="65">
        <f>VLOOKUP($A26,'Return Data'!$B$7:$R$2292,10,0)</f>
        <v>1.6186</v>
      </c>
      <c r="E26" s="66">
        <f t="shared" si="0"/>
        <v>9</v>
      </c>
      <c r="F26" s="65">
        <f>VLOOKUP($A26,'Return Data'!$B$7:$R$2292,11,0)</f>
        <v>16.082000000000001</v>
      </c>
      <c r="G26" s="66">
        <f t="shared" si="1"/>
        <v>5</v>
      </c>
      <c r="H26" s="65">
        <f>VLOOKUP($A26,'Return Data'!$B$7:$R$2292,12,0)</f>
        <v>24.151</v>
      </c>
      <c r="I26" s="66">
        <f t="shared" si="2"/>
        <v>5</v>
      </c>
      <c r="J26" s="65">
        <f>VLOOKUP($A26,'Return Data'!$B$7:$R$2292,13,0)</f>
        <v>46.698500000000003</v>
      </c>
      <c r="K26" s="66">
        <f t="shared" si="3"/>
        <v>4</v>
      </c>
      <c r="L26" s="65">
        <f>VLOOKUP($A26,'Return Data'!$B$7:$R$2292,17,0)</f>
        <v>25.5671</v>
      </c>
      <c r="M26" s="66">
        <f t="shared" si="4"/>
        <v>13</v>
      </c>
      <c r="N26" s="65">
        <f>VLOOKUP($A26,'Return Data'!$B$7:$R$2292,14,0)</f>
        <v>21.850899999999999</v>
      </c>
      <c r="O26" s="66">
        <f t="shared" si="6"/>
        <v>7</v>
      </c>
      <c r="P26" s="65">
        <f>VLOOKUP($A26,'Return Data'!$B$7:$R$2292,15,0)</f>
        <v>17.610399999999998</v>
      </c>
      <c r="Q26" s="66">
        <f t="shared" si="7"/>
        <v>9</v>
      </c>
      <c r="R26" s="65">
        <f>VLOOKUP($A26,'Return Data'!$B$7:$R$2292,16,0)</f>
        <v>17.5718</v>
      </c>
      <c r="S26" s="67">
        <f t="shared" si="5"/>
        <v>12</v>
      </c>
    </row>
    <row r="27" spans="1:19" x14ac:dyDescent="0.3">
      <c r="A27" s="63" t="s">
        <v>931</v>
      </c>
      <c r="B27" s="64">
        <f>VLOOKUP($A27,'Return Data'!$B$7:$R$2292,3,0)</f>
        <v>44536</v>
      </c>
      <c r="C27" s="65">
        <f>VLOOKUP($A27,'Return Data'!$B$7:$R$2292,4,0)</f>
        <v>840.10019999999997</v>
      </c>
      <c r="D27" s="65">
        <f>VLOOKUP($A27,'Return Data'!$B$7:$R$2292,10,0)</f>
        <v>-2.4163999999999999</v>
      </c>
      <c r="E27" s="66">
        <f t="shared" si="0"/>
        <v>24</v>
      </c>
      <c r="F27" s="65">
        <f>VLOOKUP($A27,'Return Data'!$B$7:$R$2292,11,0)</f>
        <v>11.331099999999999</v>
      </c>
      <c r="G27" s="66">
        <f t="shared" si="1"/>
        <v>19</v>
      </c>
      <c r="H27" s="65">
        <f>VLOOKUP($A27,'Return Data'!$B$7:$R$2292,12,0)</f>
        <v>16.8964</v>
      </c>
      <c r="I27" s="66">
        <f t="shared" si="2"/>
        <v>23</v>
      </c>
      <c r="J27" s="65">
        <f>VLOOKUP($A27,'Return Data'!$B$7:$R$2292,13,0)</f>
        <v>36.323</v>
      </c>
      <c r="K27" s="66">
        <f t="shared" si="3"/>
        <v>20</v>
      </c>
      <c r="L27" s="65">
        <f>VLOOKUP($A27,'Return Data'!$B$7:$R$2292,17,0)</f>
        <v>23.262799999999999</v>
      </c>
      <c r="M27" s="66">
        <f t="shared" si="4"/>
        <v>21</v>
      </c>
      <c r="N27" s="65">
        <f>VLOOKUP($A27,'Return Data'!$B$7:$R$2292,14,0)</f>
        <v>17.996700000000001</v>
      </c>
      <c r="O27" s="66">
        <f t="shared" si="6"/>
        <v>20</v>
      </c>
      <c r="P27" s="65">
        <f>VLOOKUP($A27,'Return Data'!$B$7:$R$2292,15,0)</f>
        <v>13.3748</v>
      </c>
      <c r="Q27" s="66">
        <f t="shared" si="7"/>
        <v>22</v>
      </c>
      <c r="R27" s="65">
        <f>VLOOKUP($A27,'Return Data'!$B$7:$R$2292,16,0)</f>
        <v>13.453099999999999</v>
      </c>
      <c r="S27" s="67">
        <f t="shared" si="5"/>
        <v>26</v>
      </c>
    </row>
    <row r="28" spans="1:19" x14ac:dyDescent="0.3">
      <c r="A28" s="63" t="s">
        <v>933</v>
      </c>
      <c r="B28" s="64">
        <f>VLOOKUP($A28,'Return Data'!$B$7:$R$2292,3,0)</f>
        <v>44536</v>
      </c>
      <c r="C28" s="65">
        <f>VLOOKUP($A28,'Return Data'!$B$7:$R$2292,4,0)</f>
        <v>194.67</v>
      </c>
      <c r="D28" s="65">
        <f>VLOOKUP($A28,'Return Data'!$B$7:$R$2292,10,0)</f>
        <v>0.86529999999999996</v>
      </c>
      <c r="E28" s="66">
        <f t="shared" si="0"/>
        <v>10</v>
      </c>
      <c r="F28" s="65">
        <f>VLOOKUP($A28,'Return Data'!$B$7:$R$2292,11,0)</f>
        <v>14.1425</v>
      </c>
      <c r="G28" s="66">
        <f t="shared" si="1"/>
        <v>10</v>
      </c>
      <c r="H28" s="65">
        <f>VLOOKUP($A28,'Return Data'!$B$7:$R$2292,12,0)</f>
        <v>23.765000000000001</v>
      </c>
      <c r="I28" s="66">
        <f t="shared" si="2"/>
        <v>8</v>
      </c>
      <c r="J28" s="65">
        <f>VLOOKUP($A28,'Return Data'!$B$7:$R$2292,13,0)</f>
        <v>43.551400000000001</v>
      </c>
      <c r="K28" s="66">
        <f t="shared" si="3"/>
        <v>9</v>
      </c>
      <c r="L28" s="65">
        <f>VLOOKUP($A28,'Return Data'!$B$7:$R$2292,17,0)</f>
        <v>31.3032</v>
      </c>
      <c r="M28" s="66">
        <f t="shared" si="4"/>
        <v>4</v>
      </c>
      <c r="N28" s="65">
        <f>VLOOKUP($A28,'Return Data'!$B$7:$R$2292,14,0)</f>
        <v>23.363800000000001</v>
      </c>
      <c r="O28" s="66">
        <f t="shared" si="6"/>
        <v>4</v>
      </c>
      <c r="P28" s="65">
        <f>VLOOKUP($A28,'Return Data'!$B$7:$R$2292,15,0)</f>
        <v>19.4895</v>
      </c>
      <c r="Q28" s="66">
        <f t="shared" si="7"/>
        <v>3</v>
      </c>
      <c r="R28" s="65">
        <f>VLOOKUP($A28,'Return Data'!$B$7:$R$2292,16,0)</f>
        <v>21.481000000000002</v>
      </c>
      <c r="S28" s="67">
        <f t="shared" si="5"/>
        <v>7</v>
      </c>
    </row>
    <row r="29" spans="1:19" x14ac:dyDescent="0.3">
      <c r="A29" s="63" t="s">
        <v>935</v>
      </c>
      <c r="B29" s="64">
        <f>VLOOKUP($A29,'Return Data'!$B$7:$R$2292,3,0)</f>
        <v>44536</v>
      </c>
      <c r="C29" s="65">
        <f>VLOOKUP($A29,'Return Data'!$B$7:$R$2292,4,0)</f>
        <v>68.502600000000001</v>
      </c>
      <c r="D29" s="65">
        <f>VLOOKUP($A29,'Return Data'!$B$7:$R$2292,10,0)</f>
        <v>4.7478999999999996</v>
      </c>
      <c r="E29" s="66">
        <f t="shared" si="0"/>
        <v>1</v>
      </c>
      <c r="F29" s="65">
        <f>VLOOKUP($A29,'Return Data'!$B$7:$R$2292,11,0)</f>
        <v>13.623100000000001</v>
      </c>
      <c r="G29" s="66">
        <f t="shared" si="1"/>
        <v>13</v>
      </c>
      <c r="H29" s="65">
        <f>VLOOKUP($A29,'Return Data'!$B$7:$R$2292,12,0)</f>
        <v>32.477899999999998</v>
      </c>
      <c r="I29" s="66">
        <f t="shared" si="2"/>
        <v>1</v>
      </c>
      <c r="J29" s="65">
        <f>VLOOKUP($A29,'Return Data'!$B$7:$R$2292,13,0)</f>
        <v>46.0794</v>
      </c>
      <c r="K29" s="66">
        <f t="shared" si="3"/>
        <v>5</v>
      </c>
      <c r="L29" s="65">
        <f>VLOOKUP($A29,'Return Data'!$B$7:$R$2292,17,0)</f>
        <v>33.674199999999999</v>
      </c>
      <c r="M29" s="66">
        <f t="shared" si="4"/>
        <v>2</v>
      </c>
      <c r="N29" s="65">
        <f>VLOOKUP($A29,'Return Data'!$B$7:$R$2292,14,0)</f>
        <v>24.460599999999999</v>
      </c>
      <c r="O29" s="66">
        <f t="shared" si="6"/>
        <v>2</v>
      </c>
      <c r="P29" s="65">
        <f>VLOOKUP($A29,'Return Data'!$B$7:$R$2292,15,0)</f>
        <v>17.519100000000002</v>
      </c>
      <c r="Q29" s="66">
        <f t="shared" si="7"/>
        <v>11</v>
      </c>
      <c r="R29" s="65">
        <f>VLOOKUP($A29,'Return Data'!$B$7:$R$2292,16,0)</f>
        <v>18.989999999999998</v>
      </c>
      <c r="S29" s="67">
        <f t="shared" si="5"/>
        <v>9</v>
      </c>
    </row>
    <row r="30" spans="1:19" x14ac:dyDescent="0.3">
      <c r="A30" s="63" t="s">
        <v>1898</v>
      </c>
      <c r="B30" s="64">
        <f>VLOOKUP($A30,'Return Data'!$B$7:$R$2292,3,0)</f>
        <v>44536</v>
      </c>
      <c r="C30" s="65">
        <f>VLOOKUP($A30,'Return Data'!$B$7:$R$2292,4,0)</f>
        <v>377.12819999999999</v>
      </c>
      <c r="D30" s="65">
        <f>VLOOKUP($A30,'Return Data'!$B$7:$R$2292,10,0)</f>
        <v>2.6993999999999998</v>
      </c>
      <c r="E30" s="66">
        <f t="shared" si="0"/>
        <v>5</v>
      </c>
      <c r="F30" s="65">
        <f>VLOOKUP($A30,'Return Data'!$B$7:$R$2292,11,0)</f>
        <v>11.446999999999999</v>
      </c>
      <c r="G30" s="66">
        <f t="shared" si="1"/>
        <v>18</v>
      </c>
      <c r="H30" s="65">
        <f>VLOOKUP($A30,'Return Data'!$B$7:$R$2292,12,0)</f>
        <v>23.475999999999999</v>
      </c>
      <c r="I30" s="66">
        <f t="shared" si="2"/>
        <v>10</v>
      </c>
      <c r="J30" s="65">
        <f>VLOOKUP($A30,'Return Data'!$B$7:$R$2292,13,0)</f>
        <v>41.786000000000001</v>
      </c>
      <c r="K30" s="66">
        <f t="shared" si="3"/>
        <v>13</v>
      </c>
      <c r="L30" s="65">
        <f>VLOOKUP($A30,'Return Data'!$B$7:$R$2292,17,0)</f>
        <v>27.138300000000001</v>
      </c>
      <c r="M30" s="66">
        <f t="shared" si="4"/>
        <v>9</v>
      </c>
      <c r="N30" s="65">
        <f>VLOOKUP($A30,'Return Data'!$B$7:$R$2292,14,0)</f>
        <v>20.834900000000001</v>
      </c>
      <c r="O30" s="66">
        <f t="shared" si="6"/>
        <v>10</v>
      </c>
      <c r="P30" s="65">
        <f>VLOOKUP($A30,'Return Data'!$B$7:$R$2292,15,0)</f>
        <v>17.886299999999999</v>
      </c>
      <c r="Q30" s="66">
        <f t="shared" si="7"/>
        <v>8</v>
      </c>
      <c r="R30" s="65">
        <f>VLOOKUP($A30,'Return Data'!$B$7:$R$2292,16,0)</f>
        <v>17.5976</v>
      </c>
      <c r="S30" s="67">
        <f t="shared" si="5"/>
        <v>11</v>
      </c>
    </row>
    <row r="31" spans="1:19" x14ac:dyDescent="0.3">
      <c r="A31" s="63" t="s">
        <v>937</v>
      </c>
      <c r="B31" s="64">
        <f>VLOOKUP($A31,'Return Data'!$B$7:$R$2292,3,0)</f>
        <v>44536</v>
      </c>
      <c r="C31" s="65">
        <f>VLOOKUP($A31,'Return Data'!$B$7:$R$2292,4,0)</f>
        <v>58.621400000000001</v>
      </c>
      <c r="D31" s="65">
        <f>VLOOKUP($A31,'Return Data'!$B$7:$R$2292,10,0)</f>
        <v>-0.1971</v>
      </c>
      <c r="E31" s="66">
        <f t="shared" si="0"/>
        <v>12</v>
      </c>
      <c r="F31" s="65">
        <f>VLOOKUP($A31,'Return Data'!$B$7:$R$2292,11,0)</f>
        <v>18.1233</v>
      </c>
      <c r="G31" s="66">
        <f t="shared" si="1"/>
        <v>3</v>
      </c>
      <c r="H31" s="65">
        <f>VLOOKUP($A31,'Return Data'!$B$7:$R$2292,12,0)</f>
        <v>21.775300000000001</v>
      </c>
      <c r="I31" s="66">
        <f t="shared" si="2"/>
        <v>13</v>
      </c>
      <c r="J31" s="65">
        <f>VLOOKUP($A31,'Return Data'!$B$7:$R$2292,13,0)</f>
        <v>43.407800000000002</v>
      </c>
      <c r="K31" s="66">
        <f t="shared" si="3"/>
        <v>10</v>
      </c>
      <c r="L31" s="65">
        <f>VLOOKUP($A31,'Return Data'!$B$7:$R$2292,17,0)</f>
        <v>23.612500000000001</v>
      </c>
      <c r="M31" s="66">
        <f t="shared" si="4"/>
        <v>19</v>
      </c>
      <c r="N31" s="65">
        <f>VLOOKUP($A31,'Return Data'!$B$7:$R$2292,14,0)</f>
        <v>20.5504</v>
      </c>
      <c r="O31" s="66">
        <f t="shared" si="6"/>
        <v>14</v>
      </c>
      <c r="P31" s="65">
        <f>VLOOKUP($A31,'Return Data'!$B$7:$R$2292,15,0)</f>
        <v>18.963899999999999</v>
      </c>
      <c r="Q31" s="66">
        <f t="shared" si="7"/>
        <v>5</v>
      </c>
      <c r="R31" s="65">
        <f>VLOOKUP($A31,'Return Data'!$B$7:$R$2292,16,0)</f>
        <v>16.203700000000001</v>
      </c>
      <c r="S31" s="67">
        <f t="shared" si="5"/>
        <v>18</v>
      </c>
    </row>
    <row r="32" spans="1:19" x14ac:dyDescent="0.3">
      <c r="A32" s="63" t="s">
        <v>939</v>
      </c>
      <c r="B32" s="64">
        <f>VLOOKUP($A32,'Return Data'!$B$7:$R$2292,3,0)</f>
        <v>44536</v>
      </c>
      <c r="C32" s="65">
        <f>VLOOKUP($A32,'Return Data'!$B$7:$R$2292,4,0)</f>
        <v>348.85579999999999</v>
      </c>
      <c r="D32" s="65">
        <f>VLOOKUP($A32,'Return Data'!$B$7:$R$2292,10,0)</f>
        <v>-3.0023</v>
      </c>
      <c r="E32" s="66">
        <f t="shared" si="0"/>
        <v>25</v>
      </c>
      <c r="F32" s="65">
        <f>VLOOKUP($A32,'Return Data'!$B$7:$R$2292,11,0)</f>
        <v>8.1381999999999994</v>
      </c>
      <c r="G32" s="66">
        <f t="shared" si="1"/>
        <v>26</v>
      </c>
      <c r="H32" s="65">
        <f>VLOOKUP($A32,'Return Data'!$B$7:$R$2292,12,0)</f>
        <v>12.526999999999999</v>
      </c>
      <c r="I32" s="66">
        <f t="shared" si="2"/>
        <v>27</v>
      </c>
      <c r="J32" s="65">
        <f>VLOOKUP($A32,'Return Data'!$B$7:$R$2292,13,0)</f>
        <v>31.352499999999999</v>
      </c>
      <c r="K32" s="66">
        <f t="shared" si="3"/>
        <v>27</v>
      </c>
      <c r="L32" s="65">
        <f>VLOOKUP($A32,'Return Data'!$B$7:$R$2292,17,0)</f>
        <v>21.753</v>
      </c>
      <c r="M32" s="66">
        <f t="shared" si="4"/>
        <v>22</v>
      </c>
      <c r="N32" s="65">
        <f>VLOOKUP($A32,'Return Data'!$B$7:$R$2292,14,0)</f>
        <v>20.073599999999999</v>
      </c>
      <c r="O32" s="66">
        <f t="shared" si="6"/>
        <v>16</v>
      </c>
      <c r="P32" s="65">
        <f>VLOOKUP($A32,'Return Data'!$B$7:$R$2292,15,0)</f>
        <v>16.508500000000002</v>
      </c>
      <c r="Q32" s="66">
        <f t="shared" si="7"/>
        <v>14</v>
      </c>
      <c r="R32" s="65">
        <f>VLOOKUP($A32,'Return Data'!$B$7:$R$2292,16,0)</f>
        <v>16.5534</v>
      </c>
      <c r="S32" s="67">
        <f t="shared" si="5"/>
        <v>17</v>
      </c>
    </row>
    <row r="33" spans="1:19" x14ac:dyDescent="0.3">
      <c r="A33" s="63" t="s">
        <v>940</v>
      </c>
      <c r="B33" s="64">
        <f>VLOOKUP($A33,'Return Data'!$B$7:$R$2292,3,0)</f>
        <v>44536</v>
      </c>
      <c r="C33" s="65">
        <f>VLOOKUP($A33,'Return Data'!$B$7:$R$2292,4,0)</f>
        <v>17</v>
      </c>
      <c r="D33" s="65">
        <f>VLOOKUP($A33,'Return Data'!$B$7:$R$2292,10,0)</f>
        <v>1.9796</v>
      </c>
      <c r="E33" s="66">
        <f t="shared" si="0"/>
        <v>7</v>
      </c>
      <c r="F33" s="65">
        <f>VLOOKUP($A33,'Return Data'!$B$7:$R$2292,11,0)</f>
        <v>19.6341</v>
      </c>
      <c r="G33" s="66">
        <f t="shared" si="1"/>
        <v>2</v>
      </c>
      <c r="H33" s="65">
        <f>VLOOKUP($A33,'Return Data'!$B$7:$R$2292,12,0)</f>
        <v>26.394100000000002</v>
      </c>
      <c r="I33" s="66">
        <f t="shared" si="2"/>
        <v>4</v>
      </c>
      <c r="J33" s="65">
        <f>VLOOKUP($A33,'Return Data'!$B$7:$R$2292,13,0)</f>
        <v>42.497900000000001</v>
      </c>
      <c r="K33" s="66">
        <f t="shared" si="3"/>
        <v>11</v>
      </c>
      <c r="L33" s="65"/>
      <c r="M33" s="66"/>
      <c r="N33" s="65"/>
      <c r="O33" s="66"/>
      <c r="P33" s="65"/>
      <c r="Q33" s="66"/>
      <c r="R33" s="65">
        <f>VLOOKUP($A33,'Return Data'!$B$7:$R$2292,16,0)</f>
        <v>30.3367</v>
      </c>
      <c r="S33" s="67">
        <f t="shared" si="5"/>
        <v>2</v>
      </c>
    </row>
    <row r="34" spans="1:19" x14ac:dyDescent="0.3">
      <c r="A34" s="63" t="s">
        <v>942</v>
      </c>
      <c r="B34" s="64">
        <f>VLOOKUP($A34,'Return Data'!$B$7:$R$2292,3,0)</f>
        <v>44536</v>
      </c>
      <c r="C34" s="65">
        <f>VLOOKUP($A34,'Return Data'!$B$7:$R$2292,4,0)</f>
        <v>100.4692</v>
      </c>
      <c r="D34" s="65">
        <f>VLOOKUP($A34,'Return Data'!$B$7:$R$2292,10,0)</f>
        <v>-1.33</v>
      </c>
      <c r="E34" s="66">
        <f t="shared" si="0"/>
        <v>18</v>
      </c>
      <c r="F34" s="65">
        <f>VLOOKUP($A34,'Return Data'!$B$7:$R$2292,11,0)</f>
        <v>9.9878</v>
      </c>
      <c r="G34" s="66">
        <f t="shared" si="1"/>
        <v>23</v>
      </c>
      <c r="H34" s="65">
        <f>VLOOKUP($A34,'Return Data'!$B$7:$R$2292,12,0)</f>
        <v>19.9541</v>
      </c>
      <c r="I34" s="66">
        <f t="shared" si="2"/>
        <v>19</v>
      </c>
      <c r="J34" s="65">
        <f>VLOOKUP($A34,'Return Data'!$B$7:$R$2292,13,0)</f>
        <v>44.356200000000001</v>
      </c>
      <c r="K34" s="66">
        <f t="shared" si="3"/>
        <v>8</v>
      </c>
      <c r="L34" s="65">
        <f>VLOOKUP($A34,'Return Data'!$B$7:$R$2292,17,0)</f>
        <v>27.225100000000001</v>
      </c>
      <c r="M34" s="66">
        <f t="shared" si="4"/>
        <v>8</v>
      </c>
      <c r="N34" s="65">
        <f>VLOOKUP($A34,'Return Data'!$B$7:$R$2292,14,0)</f>
        <v>18.516200000000001</v>
      </c>
      <c r="O34" s="66">
        <f t="shared" si="6"/>
        <v>18</v>
      </c>
      <c r="P34" s="65">
        <f>VLOOKUP($A34,'Return Data'!$B$7:$R$2292,15,0)</f>
        <v>15.2178</v>
      </c>
      <c r="Q34" s="66">
        <f t="shared" si="7"/>
        <v>19</v>
      </c>
      <c r="R34" s="65">
        <f>VLOOKUP($A34,'Return Data'!$B$7:$R$2292,16,0)</f>
        <v>13.8828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4.5185185185184652E-3</v>
      </c>
      <c r="E36" s="74"/>
      <c r="F36" s="75">
        <f>AVERAGE(F8:F34)</f>
        <v>13.113737037037035</v>
      </c>
      <c r="G36" s="74"/>
      <c r="H36" s="75">
        <f>AVERAGE(H8:H34)</f>
        <v>21.662211111111112</v>
      </c>
      <c r="I36" s="74"/>
      <c r="J36" s="75">
        <f>AVERAGE(J8:J34)</f>
        <v>40.373637037037028</v>
      </c>
      <c r="K36" s="74"/>
      <c r="L36" s="75">
        <f>AVERAGE(L8:L34)</f>
        <v>26.434012499999994</v>
      </c>
      <c r="M36" s="74"/>
      <c r="N36" s="75">
        <f>AVERAGE(N8:N34)</f>
        <v>20.915518181818189</v>
      </c>
      <c r="O36" s="74"/>
      <c r="P36" s="75">
        <f>AVERAGE(P8:P34)</f>
        <v>17.312109090909097</v>
      </c>
      <c r="Q36" s="74"/>
      <c r="R36" s="75">
        <f>AVERAGE(R8:R34)</f>
        <v>18.920114814814813</v>
      </c>
      <c r="S36" s="76"/>
    </row>
    <row r="37" spans="1:19" x14ac:dyDescent="0.3">
      <c r="A37" s="73" t="s">
        <v>28</v>
      </c>
      <c r="B37" s="74"/>
      <c r="C37" s="74"/>
      <c r="D37" s="75">
        <f>MIN(D8:D34)</f>
        <v>-4.2127999999999997</v>
      </c>
      <c r="E37" s="74"/>
      <c r="F37" s="75">
        <f>MIN(F8:F34)</f>
        <v>6.4629000000000003</v>
      </c>
      <c r="G37" s="74"/>
      <c r="H37" s="75">
        <f>MIN(H8:H34)</f>
        <v>12.526999999999999</v>
      </c>
      <c r="I37" s="74"/>
      <c r="J37" s="75">
        <f>MIN(J8:J34)</f>
        <v>31.352499999999999</v>
      </c>
      <c r="K37" s="74"/>
      <c r="L37" s="75">
        <f>MIN(L8:L34)</f>
        <v>20.633400000000002</v>
      </c>
      <c r="M37" s="74"/>
      <c r="N37" s="75">
        <f>MIN(N8:N34)</f>
        <v>16.9177</v>
      </c>
      <c r="O37" s="74"/>
      <c r="P37" s="75">
        <f>MIN(P8:P34)</f>
        <v>13.3748</v>
      </c>
      <c r="Q37" s="74"/>
      <c r="R37" s="75">
        <f>MIN(R8:R34)</f>
        <v>12.1821</v>
      </c>
      <c r="S37" s="76"/>
    </row>
    <row r="38" spans="1:19" ht="15" thickBot="1" x14ac:dyDescent="0.35">
      <c r="A38" s="77" t="s">
        <v>29</v>
      </c>
      <c r="B38" s="78"/>
      <c r="C38" s="78"/>
      <c r="D38" s="79">
        <f>MAX(D8:D34)</f>
        <v>4.7478999999999996</v>
      </c>
      <c r="E38" s="78"/>
      <c r="F38" s="79">
        <f>MAX(F8:F34)</f>
        <v>20.372399999999999</v>
      </c>
      <c r="G38" s="78"/>
      <c r="H38" s="79">
        <f>MAX(H8:H34)</f>
        <v>32.477899999999998</v>
      </c>
      <c r="I38" s="78"/>
      <c r="J38" s="79">
        <f>MAX(J8:J34)</f>
        <v>50.2943</v>
      </c>
      <c r="K38" s="78"/>
      <c r="L38" s="79">
        <f>MAX(L8:L34)</f>
        <v>35.906599999999997</v>
      </c>
      <c r="M38" s="78"/>
      <c r="N38" s="79">
        <f>MAX(N8:N34)</f>
        <v>26.9254</v>
      </c>
      <c r="O38" s="78"/>
      <c r="P38" s="79">
        <f>MAX(P8:P34)</f>
        <v>22.6372</v>
      </c>
      <c r="Q38" s="78"/>
      <c r="R38" s="79">
        <f>MAX(R8:R34)</f>
        <v>32.354900000000001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1893</v>
      </c>
      <c r="B8" s="64">
        <f>VLOOKUP($A8,'Return Data'!$B$7:$R$2292,3,0)</f>
        <v>44536</v>
      </c>
      <c r="C8" s="65">
        <f>VLOOKUP($A8,'Return Data'!$B$7:$R$2292,4,0)</f>
        <v>800.92574326415297</v>
      </c>
      <c r="D8" s="65">
        <f>VLOOKUP($A8,'Return Data'!$B$7:$R$2292,10,0)</f>
        <v>-0.9355</v>
      </c>
      <c r="E8" s="66">
        <f t="shared" ref="E8:E34" si="0">RANK(D8,D$8:D$34,0)</f>
        <v>15</v>
      </c>
      <c r="F8" s="65">
        <f>VLOOKUP($A8,'Return Data'!$B$7:$R$2292,11,0)</f>
        <v>13.586499999999999</v>
      </c>
      <c r="G8" s="66">
        <f t="shared" ref="G8:G34" si="1">RANK(F8,F$8:F$34,0)</f>
        <v>10</v>
      </c>
      <c r="H8" s="65">
        <f>VLOOKUP($A8,'Return Data'!$B$7:$R$2292,12,0)</f>
        <v>20.356400000000001</v>
      </c>
      <c r="I8" s="66">
        <f>RANK(H8,H$8:H$34,0)</f>
        <v>17</v>
      </c>
      <c r="J8" s="65">
        <f>VLOOKUP($A8,'Return Data'!$B$7:$R$2292,13,0)</f>
        <v>38.8797</v>
      </c>
      <c r="K8" s="66">
        <f>RANK(J8,J$8:J$34,0)</f>
        <v>15</v>
      </c>
      <c r="L8" s="65">
        <f>VLOOKUP($A8,'Return Data'!$B$7:$R$2292,17,0)</f>
        <v>25.9756</v>
      </c>
      <c r="M8" s="66">
        <f>RANK(L8,L$8:L$34,0)</f>
        <v>10</v>
      </c>
      <c r="N8" s="65">
        <f>VLOOKUP($A8,'Return Data'!$B$7:$R$2292,14,0)</f>
        <v>20.773700000000002</v>
      </c>
      <c r="O8" s="66">
        <f>RANK(N8,N$8:N$34,0)</f>
        <v>6</v>
      </c>
      <c r="P8" s="65">
        <f>VLOOKUP($A8,'Return Data'!$B$7:$R$2292,15,0)</f>
        <v>15.449299999999999</v>
      </c>
      <c r="Q8" s="66">
        <f>RANK(P8,P$8:P$34,0)</f>
        <v>14</v>
      </c>
      <c r="R8" s="65">
        <f>VLOOKUP($A8,'Return Data'!$B$7:$R$2292,16,0)</f>
        <v>18.040800000000001</v>
      </c>
      <c r="S8" s="67">
        <f>RANK(R8,R$8:R$34,0)</f>
        <v>10</v>
      </c>
    </row>
    <row r="9" spans="1:20" x14ac:dyDescent="0.3">
      <c r="A9" s="63" t="s">
        <v>899</v>
      </c>
      <c r="B9" s="64">
        <f>VLOOKUP($A9,'Return Data'!$B$7:$R$2292,3,0)</f>
        <v>44536</v>
      </c>
      <c r="C9" s="65">
        <f>VLOOKUP($A9,'Return Data'!$B$7:$R$2292,4,0)</f>
        <v>20.85</v>
      </c>
      <c r="D9" s="65">
        <f>VLOOKUP($A9,'Return Data'!$B$7:$R$2292,10,0)</f>
        <v>2.4569999999999999</v>
      </c>
      <c r="E9" s="66">
        <f t="shared" si="0"/>
        <v>5</v>
      </c>
      <c r="F9" s="65">
        <f>VLOOKUP($A9,'Return Data'!$B$7:$R$2292,11,0)</f>
        <v>19.484200000000001</v>
      </c>
      <c r="G9" s="66">
        <f t="shared" si="1"/>
        <v>1</v>
      </c>
      <c r="H9" s="65">
        <f>VLOOKUP($A9,'Return Data'!$B$7:$R$2292,12,0)</f>
        <v>29.342400000000001</v>
      </c>
      <c r="I9" s="66">
        <f t="shared" ref="I9:I34" si="2">RANK(H9,H$8:H$34,0)</f>
        <v>2</v>
      </c>
      <c r="J9" s="65">
        <f>VLOOKUP($A9,'Return Data'!$B$7:$R$2292,13,0)</f>
        <v>46.5214</v>
      </c>
      <c r="K9" s="66">
        <f t="shared" ref="K9:K34" si="3">RANK(J9,J$8:J$34,0)</f>
        <v>2</v>
      </c>
      <c r="L9" s="65">
        <f>VLOOKUP($A9,'Return Data'!$B$7:$R$2292,17,0)</f>
        <v>33.783799999999999</v>
      </c>
      <c r="M9" s="66">
        <f t="shared" ref="M9:M34" si="4">RANK(L9,L$8:L$34,0)</f>
        <v>1</v>
      </c>
      <c r="N9" s="65"/>
      <c r="O9" s="66"/>
      <c r="P9" s="65"/>
      <c r="Q9" s="66"/>
      <c r="R9" s="65">
        <f>VLOOKUP($A9,'Return Data'!$B$7:$R$2292,16,0)</f>
        <v>26.497</v>
      </c>
      <c r="S9" s="67">
        <f t="shared" ref="S9:S34" si="5">RANK(R9,R$8:R$34,0)</f>
        <v>3</v>
      </c>
    </row>
    <row r="10" spans="1:20" x14ac:dyDescent="0.3">
      <c r="A10" s="63" t="s">
        <v>901</v>
      </c>
      <c r="B10" s="64">
        <f>VLOOKUP($A10,'Return Data'!$B$7:$R$2292,3,0)</f>
        <v>44536</v>
      </c>
      <c r="C10" s="65">
        <f>VLOOKUP($A10,'Return Data'!$B$7:$R$2292,4,0)</f>
        <v>54.03</v>
      </c>
      <c r="D10" s="65">
        <f>VLOOKUP($A10,'Return Data'!$B$7:$R$2292,10,0)</f>
        <v>-1.8171999999999999</v>
      </c>
      <c r="E10" s="66">
        <f t="shared" si="0"/>
        <v>20</v>
      </c>
      <c r="F10" s="65">
        <f>VLOOKUP($A10,'Return Data'!$B$7:$R$2292,11,0)</f>
        <v>10.6492</v>
      </c>
      <c r="G10" s="66">
        <f t="shared" si="1"/>
        <v>20</v>
      </c>
      <c r="H10" s="65">
        <f>VLOOKUP($A10,'Return Data'!$B$7:$R$2292,12,0)</f>
        <v>22.7118</v>
      </c>
      <c r="I10" s="66">
        <f t="shared" si="2"/>
        <v>8</v>
      </c>
      <c r="J10" s="65">
        <f>VLOOKUP($A10,'Return Data'!$B$7:$R$2292,13,0)</f>
        <v>34.503399999999999</v>
      </c>
      <c r="K10" s="66">
        <f t="shared" si="3"/>
        <v>21</v>
      </c>
      <c r="L10" s="65">
        <f>VLOOKUP($A10,'Return Data'!$B$7:$R$2292,17,0)</f>
        <v>23.944500000000001</v>
      </c>
      <c r="M10" s="66">
        <f t="shared" si="4"/>
        <v>13</v>
      </c>
      <c r="N10" s="65">
        <f>VLOOKUP($A10,'Return Data'!$B$7:$R$2292,14,0)</f>
        <v>19.469899999999999</v>
      </c>
      <c r="O10" s="66">
        <f t="shared" ref="O10:O34" si="6">RANK(N10,N$8:N$34,0)</f>
        <v>14</v>
      </c>
      <c r="P10" s="65">
        <f>VLOOKUP($A10,'Return Data'!$B$7:$R$2292,15,0)</f>
        <v>14.403499999999999</v>
      </c>
      <c r="Q10" s="66">
        <f t="shared" ref="Q10:Q34" si="7">RANK(P10,P$8:P$34,0)</f>
        <v>19</v>
      </c>
      <c r="R10" s="65">
        <f>VLOOKUP($A10,'Return Data'!$B$7:$R$2292,16,0)</f>
        <v>13.7052</v>
      </c>
      <c r="S10" s="67">
        <f t="shared" si="5"/>
        <v>17</v>
      </c>
    </row>
    <row r="11" spans="1:20" x14ac:dyDescent="0.3">
      <c r="A11" s="63" t="s">
        <v>903</v>
      </c>
      <c r="B11" s="64">
        <f>VLOOKUP($A11,'Return Data'!$B$7:$R$2292,3,0)</f>
        <v>44536</v>
      </c>
      <c r="C11" s="65">
        <f>VLOOKUP($A11,'Return Data'!$B$7:$R$2292,4,0)</f>
        <v>159.05000000000001</v>
      </c>
      <c r="D11" s="65">
        <f>VLOOKUP($A11,'Return Data'!$B$7:$R$2292,10,0)</f>
        <v>-1.3337000000000001</v>
      </c>
      <c r="E11" s="66">
        <f t="shared" si="0"/>
        <v>16</v>
      </c>
      <c r="F11" s="65">
        <f>VLOOKUP($A11,'Return Data'!$B$7:$R$2292,11,0)</f>
        <v>13.5747</v>
      </c>
      <c r="G11" s="66">
        <f t="shared" si="1"/>
        <v>11</v>
      </c>
      <c r="H11" s="65">
        <f>VLOOKUP($A11,'Return Data'!$B$7:$R$2292,12,0)</f>
        <v>20.382999999999999</v>
      </c>
      <c r="I11" s="66">
        <f t="shared" si="2"/>
        <v>16</v>
      </c>
      <c r="J11" s="65">
        <f>VLOOKUP($A11,'Return Data'!$B$7:$R$2292,13,0)</f>
        <v>37.467599999999997</v>
      </c>
      <c r="K11" s="66">
        <f t="shared" si="3"/>
        <v>17</v>
      </c>
      <c r="L11" s="65">
        <f>VLOOKUP($A11,'Return Data'!$B$7:$R$2292,17,0)</f>
        <v>29.277799999999999</v>
      </c>
      <c r="M11" s="66">
        <f t="shared" si="4"/>
        <v>5</v>
      </c>
      <c r="N11" s="65">
        <f>VLOOKUP($A11,'Return Data'!$B$7:$R$2292,14,0)</f>
        <v>22.6341</v>
      </c>
      <c r="O11" s="66">
        <f t="shared" si="6"/>
        <v>3</v>
      </c>
      <c r="P11" s="65">
        <f>VLOOKUP($A11,'Return Data'!$B$7:$R$2292,15,0)</f>
        <v>19.457999999999998</v>
      </c>
      <c r="Q11" s="66">
        <f t="shared" si="7"/>
        <v>2</v>
      </c>
      <c r="R11" s="65">
        <f>VLOOKUP($A11,'Return Data'!$B$7:$R$2292,16,0)</f>
        <v>17.9588</v>
      </c>
      <c r="S11" s="67">
        <f t="shared" si="5"/>
        <v>11</v>
      </c>
    </row>
    <row r="12" spans="1:20" x14ac:dyDescent="0.3">
      <c r="A12" s="63" t="s">
        <v>905</v>
      </c>
      <c r="B12" s="64">
        <f>VLOOKUP($A12,'Return Data'!$B$7:$R$2292,3,0)</f>
        <v>44536</v>
      </c>
      <c r="C12" s="65">
        <f>VLOOKUP($A12,'Return Data'!$B$7:$R$2292,4,0)</f>
        <v>346.233</v>
      </c>
      <c r="D12" s="65">
        <f>VLOOKUP($A12,'Return Data'!$B$7:$R$2292,10,0)</f>
        <v>-4.4355000000000002</v>
      </c>
      <c r="E12" s="66">
        <f t="shared" si="0"/>
        <v>27</v>
      </c>
      <c r="F12" s="65">
        <f>VLOOKUP($A12,'Return Data'!$B$7:$R$2292,11,0)</f>
        <v>5.9649000000000001</v>
      </c>
      <c r="G12" s="66">
        <f t="shared" si="1"/>
        <v>27</v>
      </c>
      <c r="H12" s="65">
        <f>VLOOKUP($A12,'Return Data'!$B$7:$R$2292,12,0)</f>
        <v>16.304200000000002</v>
      </c>
      <c r="I12" s="66">
        <f t="shared" si="2"/>
        <v>23</v>
      </c>
      <c r="J12" s="65">
        <f>VLOOKUP($A12,'Return Data'!$B$7:$R$2292,13,0)</f>
        <v>33.625999999999998</v>
      </c>
      <c r="K12" s="66">
        <f t="shared" si="3"/>
        <v>22</v>
      </c>
      <c r="L12" s="65">
        <f>VLOOKUP($A12,'Return Data'!$B$7:$R$2292,17,0)</f>
        <v>22.529399999999999</v>
      </c>
      <c r="M12" s="66">
        <f t="shared" si="4"/>
        <v>18</v>
      </c>
      <c r="N12" s="65">
        <f>VLOOKUP($A12,'Return Data'!$B$7:$R$2292,14,0)</f>
        <v>19.564800000000002</v>
      </c>
      <c r="O12" s="66">
        <f t="shared" si="6"/>
        <v>11</v>
      </c>
      <c r="P12" s="65">
        <f>VLOOKUP($A12,'Return Data'!$B$7:$R$2292,15,0)</f>
        <v>15.696300000000001</v>
      </c>
      <c r="Q12" s="66">
        <f t="shared" si="7"/>
        <v>12</v>
      </c>
      <c r="R12" s="65">
        <f>VLOOKUP($A12,'Return Data'!$B$7:$R$2292,16,0)</f>
        <v>17.857600000000001</v>
      </c>
      <c r="S12" s="67">
        <f t="shared" si="5"/>
        <v>12</v>
      </c>
    </row>
    <row r="13" spans="1:20" x14ac:dyDescent="0.3">
      <c r="A13" s="63" t="s">
        <v>907</v>
      </c>
      <c r="B13" s="64">
        <f>VLOOKUP($A13,'Return Data'!$B$7:$R$2292,3,0)</f>
        <v>44536</v>
      </c>
      <c r="C13" s="65">
        <f>VLOOKUP($A13,'Return Data'!$B$7:$R$2292,4,0)</f>
        <v>51.134999999999998</v>
      </c>
      <c r="D13" s="65">
        <f>VLOOKUP($A13,'Return Data'!$B$7:$R$2292,10,0)</f>
        <v>-0.87429999999999997</v>
      </c>
      <c r="E13" s="66">
        <f t="shared" si="0"/>
        <v>14</v>
      </c>
      <c r="F13" s="65">
        <f>VLOOKUP($A13,'Return Data'!$B$7:$R$2292,11,0)</f>
        <v>11.308199999999999</v>
      </c>
      <c r="G13" s="66">
        <f t="shared" si="1"/>
        <v>16</v>
      </c>
      <c r="H13" s="65">
        <f>VLOOKUP($A13,'Return Data'!$B$7:$R$2292,12,0)</f>
        <v>17.887799999999999</v>
      </c>
      <c r="I13" s="66">
        <f t="shared" si="2"/>
        <v>21</v>
      </c>
      <c r="J13" s="65">
        <f>VLOOKUP($A13,'Return Data'!$B$7:$R$2292,13,0)</f>
        <v>37.837600000000002</v>
      </c>
      <c r="K13" s="66">
        <f t="shared" si="3"/>
        <v>16</v>
      </c>
      <c r="L13" s="65">
        <f>VLOOKUP($A13,'Return Data'!$B$7:$R$2292,17,0)</f>
        <v>25.604299999999999</v>
      </c>
      <c r="M13" s="66">
        <f t="shared" si="4"/>
        <v>11</v>
      </c>
      <c r="N13" s="65">
        <f>VLOOKUP($A13,'Return Data'!$B$7:$R$2292,14,0)</f>
        <v>20.7805</v>
      </c>
      <c r="O13" s="66">
        <f t="shared" si="6"/>
        <v>5</v>
      </c>
      <c r="P13" s="65">
        <f>VLOOKUP($A13,'Return Data'!$B$7:$R$2292,15,0)</f>
        <v>17.931999999999999</v>
      </c>
      <c r="Q13" s="66">
        <f t="shared" si="7"/>
        <v>4</v>
      </c>
      <c r="R13" s="65">
        <f>VLOOKUP($A13,'Return Data'!$B$7:$R$2292,16,0)</f>
        <v>11.920500000000001</v>
      </c>
      <c r="S13" s="67">
        <f t="shared" si="5"/>
        <v>27</v>
      </c>
    </row>
    <row r="14" spans="1:20" x14ac:dyDescent="0.3">
      <c r="A14" s="63" t="s">
        <v>908</v>
      </c>
      <c r="B14" s="64">
        <f>VLOOKUP($A14,'Return Data'!$B$7:$R$2292,3,0)</f>
        <v>44536</v>
      </c>
      <c r="C14" s="65">
        <f>VLOOKUP($A14,'Return Data'!$B$7:$R$2292,4,0)</f>
        <v>121.6219</v>
      </c>
      <c r="D14" s="65">
        <f>VLOOKUP($A14,'Return Data'!$B$7:$R$2292,10,0)</f>
        <v>1.5834999999999999</v>
      </c>
      <c r="E14" s="66">
        <f t="shared" si="0"/>
        <v>8</v>
      </c>
      <c r="F14" s="65">
        <f>VLOOKUP($A14,'Return Data'!$B$7:$R$2292,11,0)</f>
        <v>10.894500000000001</v>
      </c>
      <c r="G14" s="66">
        <f t="shared" si="1"/>
        <v>19</v>
      </c>
      <c r="H14" s="65">
        <f>VLOOKUP($A14,'Return Data'!$B$7:$R$2292,12,0)</f>
        <v>19.431999999999999</v>
      </c>
      <c r="I14" s="66">
        <f t="shared" si="2"/>
        <v>19</v>
      </c>
      <c r="J14" s="65">
        <f>VLOOKUP($A14,'Return Data'!$B$7:$R$2292,13,0)</f>
        <v>40.0261</v>
      </c>
      <c r="K14" s="66">
        <f t="shared" si="3"/>
        <v>14</v>
      </c>
      <c r="L14" s="65">
        <f>VLOOKUP($A14,'Return Data'!$B$7:$R$2292,17,0)</f>
        <v>24.654800000000002</v>
      </c>
      <c r="M14" s="66">
        <f t="shared" si="4"/>
        <v>12</v>
      </c>
      <c r="N14" s="65">
        <f>VLOOKUP($A14,'Return Data'!$B$7:$R$2292,14,0)</f>
        <v>17.5488</v>
      </c>
      <c r="O14" s="66">
        <f t="shared" si="6"/>
        <v>18</v>
      </c>
      <c r="P14" s="65">
        <f>VLOOKUP($A14,'Return Data'!$B$7:$R$2292,15,0)</f>
        <v>13.8973</v>
      </c>
      <c r="Q14" s="66">
        <f t="shared" si="7"/>
        <v>20</v>
      </c>
      <c r="R14" s="65">
        <f>VLOOKUP($A14,'Return Data'!$B$7:$R$2292,16,0)</f>
        <v>16.059000000000001</v>
      </c>
      <c r="S14" s="67">
        <f t="shared" si="5"/>
        <v>14</v>
      </c>
    </row>
    <row r="15" spans="1:20" x14ac:dyDescent="0.3">
      <c r="A15" s="63" t="s">
        <v>2024</v>
      </c>
      <c r="B15" s="64">
        <f>VLOOKUP($A15,'Return Data'!$B$7:$R$2292,3,0)</f>
        <v>44536</v>
      </c>
      <c r="C15" s="65">
        <f>VLOOKUP($A15,'Return Data'!$B$7:$R$2292,4,0)</f>
        <v>246.789562267337</v>
      </c>
      <c r="D15" s="65">
        <f>VLOOKUP($A15,'Return Data'!$B$7:$R$2292,10,0)</f>
        <v>2.2321</v>
      </c>
      <c r="E15" s="66">
        <f t="shared" si="0"/>
        <v>6</v>
      </c>
      <c r="F15" s="65">
        <f>VLOOKUP($A15,'Return Data'!$B$7:$R$2292,11,0)</f>
        <v>13.6242</v>
      </c>
      <c r="G15" s="66">
        <f t="shared" si="1"/>
        <v>9</v>
      </c>
      <c r="H15" s="65">
        <f>VLOOKUP($A15,'Return Data'!$B$7:$R$2292,12,0)</f>
        <v>21.441800000000001</v>
      </c>
      <c r="I15" s="66">
        <f t="shared" si="2"/>
        <v>11</v>
      </c>
      <c r="J15" s="65">
        <f>VLOOKUP($A15,'Return Data'!$B$7:$R$2292,13,0)</f>
        <v>45.856699999999996</v>
      </c>
      <c r="K15" s="66">
        <f t="shared" si="3"/>
        <v>3</v>
      </c>
      <c r="L15" s="65">
        <f>VLOOKUP($A15,'Return Data'!$B$7:$R$2292,17,0)</f>
        <v>26.8383</v>
      </c>
      <c r="M15" s="66">
        <f t="shared" si="4"/>
        <v>6</v>
      </c>
      <c r="N15" s="65">
        <f>VLOOKUP($A15,'Return Data'!$B$7:$R$2292,14,0)</f>
        <v>20.377199999999998</v>
      </c>
      <c r="O15" s="66">
        <f t="shared" si="6"/>
        <v>7</v>
      </c>
      <c r="P15" s="65">
        <f>VLOOKUP($A15,'Return Data'!$B$7:$R$2292,15,0)</f>
        <v>16.0932</v>
      </c>
      <c r="Q15" s="66">
        <f t="shared" si="7"/>
        <v>11</v>
      </c>
      <c r="R15" s="65">
        <f>VLOOKUP($A15,'Return Data'!$B$7:$R$2292,16,0)</f>
        <v>12.2158</v>
      </c>
      <c r="S15" s="67">
        <f t="shared" si="5"/>
        <v>24</v>
      </c>
    </row>
    <row r="16" spans="1:20" x14ac:dyDescent="0.3">
      <c r="A16" s="63" t="s">
        <v>911</v>
      </c>
      <c r="B16" s="64">
        <f>VLOOKUP($A16,'Return Data'!$B$7:$R$2292,3,0)</f>
        <v>44536</v>
      </c>
      <c r="C16" s="65">
        <f>VLOOKUP($A16,'Return Data'!$B$7:$R$2292,4,0)</f>
        <v>15.5107</v>
      </c>
      <c r="D16" s="65">
        <f>VLOOKUP($A16,'Return Data'!$B$7:$R$2292,10,0)</f>
        <v>-2.3858000000000001</v>
      </c>
      <c r="E16" s="66">
        <f t="shared" si="0"/>
        <v>23</v>
      </c>
      <c r="F16" s="65">
        <f>VLOOKUP($A16,'Return Data'!$B$7:$R$2292,11,0)</f>
        <v>10.623200000000001</v>
      </c>
      <c r="G16" s="66">
        <f t="shared" si="1"/>
        <v>21</v>
      </c>
      <c r="H16" s="65">
        <f>VLOOKUP($A16,'Return Data'!$B$7:$R$2292,12,0)</f>
        <v>18.267800000000001</v>
      </c>
      <c r="I16" s="66">
        <f t="shared" si="2"/>
        <v>20</v>
      </c>
      <c r="J16" s="65">
        <f>VLOOKUP($A16,'Return Data'!$B$7:$R$2292,13,0)</f>
        <v>34.628599999999999</v>
      </c>
      <c r="K16" s="66">
        <f t="shared" si="3"/>
        <v>20</v>
      </c>
      <c r="L16" s="65">
        <f>VLOOKUP($A16,'Return Data'!$B$7:$R$2292,17,0)</f>
        <v>22.618099999999998</v>
      </c>
      <c r="M16" s="66">
        <f t="shared" si="4"/>
        <v>16</v>
      </c>
      <c r="N16" s="65"/>
      <c r="O16" s="66"/>
      <c r="P16" s="65"/>
      <c r="Q16" s="66"/>
      <c r="R16" s="65">
        <f>VLOOKUP($A16,'Return Data'!$B$7:$R$2292,16,0)</f>
        <v>17.682500000000001</v>
      </c>
      <c r="S16" s="67">
        <f t="shared" si="5"/>
        <v>13</v>
      </c>
    </row>
    <row r="17" spans="1:19" x14ac:dyDescent="0.3">
      <c r="A17" s="63" t="s">
        <v>912</v>
      </c>
      <c r="B17" s="64">
        <f>VLOOKUP($A17,'Return Data'!$B$7:$R$2292,3,0)</f>
        <v>44536</v>
      </c>
      <c r="C17" s="65">
        <f>VLOOKUP($A17,'Return Data'!$B$7:$R$2292,4,0)</f>
        <v>517.37</v>
      </c>
      <c r="D17" s="65">
        <f>VLOOKUP($A17,'Return Data'!$B$7:$R$2292,10,0)</f>
        <v>4.5213000000000001</v>
      </c>
      <c r="E17" s="66">
        <f t="shared" si="0"/>
        <v>1</v>
      </c>
      <c r="F17" s="65">
        <f>VLOOKUP($A17,'Return Data'!$B$7:$R$2292,11,0)</f>
        <v>15.319599999999999</v>
      </c>
      <c r="G17" s="66">
        <f t="shared" si="1"/>
        <v>5</v>
      </c>
      <c r="H17" s="65">
        <f>VLOOKUP($A17,'Return Data'!$B$7:$R$2292,12,0)</f>
        <v>23.412500000000001</v>
      </c>
      <c r="I17" s="66">
        <f t="shared" si="2"/>
        <v>5</v>
      </c>
      <c r="J17" s="65">
        <f>VLOOKUP($A17,'Return Data'!$B$7:$R$2292,13,0)</f>
        <v>43.466799999999999</v>
      </c>
      <c r="K17" s="66">
        <f t="shared" si="3"/>
        <v>8</v>
      </c>
      <c r="L17" s="65">
        <f>VLOOKUP($A17,'Return Data'!$B$7:$R$2292,17,0)</f>
        <v>26.043600000000001</v>
      </c>
      <c r="M17" s="66">
        <f t="shared" si="4"/>
        <v>9</v>
      </c>
      <c r="N17" s="65">
        <f>VLOOKUP($A17,'Return Data'!$B$7:$R$2292,14,0)</f>
        <v>19.539400000000001</v>
      </c>
      <c r="O17" s="66">
        <f t="shared" si="6"/>
        <v>12</v>
      </c>
      <c r="P17" s="65">
        <f>VLOOKUP($A17,'Return Data'!$B$7:$R$2292,15,0)</f>
        <v>14.668200000000001</v>
      </c>
      <c r="Q17" s="66">
        <f t="shared" si="7"/>
        <v>16</v>
      </c>
      <c r="R17" s="65">
        <f>VLOOKUP($A17,'Return Data'!$B$7:$R$2292,16,0)</f>
        <v>18.346</v>
      </c>
      <c r="S17" s="67">
        <f t="shared" si="5"/>
        <v>8</v>
      </c>
    </row>
    <row r="18" spans="1:19" x14ac:dyDescent="0.3">
      <c r="A18" s="63" t="s">
        <v>915</v>
      </c>
      <c r="B18" s="64">
        <f>VLOOKUP($A18,'Return Data'!$B$7:$R$2292,3,0)</f>
        <v>44536</v>
      </c>
      <c r="C18" s="65">
        <f>VLOOKUP($A18,'Return Data'!$B$7:$R$2292,4,0)</f>
        <v>66.73</v>
      </c>
      <c r="D18" s="65">
        <f>VLOOKUP($A18,'Return Data'!$B$7:$R$2292,10,0)</f>
        <v>-1.8099000000000001</v>
      </c>
      <c r="E18" s="66">
        <f t="shared" si="0"/>
        <v>19</v>
      </c>
      <c r="F18" s="65">
        <f>VLOOKUP($A18,'Return Data'!$B$7:$R$2292,11,0)</f>
        <v>7.7507000000000001</v>
      </c>
      <c r="G18" s="66">
        <f t="shared" si="1"/>
        <v>25</v>
      </c>
      <c r="H18" s="65">
        <f>VLOOKUP($A18,'Return Data'!$B$7:$R$2292,12,0)</f>
        <v>15.770300000000001</v>
      </c>
      <c r="I18" s="66">
        <f t="shared" si="2"/>
        <v>24</v>
      </c>
      <c r="J18" s="65">
        <f>VLOOKUP($A18,'Return Data'!$B$7:$R$2292,13,0)</f>
        <v>32.532299999999999</v>
      </c>
      <c r="K18" s="66">
        <f t="shared" si="3"/>
        <v>23</v>
      </c>
      <c r="L18" s="65">
        <f>VLOOKUP($A18,'Return Data'!$B$7:$R$2292,17,0)</f>
        <v>22.053000000000001</v>
      </c>
      <c r="M18" s="66">
        <f t="shared" si="4"/>
        <v>20</v>
      </c>
      <c r="N18" s="65">
        <f>VLOOKUP($A18,'Return Data'!$B$7:$R$2292,14,0)</f>
        <v>16.175599999999999</v>
      </c>
      <c r="O18" s="66">
        <f t="shared" si="6"/>
        <v>21</v>
      </c>
      <c r="P18" s="65">
        <f>VLOOKUP($A18,'Return Data'!$B$7:$R$2292,15,0)</f>
        <v>14.4695</v>
      </c>
      <c r="Q18" s="66">
        <f t="shared" si="7"/>
        <v>18</v>
      </c>
      <c r="R18" s="65">
        <f>VLOOKUP($A18,'Return Data'!$B$7:$R$2292,16,0)</f>
        <v>12.3201</v>
      </c>
      <c r="S18" s="67">
        <f t="shared" si="5"/>
        <v>23</v>
      </c>
    </row>
    <row r="19" spans="1:19" x14ac:dyDescent="0.3">
      <c r="A19" s="63" t="s">
        <v>916</v>
      </c>
      <c r="B19" s="64">
        <f>VLOOKUP($A19,'Return Data'!$B$7:$R$2292,3,0)</f>
        <v>44536</v>
      </c>
      <c r="C19" s="65">
        <f>VLOOKUP($A19,'Return Data'!$B$7:$R$2292,4,0)</f>
        <v>50.95</v>
      </c>
      <c r="D19" s="65">
        <f>VLOOKUP($A19,'Return Data'!$B$7:$R$2292,10,0)</f>
        <v>-2.2635999999999998</v>
      </c>
      <c r="E19" s="66">
        <f t="shared" si="0"/>
        <v>22</v>
      </c>
      <c r="F19" s="65">
        <f>VLOOKUP($A19,'Return Data'!$B$7:$R$2292,11,0)</f>
        <v>9.7114999999999991</v>
      </c>
      <c r="G19" s="66">
        <f t="shared" si="1"/>
        <v>22</v>
      </c>
      <c r="H19" s="65">
        <f>VLOOKUP($A19,'Return Data'!$B$7:$R$2292,12,0)</f>
        <v>14.494400000000001</v>
      </c>
      <c r="I19" s="66">
        <f t="shared" si="2"/>
        <v>25</v>
      </c>
      <c r="J19" s="65">
        <f>VLOOKUP($A19,'Return Data'!$B$7:$R$2292,13,0)</f>
        <v>29.8751</v>
      </c>
      <c r="K19" s="66">
        <f t="shared" si="3"/>
        <v>27</v>
      </c>
      <c r="L19" s="65">
        <f>VLOOKUP($A19,'Return Data'!$B$7:$R$2292,17,0)</f>
        <v>19.1191</v>
      </c>
      <c r="M19" s="66">
        <f t="shared" si="4"/>
        <v>24</v>
      </c>
      <c r="N19" s="65">
        <f>VLOOKUP($A19,'Return Data'!$B$7:$R$2292,14,0)</f>
        <v>17.317900000000002</v>
      </c>
      <c r="O19" s="66">
        <f t="shared" si="6"/>
        <v>20</v>
      </c>
      <c r="P19" s="65">
        <f>VLOOKUP($A19,'Return Data'!$B$7:$R$2292,15,0)</f>
        <v>16.868400000000001</v>
      </c>
      <c r="Q19" s="66">
        <f t="shared" si="7"/>
        <v>8</v>
      </c>
      <c r="R19" s="65">
        <f>VLOOKUP($A19,'Return Data'!$B$7:$R$2292,16,0)</f>
        <v>12.027100000000001</v>
      </c>
      <c r="S19" s="67">
        <f t="shared" si="5"/>
        <v>26</v>
      </c>
    </row>
    <row r="20" spans="1:19" x14ac:dyDescent="0.3">
      <c r="A20" s="63" t="s">
        <v>918</v>
      </c>
      <c r="B20" s="64">
        <f>VLOOKUP($A20,'Return Data'!$B$7:$R$2292,3,0)</f>
        <v>44536</v>
      </c>
      <c r="C20" s="65">
        <f>VLOOKUP($A20,'Return Data'!$B$7:$R$2292,4,0)</f>
        <v>188.286</v>
      </c>
      <c r="D20" s="65">
        <f>VLOOKUP($A20,'Return Data'!$B$7:$R$2292,10,0)</f>
        <v>-3.7151000000000001</v>
      </c>
      <c r="E20" s="66">
        <f t="shared" si="0"/>
        <v>26</v>
      </c>
      <c r="F20" s="65">
        <f>VLOOKUP($A20,'Return Data'!$B$7:$R$2292,11,0)</f>
        <v>8.1265000000000001</v>
      </c>
      <c r="G20" s="66">
        <f t="shared" si="1"/>
        <v>24</v>
      </c>
      <c r="H20" s="65">
        <f>VLOOKUP($A20,'Return Data'!$B$7:$R$2292,12,0)</f>
        <v>14.212400000000001</v>
      </c>
      <c r="I20" s="66">
        <f t="shared" si="2"/>
        <v>26</v>
      </c>
      <c r="J20" s="65">
        <f>VLOOKUP($A20,'Return Data'!$B$7:$R$2292,13,0)</f>
        <v>30.180099999999999</v>
      </c>
      <c r="K20" s="66">
        <f t="shared" si="3"/>
        <v>25</v>
      </c>
      <c r="L20" s="65">
        <f>VLOOKUP($A20,'Return Data'!$B$7:$R$2292,17,0)</f>
        <v>22.5884</v>
      </c>
      <c r="M20" s="66">
        <f t="shared" si="4"/>
        <v>17</v>
      </c>
      <c r="N20" s="65">
        <f>VLOOKUP($A20,'Return Data'!$B$7:$R$2292,14,0)</f>
        <v>19.6235</v>
      </c>
      <c r="O20" s="66">
        <f t="shared" si="6"/>
        <v>9</v>
      </c>
      <c r="P20" s="65">
        <f>VLOOKUP($A20,'Return Data'!$B$7:$R$2292,15,0)</f>
        <v>16.181699999999999</v>
      </c>
      <c r="Q20" s="66">
        <f t="shared" si="7"/>
        <v>10</v>
      </c>
      <c r="R20" s="65">
        <f>VLOOKUP($A20,'Return Data'!$B$7:$R$2292,16,0)</f>
        <v>18.547899999999998</v>
      </c>
      <c r="S20" s="67">
        <f t="shared" si="5"/>
        <v>7</v>
      </c>
    </row>
    <row r="21" spans="1:19" x14ac:dyDescent="0.3">
      <c r="A21" s="63" t="s">
        <v>921</v>
      </c>
      <c r="B21" s="64">
        <f>VLOOKUP($A21,'Return Data'!$B$7:$R$2292,3,0)</f>
        <v>44536</v>
      </c>
      <c r="C21" s="65">
        <f>VLOOKUP($A21,'Return Data'!$B$7:$R$2292,4,0)</f>
        <v>69.468999999999994</v>
      </c>
      <c r="D21" s="65">
        <f>VLOOKUP($A21,'Return Data'!$B$7:$R$2292,10,0)</f>
        <v>-0.71030000000000004</v>
      </c>
      <c r="E21" s="66">
        <f t="shared" si="0"/>
        <v>13</v>
      </c>
      <c r="F21" s="65">
        <f>VLOOKUP($A21,'Return Data'!$B$7:$R$2292,11,0)</f>
        <v>12.794499999999999</v>
      </c>
      <c r="G21" s="66">
        <f t="shared" si="1"/>
        <v>13</v>
      </c>
      <c r="H21" s="65">
        <f>VLOOKUP($A21,'Return Data'!$B$7:$R$2292,12,0)</f>
        <v>20.3948</v>
      </c>
      <c r="I21" s="66">
        <f t="shared" si="2"/>
        <v>15</v>
      </c>
      <c r="J21" s="65">
        <f>VLOOKUP($A21,'Return Data'!$B$7:$R$2292,13,0)</f>
        <v>31.453099999999999</v>
      </c>
      <c r="K21" s="66">
        <f t="shared" si="3"/>
        <v>24</v>
      </c>
      <c r="L21" s="65">
        <f>VLOOKUP($A21,'Return Data'!$B$7:$R$2292,17,0)</f>
        <v>20.376100000000001</v>
      </c>
      <c r="M21" s="66">
        <f t="shared" si="4"/>
        <v>23</v>
      </c>
      <c r="N21" s="65">
        <f>VLOOKUP($A21,'Return Data'!$B$7:$R$2292,14,0)</f>
        <v>15.903600000000001</v>
      </c>
      <c r="O21" s="66">
        <f t="shared" si="6"/>
        <v>22</v>
      </c>
      <c r="P21" s="65">
        <f>VLOOKUP($A21,'Return Data'!$B$7:$R$2292,15,0)</f>
        <v>13.861599999999999</v>
      </c>
      <c r="Q21" s="66">
        <f t="shared" si="7"/>
        <v>21</v>
      </c>
      <c r="R21" s="65">
        <f>VLOOKUP($A21,'Return Data'!$B$7:$R$2292,16,0)</f>
        <v>13.272</v>
      </c>
      <c r="S21" s="67">
        <f t="shared" si="5"/>
        <v>20</v>
      </c>
    </row>
    <row r="22" spans="1:19" x14ac:dyDescent="0.3">
      <c r="A22" s="63" t="s">
        <v>923</v>
      </c>
      <c r="B22" s="64">
        <f>VLOOKUP($A22,'Return Data'!$B$7:$R$2292,3,0)</f>
        <v>44536</v>
      </c>
      <c r="C22" s="65">
        <f>VLOOKUP($A22,'Return Data'!$B$7:$R$2292,4,0)</f>
        <v>23.797799999999999</v>
      </c>
      <c r="D22" s="65">
        <f>VLOOKUP($A22,'Return Data'!$B$7:$R$2292,10,0)</f>
        <v>0.43090000000000001</v>
      </c>
      <c r="E22" s="66">
        <f t="shared" si="0"/>
        <v>11</v>
      </c>
      <c r="F22" s="65">
        <f>VLOOKUP($A22,'Return Data'!$B$7:$R$2292,11,0)</f>
        <v>14.759</v>
      </c>
      <c r="G22" s="66">
        <f t="shared" si="1"/>
        <v>7</v>
      </c>
      <c r="H22" s="65">
        <f>VLOOKUP($A22,'Return Data'!$B$7:$R$2292,12,0)</f>
        <v>21.170100000000001</v>
      </c>
      <c r="I22" s="66">
        <f t="shared" si="2"/>
        <v>12</v>
      </c>
      <c r="J22" s="65">
        <f>VLOOKUP($A22,'Return Data'!$B$7:$R$2292,13,0)</f>
        <v>34.960999999999999</v>
      </c>
      <c r="K22" s="66">
        <f t="shared" si="3"/>
        <v>19</v>
      </c>
      <c r="L22" s="65">
        <f>VLOOKUP($A22,'Return Data'!$B$7:$R$2292,17,0)</f>
        <v>22.443200000000001</v>
      </c>
      <c r="M22" s="66">
        <f t="shared" si="4"/>
        <v>19</v>
      </c>
      <c r="N22" s="65">
        <f>VLOOKUP($A22,'Return Data'!$B$7:$R$2292,14,0)</f>
        <v>19.583400000000001</v>
      </c>
      <c r="O22" s="66">
        <f t="shared" si="6"/>
        <v>10</v>
      </c>
      <c r="P22" s="65">
        <f>VLOOKUP($A22,'Return Data'!$B$7:$R$2292,15,0)</f>
        <v>16.371099999999998</v>
      </c>
      <c r="Q22" s="66">
        <f t="shared" si="7"/>
        <v>9</v>
      </c>
      <c r="R22" s="65">
        <f>VLOOKUP($A22,'Return Data'!$B$7:$R$2292,16,0)</f>
        <v>13.633699999999999</v>
      </c>
      <c r="S22" s="67">
        <f t="shared" si="5"/>
        <v>18</v>
      </c>
    </row>
    <row r="23" spans="1:19" x14ac:dyDescent="0.3">
      <c r="A23" s="63" t="s">
        <v>925</v>
      </c>
      <c r="B23" s="64">
        <f>VLOOKUP($A23,'Return Data'!$B$7:$R$2292,3,0)</f>
        <v>44536</v>
      </c>
      <c r="C23" s="65">
        <f>VLOOKUP($A23,'Return Data'!$B$7:$R$2292,4,0)</f>
        <v>16.606000000000002</v>
      </c>
      <c r="D23" s="65">
        <f>VLOOKUP($A23,'Return Data'!$B$7:$R$2292,10,0)</f>
        <v>2.4834000000000001</v>
      </c>
      <c r="E23" s="66">
        <f t="shared" si="0"/>
        <v>4</v>
      </c>
      <c r="F23" s="65">
        <f>VLOOKUP($A23,'Return Data'!$B$7:$R$2292,11,0)</f>
        <v>15.4373</v>
      </c>
      <c r="G23" s="66">
        <f t="shared" si="1"/>
        <v>4</v>
      </c>
      <c r="H23" s="65">
        <f>VLOOKUP($A23,'Return Data'!$B$7:$R$2292,12,0)</f>
        <v>25.246099999999998</v>
      </c>
      <c r="I23" s="66">
        <f t="shared" si="2"/>
        <v>4</v>
      </c>
      <c r="J23" s="65">
        <f>VLOOKUP($A23,'Return Data'!$B$7:$R$2292,13,0)</f>
        <v>47.451599999999999</v>
      </c>
      <c r="K23" s="66">
        <f t="shared" si="3"/>
        <v>1</v>
      </c>
      <c r="L23" s="65"/>
      <c r="M23" s="66"/>
      <c r="N23" s="65"/>
      <c r="O23" s="66"/>
      <c r="P23" s="65"/>
      <c r="Q23" s="66"/>
      <c r="R23" s="65">
        <f>VLOOKUP($A23,'Return Data'!$B$7:$R$2292,16,0)</f>
        <v>29.931799999999999</v>
      </c>
      <c r="S23" s="67">
        <f t="shared" si="5"/>
        <v>1</v>
      </c>
    </row>
    <row r="24" spans="1:19" x14ac:dyDescent="0.3">
      <c r="A24" s="63" t="s">
        <v>927</v>
      </c>
      <c r="B24" s="64">
        <f>VLOOKUP($A24,'Return Data'!$B$7:$R$2292,3,0)</f>
        <v>44536</v>
      </c>
      <c r="C24" s="65">
        <f>VLOOKUP($A24,'Return Data'!$B$7:$R$2292,4,0)</f>
        <v>95.753</v>
      </c>
      <c r="D24" s="65">
        <f>VLOOKUP($A24,'Return Data'!$B$7:$R$2292,10,0)</f>
        <v>-1.3658999999999999</v>
      </c>
      <c r="E24" s="66">
        <f t="shared" si="0"/>
        <v>17</v>
      </c>
      <c r="F24" s="65">
        <f>VLOOKUP($A24,'Return Data'!$B$7:$R$2292,11,0)</f>
        <v>11.838800000000001</v>
      </c>
      <c r="G24" s="66">
        <f t="shared" si="1"/>
        <v>15</v>
      </c>
      <c r="H24" s="65">
        <f>VLOOKUP($A24,'Return Data'!$B$7:$R$2292,12,0)</f>
        <v>20.5562</v>
      </c>
      <c r="I24" s="66">
        <f t="shared" si="2"/>
        <v>14</v>
      </c>
      <c r="J24" s="65">
        <f>VLOOKUP($A24,'Return Data'!$B$7:$R$2292,13,0)</f>
        <v>40.9542</v>
      </c>
      <c r="K24" s="66">
        <f t="shared" si="3"/>
        <v>12</v>
      </c>
      <c r="L24" s="65">
        <f>VLOOKUP($A24,'Return Data'!$B$7:$R$2292,17,0)</f>
        <v>30.2332</v>
      </c>
      <c r="M24" s="66">
        <f t="shared" si="4"/>
        <v>3</v>
      </c>
      <c r="N24" s="65">
        <f>VLOOKUP($A24,'Return Data'!$B$7:$R$2292,14,0)</f>
        <v>25.62</v>
      </c>
      <c r="O24" s="66">
        <f t="shared" si="6"/>
        <v>1</v>
      </c>
      <c r="P24" s="65">
        <f>VLOOKUP($A24,'Return Data'!$B$7:$R$2292,15,0)</f>
        <v>21.529800000000002</v>
      </c>
      <c r="Q24" s="66">
        <f t="shared" si="7"/>
        <v>1</v>
      </c>
      <c r="R24" s="65">
        <f>VLOOKUP($A24,'Return Data'!$B$7:$R$2292,16,0)</f>
        <v>21.876899999999999</v>
      </c>
      <c r="S24" s="67">
        <f t="shared" si="5"/>
        <v>6</v>
      </c>
    </row>
    <row r="25" spans="1:19" x14ac:dyDescent="0.3">
      <c r="A25" s="63" t="s">
        <v>929</v>
      </c>
      <c r="B25" s="64">
        <f>VLOOKUP($A25,'Return Data'!$B$7:$R$2292,3,0)</f>
        <v>44536</v>
      </c>
      <c r="C25" s="65">
        <f>VLOOKUP($A25,'Return Data'!$B$7:$R$2292,4,0)</f>
        <v>16.377800000000001</v>
      </c>
      <c r="D25" s="65">
        <f>VLOOKUP($A25,'Return Data'!$B$7:$R$2292,10,0)</f>
        <v>-2.2443</v>
      </c>
      <c r="E25" s="66">
        <f t="shared" si="0"/>
        <v>21</v>
      </c>
      <c r="F25" s="65">
        <f>VLOOKUP($A25,'Return Data'!$B$7:$R$2292,11,0)</f>
        <v>13.8019</v>
      </c>
      <c r="G25" s="66">
        <f t="shared" si="1"/>
        <v>8</v>
      </c>
      <c r="H25" s="65">
        <f>VLOOKUP($A25,'Return Data'!$B$7:$R$2292,12,0)</f>
        <v>22.197800000000001</v>
      </c>
      <c r="I25" s="66">
        <f t="shared" si="2"/>
        <v>10</v>
      </c>
      <c r="J25" s="65">
        <f>VLOOKUP($A25,'Return Data'!$B$7:$R$2292,13,0)</f>
        <v>43.482399999999998</v>
      </c>
      <c r="K25" s="66">
        <f t="shared" si="3"/>
        <v>7</v>
      </c>
      <c r="L25" s="65"/>
      <c r="M25" s="66"/>
      <c r="N25" s="65"/>
      <c r="O25" s="66"/>
      <c r="P25" s="65"/>
      <c r="Q25" s="66"/>
      <c r="R25" s="65">
        <f>VLOOKUP($A25,'Return Data'!$B$7:$R$2292,16,0)</f>
        <v>25.930900000000001</v>
      </c>
      <c r="S25" s="67">
        <f t="shared" si="5"/>
        <v>4</v>
      </c>
    </row>
    <row r="26" spans="1:19" x14ac:dyDescent="0.3">
      <c r="A26" s="63" t="s">
        <v>2012</v>
      </c>
      <c r="B26" s="64">
        <f>VLOOKUP($A26,'Return Data'!$B$7:$R$2292,3,0)</f>
        <v>44536</v>
      </c>
      <c r="C26" s="65">
        <f>VLOOKUP($A26,'Return Data'!$B$7:$R$2292,4,0)</f>
        <v>23.679600000000001</v>
      </c>
      <c r="D26" s="65">
        <f>VLOOKUP($A26,'Return Data'!$B$7:$R$2292,10,0)</f>
        <v>1.1128</v>
      </c>
      <c r="E26" s="66">
        <f t="shared" si="0"/>
        <v>9</v>
      </c>
      <c r="F26" s="65">
        <f>VLOOKUP($A26,'Return Data'!$B$7:$R$2292,11,0)</f>
        <v>14.8965</v>
      </c>
      <c r="G26" s="66">
        <f t="shared" si="1"/>
        <v>6</v>
      </c>
      <c r="H26" s="65">
        <f>VLOOKUP($A26,'Return Data'!$B$7:$R$2292,12,0)</f>
        <v>22.220400000000001</v>
      </c>
      <c r="I26" s="66">
        <f t="shared" si="2"/>
        <v>9</v>
      </c>
      <c r="J26" s="65">
        <f>VLOOKUP($A26,'Return Data'!$B$7:$R$2292,13,0)</f>
        <v>43.664200000000001</v>
      </c>
      <c r="K26" s="66">
        <f t="shared" si="3"/>
        <v>4</v>
      </c>
      <c r="L26" s="65">
        <f>VLOOKUP($A26,'Return Data'!$B$7:$R$2292,17,0)</f>
        <v>23.0779</v>
      </c>
      <c r="M26" s="66">
        <f t="shared" si="4"/>
        <v>14</v>
      </c>
      <c r="N26" s="65">
        <f>VLOOKUP($A26,'Return Data'!$B$7:$R$2292,14,0)</f>
        <v>19.470600000000001</v>
      </c>
      <c r="O26" s="66">
        <f t="shared" si="6"/>
        <v>13</v>
      </c>
      <c r="P26" s="65">
        <f>VLOOKUP($A26,'Return Data'!$B$7:$R$2292,15,0)</f>
        <v>15.495699999999999</v>
      </c>
      <c r="Q26" s="66">
        <f t="shared" si="7"/>
        <v>13</v>
      </c>
      <c r="R26" s="65">
        <f>VLOOKUP($A26,'Return Data'!$B$7:$R$2292,16,0)</f>
        <v>15.4429</v>
      </c>
      <c r="S26" s="67">
        <f t="shared" si="5"/>
        <v>15</v>
      </c>
    </row>
    <row r="27" spans="1:19" x14ac:dyDescent="0.3">
      <c r="A27" s="63" t="s">
        <v>930</v>
      </c>
      <c r="B27" s="64">
        <f>VLOOKUP($A27,'Return Data'!$B$7:$R$2292,3,0)</f>
        <v>44536</v>
      </c>
      <c r="C27" s="65">
        <f>VLOOKUP($A27,'Return Data'!$B$7:$R$2292,4,0)</f>
        <v>796.10029999999995</v>
      </c>
      <c r="D27" s="65">
        <f>VLOOKUP($A27,'Return Data'!$B$7:$R$2292,10,0)</f>
        <v>-2.5299999999999998</v>
      </c>
      <c r="E27" s="66">
        <f t="shared" si="0"/>
        <v>24</v>
      </c>
      <c r="F27" s="65">
        <f>VLOOKUP($A27,'Return Data'!$B$7:$R$2292,11,0)</f>
        <v>11.065300000000001</v>
      </c>
      <c r="G27" s="66">
        <f t="shared" si="1"/>
        <v>17</v>
      </c>
      <c r="H27" s="65">
        <f>VLOOKUP($A27,'Return Data'!$B$7:$R$2292,12,0)</f>
        <v>16.470099999999999</v>
      </c>
      <c r="I27" s="66">
        <f t="shared" si="2"/>
        <v>22</v>
      </c>
      <c r="J27" s="65">
        <f>VLOOKUP($A27,'Return Data'!$B$7:$R$2292,13,0)</f>
        <v>35.648499999999999</v>
      </c>
      <c r="K27" s="66">
        <f t="shared" si="3"/>
        <v>18</v>
      </c>
      <c r="L27" s="65">
        <f>VLOOKUP($A27,'Return Data'!$B$7:$R$2292,17,0)</f>
        <v>22.639800000000001</v>
      </c>
      <c r="M27" s="66">
        <f t="shared" si="4"/>
        <v>15</v>
      </c>
      <c r="N27" s="65">
        <f>VLOOKUP($A27,'Return Data'!$B$7:$R$2292,14,0)</f>
        <v>17.381499999999999</v>
      </c>
      <c r="O27" s="66">
        <f t="shared" si="6"/>
        <v>19</v>
      </c>
      <c r="P27" s="65">
        <f>VLOOKUP($A27,'Return Data'!$B$7:$R$2292,15,0)</f>
        <v>12.717499999999999</v>
      </c>
      <c r="Q27" s="66">
        <f t="shared" si="7"/>
        <v>22</v>
      </c>
      <c r="R27" s="65">
        <f>VLOOKUP($A27,'Return Data'!$B$7:$R$2292,16,0)</f>
        <v>18.197700000000001</v>
      </c>
      <c r="S27" s="67">
        <f t="shared" si="5"/>
        <v>9</v>
      </c>
    </row>
    <row r="28" spans="1:19" x14ac:dyDescent="0.3">
      <c r="A28" s="63" t="s">
        <v>932</v>
      </c>
      <c r="B28" s="64">
        <f>VLOOKUP($A28,'Return Data'!$B$7:$R$2292,3,0)</f>
        <v>44536</v>
      </c>
      <c r="C28" s="65">
        <f>VLOOKUP($A28,'Return Data'!$B$7:$R$2292,4,0)</f>
        <v>178.41</v>
      </c>
      <c r="D28" s="65">
        <f>VLOOKUP($A28,'Return Data'!$B$7:$R$2292,10,0)</f>
        <v>0.59770000000000001</v>
      </c>
      <c r="E28" s="66">
        <f t="shared" si="0"/>
        <v>10</v>
      </c>
      <c r="F28" s="65">
        <f>VLOOKUP($A28,'Return Data'!$B$7:$R$2292,11,0)</f>
        <v>13.513999999999999</v>
      </c>
      <c r="G28" s="66">
        <f t="shared" si="1"/>
        <v>12</v>
      </c>
      <c r="H28" s="65">
        <f>VLOOKUP($A28,'Return Data'!$B$7:$R$2292,12,0)</f>
        <v>22.745100000000001</v>
      </c>
      <c r="I28" s="66">
        <f t="shared" si="2"/>
        <v>7</v>
      </c>
      <c r="J28" s="65">
        <f>VLOOKUP($A28,'Return Data'!$B$7:$R$2292,13,0)</f>
        <v>41.978400000000001</v>
      </c>
      <c r="K28" s="66">
        <f t="shared" si="3"/>
        <v>9</v>
      </c>
      <c r="L28" s="65">
        <f>VLOOKUP($A28,'Return Data'!$B$7:$R$2292,17,0)</f>
        <v>29.860099999999999</v>
      </c>
      <c r="M28" s="66">
        <f t="shared" si="4"/>
        <v>4</v>
      </c>
      <c r="N28" s="65">
        <f>VLOOKUP($A28,'Return Data'!$B$7:$R$2292,14,0)</f>
        <v>21.966100000000001</v>
      </c>
      <c r="O28" s="66">
        <f t="shared" si="6"/>
        <v>4</v>
      </c>
      <c r="P28" s="65">
        <f>VLOOKUP($A28,'Return Data'!$B$7:$R$2292,15,0)</f>
        <v>18.163900000000002</v>
      </c>
      <c r="Q28" s="66">
        <f t="shared" si="7"/>
        <v>3</v>
      </c>
      <c r="R28" s="65">
        <f>VLOOKUP($A28,'Return Data'!$B$7:$R$2292,16,0)</f>
        <v>24.657499999999999</v>
      </c>
      <c r="S28" s="67">
        <f t="shared" si="5"/>
        <v>5</v>
      </c>
    </row>
    <row r="29" spans="1:19" x14ac:dyDescent="0.3">
      <c r="A29" s="63" t="s">
        <v>934</v>
      </c>
      <c r="B29" s="64">
        <f>VLOOKUP($A29,'Return Data'!$B$7:$R$2292,3,0)</f>
        <v>44536</v>
      </c>
      <c r="C29" s="65">
        <f>VLOOKUP($A29,'Return Data'!$B$7:$R$2292,4,0)</f>
        <v>66.038399999999996</v>
      </c>
      <c r="D29" s="65">
        <f>VLOOKUP($A29,'Return Data'!$B$7:$R$2292,10,0)</f>
        <v>4.1980000000000004</v>
      </c>
      <c r="E29" s="66">
        <f t="shared" si="0"/>
        <v>2</v>
      </c>
      <c r="F29" s="65">
        <f>VLOOKUP($A29,'Return Data'!$B$7:$R$2292,11,0)</f>
        <v>12.511900000000001</v>
      </c>
      <c r="G29" s="66">
        <f t="shared" si="1"/>
        <v>14</v>
      </c>
      <c r="H29" s="65">
        <f>VLOOKUP($A29,'Return Data'!$B$7:$R$2292,12,0)</f>
        <v>30.563600000000001</v>
      </c>
      <c r="I29" s="66">
        <f t="shared" si="2"/>
        <v>1</v>
      </c>
      <c r="J29" s="65">
        <f>VLOOKUP($A29,'Return Data'!$B$7:$R$2292,13,0)</f>
        <v>43.594200000000001</v>
      </c>
      <c r="K29" s="66">
        <f t="shared" si="3"/>
        <v>5</v>
      </c>
      <c r="L29" s="65">
        <f>VLOOKUP($A29,'Return Data'!$B$7:$R$2292,17,0)</f>
        <v>32.458399999999997</v>
      </c>
      <c r="M29" s="66">
        <f t="shared" si="4"/>
        <v>2</v>
      </c>
      <c r="N29" s="65">
        <f>VLOOKUP($A29,'Return Data'!$B$7:$R$2292,14,0)</f>
        <v>23.552099999999999</v>
      </c>
      <c r="O29" s="66">
        <f t="shared" si="6"/>
        <v>2</v>
      </c>
      <c r="P29" s="65">
        <f>VLOOKUP($A29,'Return Data'!$B$7:$R$2292,15,0)</f>
        <v>16.902100000000001</v>
      </c>
      <c r="Q29" s="66">
        <f t="shared" si="7"/>
        <v>7</v>
      </c>
      <c r="R29" s="65">
        <f>VLOOKUP($A29,'Return Data'!$B$7:$R$2292,16,0)</f>
        <v>13.4131</v>
      </c>
      <c r="S29" s="67">
        <f t="shared" si="5"/>
        <v>19</v>
      </c>
    </row>
    <row r="30" spans="1:19" x14ac:dyDescent="0.3">
      <c r="A30" s="63" t="s">
        <v>1899</v>
      </c>
      <c r="B30" s="64">
        <f>VLOOKUP($A30,'Return Data'!$B$7:$R$2292,3,0)</f>
        <v>44536</v>
      </c>
      <c r="C30" s="65">
        <f>VLOOKUP($A30,'Return Data'!$B$7:$R$2292,4,0)</f>
        <v>528.21604519917105</v>
      </c>
      <c r="D30" s="65">
        <f>VLOOKUP($A30,'Return Data'!$B$7:$R$2292,10,0)</f>
        <v>2.5017</v>
      </c>
      <c r="E30" s="66">
        <f t="shared" si="0"/>
        <v>3</v>
      </c>
      <c r="F30" s="65">
        <f>VLOOKUP($A30,'Return Data'!$B$7:$R$2292,11,0)</f>
        <v>11.013500000000001</v>
      </c>
      <c r="G30" s="66">
        <f t="shared" si="1"/>
        <v>18</v>
      </c>
      <c r="H30" s="65">
        <f>VLOOKUP($A30,'Return Data'!$B$7:$R$2292,12,0)</f>
        <v>22.774799999999999</v>
      </c>
      <c r="I30" s="66">
        <f t="shared" si="2"/>
        <v>6</v>
      </c>
      <c r="J30" s="65">
        <f>VLOOKUP($A30,'Return Data'!$B$7:$R$2292,13,0)</f>
        <v>40.721499999999999</v>
      </c>
      <c r="K30" s="66">
        <f t="shared" si="3"/>
        <v>13</v>
      </c>
      <c r="L30" s="65">
        <f>VLOOKUP($A30,'Return Data'!$B$7:$R$2292,17,0)</f>
        <v>26.2197</v>
      </c>
      <c r="M30" s="66">
        <f t="shared" si="4"/>
        <v>8</v>
      </c>
      <c r="N30" s="65">
        <f>VLOOKUP($A30,'Return Data'!$B$7:$R$2292,14,0)</f>
        <v>20.027000000000001</v>
      </c>
      <c r="O30" s="66">
        <f t="shared" si="6"/>
        <v>8</v>
      </c>
      <c r="P30" s="65">
        <f>VLOOKUP($A30,'Return Data'!$B$7:$R$2292,15,0)</f>
        <v>17.067499999999999</v>
      </c>
      <c r="Q30" s="66">
        <f t="shared" si="7"/>
        <v>6</v>
      </c>
      <c r="R30" s="65">
        <f>VLOOKUP($A30,'Return Data'!$B$7:$R$2292,16,0)</f>
        <v>14.7738</v>
      </c>
      <c r="S30" s="67">
        <f t="shared" si="5"/>
        <v>16</v>
      </c>
    </row>
    <row r="31" spans="1:19" x14ac:dyDescent="0.3">
      <c r="A31" s="63" t="s">
        <v>936</v>
      </c>
      <c r="B31" s="64">
        <f>VLOOKUP($A31,'Return Data'!$B$7:$R$2292,3,0)</f>
        <v>44536</v>
      </c>
      <c r="C31" s="65">
        <f>VLOOKUP($A31,'Return Data'!$B$7:$R$2292,4,0)</f>
        <v>54.253100000000003</v>
      </c>
      <c r="D31" s="65">
        <f>VLOOKUP($A31,'Return Data'!$B$7:$R$2292,10,0)</f>
        <v>-0.51359999999999995</v>
      </c>
      <c r="E31" s="66">
        <f t="shared" si="0"/>
        <v>12</v>
      </c>
      <c r="F31" s="65">
        <f>VLOOKUP($A31,'Return Data'!$B$7:$R$2292,11,0)</f>
        <v>17.365200000000002</v>
      </c>
      <c r="G31" s="66">
        <f t="shared" si="1"/>
        <v>3</v>
      </c>
      <c r="H31" s="65">
        <f>VLOOKUP($A31,'Return Data'!$B$7:$R$2292,12,0)</f>
        <v>20.624400000000001</v>
      </c>
      <c r="I31" s="66">
        <f t="shared" si="2"/>
        <v>13</v>
      </c>
      <c r="J31" s="65">
        <f>VLOOKUP($A31,'Return Data'!$B$7:$R$2292,13,0)</f>
        <v>41.621200000000002</v>
      </c>
      <c r="K31" s="66">
        <f t="shared" si="3"/>
        <v>10</v>
      </c>
      <c r="L31" s="65">
        <f>VLOOKUP($A31,'Return Data'!$B$7:$R$2292,17,0)</f>
        <v>22.0197</v>
      </c>
      <c r="M31" s="66">
        <f t="shared" si="4"/>
        <v>21</v>
      </c>
      <c r="N31" s="65">
        <f>VLOOKUP($A31,'Return Data'!$B$7:$R$2292,14,0)</f>
        <v>19.1388</v>
      </c>
      <c r="O31" s="66">
        <f t="shared" si="6"/>
        <v>16</v>
      </c>
      <c r="P31" s="65">
        <f>VLOOKUP($A31,'Return Data'!$B$7:$R$2292,15,0)</f>
        <v>17.6313</v>
      </c>
      <c r="Q31" s="66">
        <f t="shared" si="7"/>
        <v>5</v>
      </c>
      <c r="R31" s="65">
        <f>VLOOKUP($A31,'Return Data'!$B$7:$R$2292,16,0)</f>
        <v>12.1188</v>
      </c>
      <c r="S31" s="67">
        <f t="shared" si="5"/>
        <v>25</v>
      </c>
    </row>
    <row r="32" spans="1:19" x14ac:dyDescent="0.3">
      <c r="A32" s="63" t="s">
        <v>938</v>
      </c>
      <c r="B32" s="64">
        <f>VLOOKUP($A32,'Return Data'!$B$7:$R$2292,3,0)</f>
        <v>44536</v>
      </c>
      <c r="C32" s="65">
        <f>VLOOKUP($A32,'Return Data'!$B$7:$R$2292,4,0)</f>
        <v>318.39870000000002</v>
      </c>
      <c r="D32" s="65">
        <f>VLOOKUP($A32,'Return Data'!$B$7:$R$2292,10,0)</f>
        <v>-3.2644000000000002</v>
      </c>
      <c r="E32" s="66">
        <f t="shared" si="0"/>
        <v>25</v>
      </c>
      <c r="F32" s="65">
        <f>VLOOKUP($A32,'Return Data'!$B$7:$R$2292,11,0)</f>
        <v>7.5477999999999996</v>
      </c>
      <c r="G32" s="66">
        <f t="shared" si="1"/>
        <v>26</v>
      </c>
      <c r="H32" s="65">
        <f>VLOOKUP($A32,'Return Data'!$B$7:$R$2292,12,0)</f>
        <v>11.620900000000001</v>
      </c>
      <c r="I32" s="66">
        <f t="shared" si="2"/>
        <v>27</v>
      </c>
      <c r="J32" s="65">
        <f>VLOOKUP($A32,'Return Data'!$B$7:$R$2292,13,0)</f>
        <v>29.941500000000001</v>
      </c>
      <c r="K32" s="66">
        <f t="shared" si="3"/>
        <v>26</v>
      </c>
      <c r="L32" s="65">
        <f>VLOOKUP($A32,'Return Data'!$B$7:$R$2292,17,0)</f>
        <v>21.31</v>
      </c>
      <c r="M32" s="66">
        <f t="shared" si="4"/>
        <v>22</v>
      </c>
      <c r="N32" s="65">
        <f>VLOOKUP($A32,'Return Data'!$B$7:$R$2292,14,0)</f>
        <v>19.2316</v>
      </c>
      <c r="O32" s="66">
        <f t="shared" si="6"/>
        <v>15</v>
      </c>
      <c r="P32" s="65">
        <f>VLOOKUP($A32,'Return Data'!$B$7:$R$2292,15,0)</f>
        <v>15.341100000000001</v>
      </c>
      <c r="Q32" s="66">
        <f t="shared" si="7"/>
        <v>15</v>
      </c>
      <c r="R32" s="65">
        <f>VLOOKUP($A32,'Return Data'!$B$7:$R$2292,16,0)</f>
        <v>12.769500000000001</v>
      </c>
      <c r="S32" s="67">
        <f t="shared" si="5"/>
        <v>21</v>
      </c>
    </row>
    <row r="33" spans="1:19" x14ac:dyDescent="0.3">
      <c r="A33" s="63" t="s">
        <v>941</v>
      </c>
      <c r="B33" s="64">
        <f>VLOOKUP($A33,'Return Data'!$B$7:$R$2292,3,0)</f>
        <v>44536</v>
      </c>
      <c r="C33" s="65">
        <f>VLOOKUP($A33,'Return Data'!$B$7:$R$2292,4,0)</f>
        <v>16.66</v>
      </c>
      <c r="D33" s="65">
        <f>VLOOKUP($A33,'Return Data'!$B$7:$R$2292,10,0)</f>
        <v>1.7094</v>
      </c>
      <c r="E33" s="66">
        <f t="shared" si="0"/>
        <v>7</v>
      </c>
      <c r="F33" s="65">
        <f>VLOOKUP($A33,'Return Data'!$B$7:$R$2292,11,0)</f>
        <v>19</v>
      </c>
      <c r="G33" s="66">
        <f t="shared" si="1"/>
        <v>2</v>
      </c>
      <c r="H33" s="65">
        <f>VLOOKUP($A33,'Return Data'!$B$7:$R$2292,12,0)</f>
        <v>25.451799999999999</v>
      </c>
      <c r="I33" s="66">
        <f t="shared" si="2"/>
        <v>3</v>
      </c>
      <c r="J33" s="65">
        <f>VLOOKUP($A33,'Return Data'!$B$7:$R$2292,13,0)</f>
        <v>41.066899999999997</v>
      </c>
      <c r="K33" s="66">
        <f t="shared" si="3"/>
        <v>11</v>
      </c>
      <c r="L33" s="65"/>
      <c r="M33" s="66"/>
      <c r="N33" s="65"/>
      <c r="O33" s="66"/>
      <c r="P33" s="65"/>
      <c r="Q33" s="66"/>
      <c r="R33" s="65">
        <f>VLOOKUP($A33,'Return Data'!$B$7:$R$2292,16,0)</f>
        <v>29.028600000000001</v>
      </c>
      <c r="S33" s="67">
        <f t="shared" si="5"/>
        <v>2</v>
      </c>
    </row>
    <row r="34" spans="1:19" x14ac:dyDescent="0.3">
      <c r="A34" s="63" t="s">
        <v>943</v>
      </c>
      <c r="B34" s="64">
        <f>VLOOKUP($A34,'Return Data'!$B$7:$R$2292,3,0)</f>
        <v>44536</v>
      </c>
      <c r="C34" s="65">
        <f>VLOOKUP($A34,'Return Data'!$B$7:$R$2292,4,0)</f>
        <v>192.8588</v>
      </c>
      <c r="D34" s="65">
        <f>VLOOKUP($A34,'Return Data'!$B$7:$R$2292,10,0)</f>
        <v>-1.4673</v>
      </c>
      <c r="E34" s="66">
        <f t="shared" si="0"/>
        <v>18</v>
      </c>
      <c r="F34" s="65">
        <f>VLOOKUP($A34,'Return Data'!$B$7:$R$2292,11,0)</f>
        <v>9.6823999999999995</v>
      </c>
      <c r="G34" s="66">
        <f t="shared" si="1"/>
        <v>23</v>
      </c>
      <c r="H34" s="65">
        <f>VLOOKUP($A34,'Return Data'!$B$7:$R$2292,12,0)</f>
        <v>19.464300000000001</v>
      </c>
      <c r="I34" s="66">
        <f t="shared" si="2"/>
        <v>18</v>
      </c>
      <c r="J34" s="65">
        <f>VLOOKUP($A34,'Return Data'!$B$7:$R$2292,13,0)</f>
        <v>43.5929</v>
      </c>
      <c r="K34" s="66">
        <f t="shared" si="3"/>
        <v>6</v>
      </c>
      <c r="L34" s="65">
        <f>VLOOKUP($A34,'Return Data'!$B$7:$R$2292,17,0)</f>
        <v>26.5977</v>
      </c>
      <c r="M34" s="66">
        <f t="shared" si="4"/>
        <v>7</v>
      </c>
      <c r="N34" s="65">
        <f>VLOOKUP($A34,'Return Data'!$B$7:$R$2292,14,0)</f>
        <v>17.925899999999999</v>
      </c>
      <c r="O34" s="66">
        <f t="shared" si="6"/>
        <v>17</v>
      </c>
      <c r="P34" s="65">
        <f>VLOOKUP($A34,'Return Data'!$B$7:$R$2292,15,0)</f>
        <v>14.6159</v>
      </c>
      <c r="Q34" s="66">
        <f t="shared" si="7"/>
        <v>17</v>
      </c>
      <c r="R34" s="65">
        <f>VLOOKUP($A34,'Return Data'!$B$7:$R$2292,16,0)</f>
        <v>12.654299999999999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-0.29031851851851848</v>
      </c>
      <c r="E36" s="74"/>
      <c r="F36" s="75">
        <f>AVERAGE(F8:F34)</f>
        <v>12.438740740740741</v>
      </c>
      <c r="G36" s="74"/>
      <c r="H36" s="75">
        <f>AVERAGE(H8:H34)</f>
        <v>20.574711111111107</v>
      </c>
      <c r="I36" s="74"/>
      <c r="J36" s="75">
        <f>AVERAGE(J8:J34)</f>
        <v>38.723444444444446</v>
      </c>
      <c r="K36" s="74"/>
      <c r="L36" s="75">
        <f>AVERAGE(L8:L34)</f>
        <v>25.094437499999998</v>
      </c>
      <c r="M36" s="74"/>
      <c r="N36" s="75">
        <f>AVERAGE(N8:N34)</f>
        <v>19.709363636363637</v>
      </c>
      <c r="O36" s="74"/>
      <c r="P36" s="75">
        <f>AVERAGE(P8:P34)</f>
        <v>16.127950000000002</v>
      </c>
      <c r="Q36" s="74"/>
      <c r="R36" s="75">
        <f>AVERAGE(R8:R34)</f>
        <v>17.439992592592592</v>
      </c>
      <c r="S36" s="76"/>
    </row>
    <row r="37" spans="1:19" x14ac:dyDescent="0.3">
      <c r="A37" s="73" t="s">
        <v>28</v>
      </c>
      <c r="B37" s="74"/>
      <c r="C37" s="74"/>
      <c r="D37" s="75">
        <f>MIN(D8:D34)</f>
        <v>-4.4355000000000002</v>
      </c>
      <c r="E37" s="74"/>
      <c r="F37" s="75">
        <f>MIN(F8:F34)</f>
        <v>5.9649000000000001</v>
      </c>
      <c r="G37" s="74"/>
      <c r="H37" s="75">
        <f>MIN(H8:H34)</f>
        <v>11.620900000000001</v>
      </c>
      <c r="I37" s="74"/>
      <c r="J37" s="75">
        <f>MIN(J8:J34)</f>
        <v>29.8751</v>
      </c>
      <c r="K37" s="74"/>
      <c r="L37" s="75">
        <f>MIN(L8:L34)</f>
        <v>19.1191</v>
      </c>
      <c r="M37" s="74"/>
      <c r="N37" s="75">
        <f>MIN(N8:N34)</f>
        <v>15.903600000000001</v>
      </c>
      <c r="O37" s="74"/>
      <c r="P37" s="75">
        <f>MIN(P8:P34)</f>
        <v>12.717499999999999</v>
      </c>
      <c r="Q37" s="74"/>
      <c r="R37" s="75">
        <f>MIN(R8:R34)</f>
        <v>11.920500000000001</v>
      </c>
      <c r="S37" s="76"/>
    </row>
    <row r="38" spans="1:19" ht="15" thickBot="1" x14ac:dyDescent="0.35">
      <c r="A38" s="77" t="s">
        <v>29</v>
      </c>
      <c r="B38" s="78"/>
      <c r="C38" s="78"/>
      <c r="D38" s="79">
        <f>MAX(D8:D34)</f>
        <v>4.5213000000000001</v>
      </c>
      <c r="E38" s="78"/>
      <c r="F38" s="79">
        <f>MAX(F8:F34)</f>
        <v>19.484200000000001</v>
      </c>
      <c r="G38" s="78"/>
      <c r="H38" s="79">
        <f>MAX(H8:H34)</f>
        <v>30.563600000000001</v>
      </c>
      <c r="I38" s="78"/>
      <c r="J38" s="79">
        <f>MAX(J8:J34)</f>
        <v>47.451599999999999</v>
      </c>
      <c r="K38" s="78"/>
      <c r="L38" s="79">
        <f>MAX(L8:L34)</f>
        <v>33.783799999999999</v>
      </c>
      <c r="M38" s="78"/>
      <c r="N38" s="79">
        <f>MAX(N8:N34)</f>
        <v>25.62</v>
      </c>
      <c r="O38" s="78"/>
      <c r="P38" s="79">
        <f>MAX(P8:P34)</f>
        <v>21.529800000000002</v>
      </c>
      <c r="Q38" s="78"/>
      <c r="R38" s="79">
        <f>MAX(R8:R34)</f>
        <v>29.931799999999999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44536</v>
      </c>
      <c r="C8" s="65">
        <f>VLOOKUP($A8,'Return Data'!$B$7:$R$2292,4,0)</f>
        <v>54.44</v>
      </c>
      <c r="D8" s="65">
        <f>VLOOKUP($A8,'Return Data'!$B$7:$R$2292,10,0)</f>
        <v>-2.1743000000000001</v>
      </c>
      <c r="E8" s="66">
        <f t="shared" ref="E8:E39" si="0">RANK(D8,D$8:D$66,0)</f>
        <v>47</v>
      </c>
      <c r="F8" s="65">
        <f>VLOOKUP($A8,'Return Data'!$B$7:$R$2292,11,0)</f>
        <v>3.5177999999999998</v>
      </c>
      <c r="G8" s="66">
        <f>RANK(F8,F$8:F$66,0)</f>
        <v>57</v>
      </c>
      <c r="H8" s="65">
        <f>VLOOKUP($A8,'Return Data'!$B$7:$R$2292,12,0)</f>
        <v>3.7940999999999998</v>
      </c>
      <c r="I8" s="66">
        <f>RANK(H8,H$8:H$66,0)</f>
        <v>59</v>
      </c>
      <c r="J8" s="65">
        <f>VLOOKUP($A8,'Return Data'!$B$7:$R$2292,13,0)</f>
        <v>18.605699999999999</v>
      </c>
      <c r="K8" s="66">
        <f>RANK(J8,J$8:J$66,0)</f>
        <v>59</v>
      </c>
      <c r="L8" s="65">
        <f>VLOOKUP($A8,'Return Data'!$B$7:$R$2292,17,0)</f>
        <v>13.5336</v>
      </c>
      <c r="M8" s="66">
        <f>RANK(L8,L$8:L$66,0)</f>
        <v>59</v>
      </c>
      <c r="N8" s="65">
        <f>VLOOKUP($A8,'Return Data'!$B$7:$R$2292,14,0)</f>
        <v>11.1067</v>
      </c>
      <c r="O8" s="66">
        <f>RANK(N8,N$8:N$66,0)</f>
        <v>56</v>
      </c>
      <c r="P8" s="65">
        <f>VLOOKUP($A8,'Return Data'!$B$7:$R$2292,15,0)</f>
        <v>13.2525</v>
      </c>
      <c r="Q8" s="66">
        <f>RANK(P8,P$8:P$66,0)</f>
        <v>40</v>
      </c>
      <c r="R8" s="65">
        <f>VLOOKUP($A8,'Return Data'!$B$7:$R$2292,16,0)</f>
        <v>15.1144</v>
      </c>
      <c r="S8" s="67">
        <f>RANK(R8,R$8:R$66,0)</f>
        <v>37</v>
      </c>
    </row>
    <row r="9" spans="1:20" x14ac:dyDescent="0.3">
      <c r="A9" s="63" t="s">
        <v>164</v>
      </c>
      <c r="B9" s="64">
        <f>VLOOKUP($A9,'Return Data'!$B$7:$R$2292,3,0)</f>
        <v>44536</v>
      </c>
      <c r="C9" s="65">
        <f>VLOOKUP($A9,'Return Data'!$B$7:$R$2292,4,0)</f>
        <v>44.78</v>
      </c>
      <c r="D9" s="65">
        <f>VLOOKUP($A9,'Return Data'!$B$7:$R$2292,10,0)</f>
        <v>-2.056</v>
      </c>
      <c r="E9" s="66">
        <f t="shared" si="0"/>
        <v>46</v>
      </c>
      <c r="F9" s="65">
        <f>VLOOKUP($A9,'Return Data'!$B$7:$R$2292,11,0)</f>
        <v>4.0427999999999997</v>
      </c>
      <c r="G9" s="66">
        <f t="shared" ref="G9:G66" si="1">RANK(F9,F$8:F$66,0)</f>
        <v>56</v>
      </c>
      <c r="H9" s="65">
        <f>VLOOKUP($A9,'Return Data'!$B$7:$R$2292,12,0)</f>
        <v>4.6750999999999996</v>
      </c>
      <c r="I9" s="66">
        <f t="shared" ref="I9:I66" si="2">RANK(H9,H$8:H$66,0)</f>
        <v>58</v>
      </c>
      <c r="J9" s="65">
        <f>VLOOKUP($A9,'Return Data'!$B$7:$R$2292,13,0)</f>
        <v>19.540800000000001</v>
      </c>
      <c r="K9" s="66">
        <f t="shared" ref="K9:K66" si="3">RANK(J9,J$8:J$66,0)</f>
        <v>58</v>
      </c>
      <c r="L9" s="65">
        <f>VLOOKUP($A9,'Return Data'!$B$7:$R$2292,17,0)</f>
        <v>14.674200000000001</v>
      </c>
      <c r="M9" s="66">
        <f t="shared" ref="M9:M66" si="4">RANK(L9,L$8:L$66,0)</f>
        <v>58</v>
      </c>
      <c r="N9" s="65">
        <f>VLOOKUP($A9,'Return Data'!$B$7:$R$2292,14,0)</f>
        <v>12.1922</v>
      </c>
      <c r="O9" s="66">
        <f t="shared" ref="O9:O66" si="5">RANK(N9,N$8:N$66,0)</f>
        <v>55</v>
      </c>
      <c r="P9" s="65">
        <f>VLOOKUP($A9,'Return Data'!$B$7:$R$2292,15,0)</f>
        <v>14.1762</v>
      </c>
      <c r="Q9" s="66">
        <f t="shared" ref="Q9:Q66" si="6">RANK(P9,P$8:P$66,0)</f>
        <v>37</v>
      </c>
      <c r="R9" s="65">
        <f>VLOOKUP($A9,'Return Data'!$B$7:$R$2292,16,0)</f>
        <v>15.913500000000001</v>
      </c>
      <c r="S9" s="67">
        <f t="shared" ref="S9:S66" si="7">RANK(R9,R$8:R$66,0)</f>
        <v>31</v>
      </c>
    </row>
    <row r="10" spans="1:20" x14ac:dyDescent="0.3">
      <c r="A10" s="63" t="s">
        <v>165</v>
      </c>
      <c r="B10" s="64">
        <f>VLOOKUP($A10,'Return Data'!$B$7:$R$2292,3,0)</f>
        <v>44536</v>
      </c>
      <c r="C10" s="65">
        <f>VLOOKUP($A10,'Return Data'!$B$7:$R$2292,4,0)</f>
        <v>80.141099999999994</v>
      </c>
      <c r="D10" s="65">
        <f>VLOOKUP($A10,'Return Data'!$B$7:$R$2292,10,0)</f>
        <v>-2.2343000000000002</v>
      </c>
      <c r="E10" s="66">
        <f t="shared" si="0"/>
        <v>48</v>
      </c>
      <c r="F10" s="65">
        <f>VLOOKUP($A10,'Return Data'!$B$7:$R$2292,11,0)</f>
        <v>11.957100000000001</v>
      </c>
      <c r="G10" s="66">
        <f t="shared" si="1"/>
        <v>30</v>
      </c>
      <c r="H10" s="65">
        <f>VLOOKUP($A10,'Return Data'!$B$7:$R$2292,12,0)</f>
        <v>17.072900000000001</v>
      </c>
      <c r="I10" s="66">
        <f t="shared" si="2"/>
        <v>42</v>
      </c>
      <c r="J10" s="65">
        <f>VLOOKUP($A10,'Return Data'!$B$7:$R$2292,13,0)</f>
        <v>31.332799999999999</v>
      </c>
      <c r="K10" s="66">
        <f t="shared" si="3"/>
        <v>47</v>
      </c>
      <c r="L10" s="65">
        <f>VLOOKUP($A10,'Return Data'!$B$7:$R$2292,17,0)</f>
        <v>24.397500000000001</v>
      </c>
      <c r="M10" s="66">
        <f t="shared" si="4"/>
        <v>34</v>
      </c>
      <c r="N10" s="65">
        <f>VLOOKUP($A10,'Return Data'!$B$7:$R$2292,14,0)</f>
        <v>21.7011</v>
      </c>
      <c r="O10" s="66">
        <f t="shared" si="5"/>
        <v>24</v>
      </c>
      <c r="P10" s="65">
        <f>VLOOKUP($A10,'Return Data'!$B$7:$R$2292,15,0)</f>
        <v>19.938400000000001</v>
      </c>
      <c r="Q10" s="66">
        <f t="shared" si="6"/>
        <v>7</v>
      </c>
      <c r="R10" s="65">
        <f>VLOOKUP($A10,'Return Data'!$B$7:$R$2292,16,0)</f>
        <v>20.7075</v>
      </c>
      <c r="S10" s="67">
        <f t="shared" si="7"/>
        <v>7</v>
      </c>
    </row>
    <row r="11" spans="1:20" x14ac:dyDescent="0.3">
      <c r="A11" s="63" t="s">
        <v>166</v>
      </c>
      <c r="B11" s="64">
        <f>VLOOKUP($A11,'Return Data'!$B$7:$R$2292,3,0)</f>
        <v>44536</v>
      </c>
      <c r="C11" s="65">
        <f>VLOOKUP($A11,'Return Data'!$B$7:$R$2292,4,0)</f>
        <v>77.13</v>
      </c>
      <c r="D11" s="65">
        <f>VLOOKUP($A11,'Return Data'!$B$7:$R$2292,10,0)</f>
        <v>-0.19409999999999999</v>
      </c>
      <c r="E11" s="66">
        <f t="shared" si="0"/>
        <v>28</v>
      </c>
      <c r="F11" s="65">
        <f>VLOOKUP($A11,'Return Data'!$B$7:$R$2292,11,0)</f>
        <v>16.952200000000001</v>
      </c>
      <c r="G11" s="66">
        <f t="shared" si="1"/>
        <v>13</v>
      </c>
      <c r="H11" s="65">
        <f>VLOOKUP($A11,'Return Data'!$B$7:$R$2292,12,0)</f>
        <v>23.2699</v>
      </c>
      <c r="I11" s="66">
        <f t="shared" si="2"/>
        <v>17</v>
      </c>
      <c r="J11" s="65">
        <f>VLOOKUP($A11,'Return Data'!$B$7:$R$2292,13,0)</f>
        <v>39.753599999999999</v>
      </c>
      <c r="K11" s="66">
        <f t="shared" si="3"/>
        <v>21</v>
      </c>
      <c r="L11" s="65">
        <f>VLOOKUP($A11,'Return Data'!$B$7:$R$2292,17,0)</f>
        <v>27.492999999999999</v>
      </c>
      <c r="M11" s="66">
        <f t="shared" si="4"/>
        <v>22</v>
      </c>
      <c r="N11" s="65">
        <f>VLOOKUP($A11,'Return Data'!$B$7:$R$2292,14,0)</f>
        <v>20.654800000000002</v>
      </c>
      <c r="O11" s="66">
        <f t="shared" si="5"/>
        <v>29</v>
      </c>
      <c r="P11" s="65">
        <f>VLOOKUP($A11,'Return Data'!$B$7:$R$2292,15,0)</f>
        <v>14.9656</v>
      </c>
      <c r="Q11" s="66">
        <f t="shared" si="6"/>
        <v>30</v>
      </c>
      <c r="R11" s="65">
        <f>VLOOKUP($A11,'Return Data'!$B$7:$R$2292,16,0)</f>
        <v>10.136799999999999</v>
      </c>
      <c r="S11" s="67">
        <f t="shared" si="7"/>
        <v>58</v>
      </c>
    </row>
    <row r="12" spans="1:20" x14ac:dyDescent="0.3">
      <c r="A12" s="63" t="s">
        <v>167</v>
      </c>
      <c r="B12" s="64">
        <f>VLOOKUP($A12,'Return Data'!$B$7:$R$2292,3,0)</f>
        <v>44536</v>
      </c>
      <c r="C12" s="65">
        <f>VLOOKUP($A12,'Return Data'!$B$7:$R$2292,4,0)</f>
        <v>63.414000000000001</v>
      </c>
      <c r="D12" s="65">
        <f>VLOOKUP($A12,'Return Data'!$B$7:$R$2292,10,0)</f>
        <v>-1.1149</v>
      </c>
      <c r="E12" s="66">
        <f t="shared" si="0"/>
        <v>36</v>
      </c>
      <c r="F12" s="65">
        <f>VLOOKUP($A12,'Return Data'!$B$7:$R$2292,11,0)</f>
        <v>9.1933000000000007</v>
      </c>
      <c r="G12" s="66">
        <f t="shared" si="1"/>
        <v>51</v>
      </c>
      <c r="H12" s="65">
        <f>VLOOKUP($A12,'Return Data'!$B$7:$R$2292,12,0)</f>
        <v>13.635</v>
      </c>
      <c r="I12" s="66">
        <f t="shared" si="2"/>
        <v>52</v>
      </c>
      <c r="J12" s="65">
        <f>VLOOKUP($A12,'Return Data'!$B$7:$R$2292,13,0)</f>
        <v>28.085799999999999</v>
      </c>
      <c r="K12" s="66">
        <f t="shared" si="3"/>
        <v>51</v>
      </c>
      <c r="L12" s="65">
        <f>VLOOKUP($A12,'Return Data'!$B$7:$R$2292,17,0)</f>
        <v>21.923200000000001</v>
      </c>
      <c r="M12" s="66">
        <f t="shared" si="4"/>
        <v>42</v>
      </c>
      <c r="N12" s="65">
        <f>VLOOKUP($A12,'Return Data'!$B$7:$R$2292,14,0)</f>
        <v>20.359100000000002</v>
      </c>
      <c r="O12" s="66">
        <f t="shared" si="5"/>
        <v>30</v>
      </c>
      <c r="P12" s="65">
        <f>VLOOKUP($A12,'Return Data'!$B$7:$R$2292,15,0)</f>
        <v>16.876100000000001</v>
      </c>
      <c r="Q12" s="66">
        <f t="shared" si="6"/>
        <v>20</v>
      </c>
      <c r="R12" s="65">
        <f>VLOOKUP($A12,'Return Data'!$B$7:$R$2292,16,0)</f>
        <v>15.8569</v>
      </c>
      <c r="S12" s="67">
        <f t="shared" si="7"/>
        <v>32</v>
      </c>
    </row>
    <row r="13" spans="1:20" x14ac:dyDescent="0.3">
      <c r="A13" s="63" t="s">
        <v>168</v>
      </c>
      <c r="B13" s="64">
        <f>VLOOKUP($A13,'Return Data'!$B$7:$R$2292,3,0)</f>
        <v>44536</v>
      </c>
      <c r="C13" s="65">
        <f>VLOOKUP($A13,'Return Data'!$B$7:$R$2292,4,0)</f>
        <v>17.559999999999999</v>
      </c>
      <c r="D13" s="65">
        <f>VLOOKUP($A13,'Return Data'!$B$7:$R$2292,10,0)</f>
        <v>-0.39710000000000001</v>
      </c>
      <c r="E13" s="66">
        <f t="shared" si="0"/>
        <v>30</v>
      </c>
      <c r="F13" s="65">
        <f>VLOOKUP($A13,'Return Data'!$B$7:$R$2292,11,0)</f>
        <v>17.458200000000001</v>
      </c>
      <c r="G13" s="66">
        <f t="shared" si="1"/>
        <v>12</v>
      </c>
      <c r="H13" s="65">
        <f>VLOOKUP($A13,'Return Data'!$B$7:$R$2292,12,0)</f>
        <v>30.751999999999999</v>
      </c>
      <c r="I13" s="66">
        <f t="shared" si="2"/>
        <v>12</v>
      </c>
      <c r="J13" s="65">
        <f>VLOOKUP($A13,'Return Data'!$B$7:$R$2292,13,0)</f>
        <v>49.319699999999997</v>
      </c>
      <c r="K13" s="66">
        <f t="shared" si="3"/>
        <v>14</v>
      </c>
      <c r="L13" s="65">
        <f>VLOOKUP($A13,'Return Data'!$B$7:$R$2292,17,0)</f>
        <v>39.618299999999998</v>
      </c>
      <c r="M13" s="66">
        <f t="shared" si="4"/>
        <v>10</v>
      </c>
      <c r="N13" s="65">
        <f>VLOOKUP($A13,'Return Data'!$B$7:$R$2292,14,0)</f>
        <v>29.1281</v>
      </c>
      <c r="O13" s="66">
        <f t="shared" si="5"/>
        <v>6</v>
      </c>
      <c r="P13" s="65"/>
      <c r="Q13" s="66"/>
      <c r="R13" s="65">
        <f>VLOOKUP($A13,'Return Data'!$B$7:$R$2292,16,0)</f>
        <v>15.9832</v>
      </c>
      <c r="S13" s="67">
        <f t="shared" si="7"/>
        <v>30</v>
      </c>
    </row>
    <row r="14" spans="1:20" x14ac:dyDescent="0.3">
      <c r="A14" s="63" t="s">
        <v>169</v>
      </c>
      <c r="B14" s="64">
        <f>VLOOKUP($A14,'Return Data'!$B$7:$R$2292,3,0)</f>
        <v>44536</v>
      </c>
      <c r="C14" s="65">
        <f>VLOOKUP($A14,'Return Data'!$B$7:$R$2292,4,0)</f>
        <v>20.91</v>
      </c>
      <c r="D14" s="65">
        <f>VLOOKUP($A14,'Return Data'!$B$7:$R$2292,10,0)</f>
        <v>-2.3809999999999998</v>
      </c>
      <c r="E14" s="66">
        <f t="shared" si="0"/>
        <v>52</v>
      </c>
      <c r="F14" s="65">
        <f>VLOOKUP($A14,'Return Data'!$B$7:$R$2292,11,0)</f>
        <v>14.638199999999999</v>
      </c>
      <c r="G14" s="66">
        <f t="shared" si="1"/>
        <v>18</v>
      </c>
      <c r="H14" s="65">
        <f>VLOOKUP($A14,'Return Data'!$B$7:$R$2292,12,0)</f>
        <v>27.811699999999998</v>
      </c>
      <c r="I14" s="66">
        <f t="shared" si="2"/>
        <v>14</v>
      </c>
      <c r="J14" s="65">
        <f>VLOOKUP($A14,'Return Data'!$B$7:$R$2292,13,0)</f>
        <v>45.6128</v>
      </c>
      <c r="K14" s="66">
        <f t="shared" si="3"/>
        <v>15</v>
      </c>
      <c r="L14" s="65">
        <f>VLOOKUP($A14,'Return Data'!$B$7:$R$2292,17,0)</f>
        <v>35.081299999999999</v>
      </c>
      <c r="M14" s="66">
        <f t="shared" si="4"/>
        <v>14</v>
      </c>
      <c r="N14" s="65">
        <f>VLOOKUP($A14,'Return Data'!$B$7:$R$2292,14,0)</f>
        <v>27.213699999999999</v>
      </c>
      <c r="O14" s="66">
        <f t="shared" si="5"/>
        <v>9</v>
      </c>
      <c r="P14" s="65"/>
      <c r="Q14" s="66"/>
      <c r="R14" s="65">
        <f>VLOOKUP($A14,'Return Data'!$B$7:$R$2292,16,0)</f>
        <v>26.5351</v>
      </c>
      <c r="S14" s="67">
        <f t="shared" si="7"/>
        <v>3</v>
      </c>
    </row>
    <row r="15" spans="1:20" x14ac:dyDescent="0.3">
      <c r="A15" s="63" t="s">
        <v>170</v>
      </c>
      <c r="B15" s="64">
        <f>VLOOKUP($A15,'Return Data'!$B$7:$R$2292,3,0)</f>
        <v>44536</v>
      </c>
      <c r="C15" s="65">
        <f>VLOOKUP($A15,'Return Data'!$B$7:$R$2292,4,0)</f>
        <v>110.05</v>
      </c>
      <c r="D15" s="65">
        <f>VLOOKUP($A15,'Return Data'!$B$7:$R$2292,10,0)</f>
        <v>-2.36</v>
      </c>
      <c r="E15" s="66">
        <f t="shared" si="0"/>
        <v>51</v>
      </c>
      <c r="F15" s="65">
        <f>VLOOKUP($A15,'Return Data'!$B$7:$R$2292,11,0)</f>
        <v>14.635400000000001</v>
      </c>
      <c r="G15" s="66">
        <f t="shared" si="1"/>
        <v>19</v>
      </c>
      <c r="H15" s="65">
        <f>VLOOKUP($A15,'Return Data'!$B$7:$R$2292,12,0)</f>
        <v>25.0426</v>
      </c>
      <c r="I15" s="66">
        <f t="shared" si="2"/>
        <v>16</v>
      </c>
      <c r="J15" s="65">
        <f>VLOOKUP($A15,'Return Data'!$B$7:$R$2292,13,0)</f>
        <v>43.4998</v>
      </c>
      <c r="K15" s="66">
        <f t="shared" si="3"/>
        <v>16</v>
      </c>
      <c r="L15" s="65">
        <f>VLOOKUP($A15,'Return Data'!$B$7:$R$2292,17,0)</f>
        <v>36.021999999999998</v>
      </c>
      <c r="M15" s="66">
        <f t="shared" si="4"/>
        <v>12</v>
      </c>
      <c r="N15" s="65">
        <f>VLOOKUP($A15,'Return Data'!$B$7:$R$2292,14,0)</f>
        <v>29.532</v>
      </c>
      <c r="O15" s="66">
        <f t="shared" si="5"/>
        <v>4</v>
      </c>
      <c r="P15" s="65">
        <f>VLOOKUP($A15,'Return Data'!$B$7:$R$2292,15,0)</f>
        <v>22.6615</v>
      </c>
      <c r="Q15" s="66">
        <f t="shared" si="6"/>
        <v>4</v>
      </c>
      <c r="R15" s="65">
        <f>VLOOKUP($A15,'Return Data'!$B$7:$R$2292,16,0)</f>
        <v>18.932300000000001</v>
      </c>
      <c r="S15" s="67">
        <f t="shared" si="7"/>
        <v>10</v>
      </c>
    </row>
    <row r="16" spans="1:20" x14ac:dyDescent="0.3">
      <c r="A16" s="63" t="s">
        <v>171</v>
      </c>
      <c r="B16" s="64">
        <f>VLOOKUP($A16,'Return Data'!$B$7:$R$2292,3,0)</f>
        <v>44536</v>
      </c>
      <c r="C16" s="65">
        <f>VLOOKUP($A16,'Return Data'!$B$7:$R$2292,4,0)</f>
        <v>121.15</v>
      </c>
      <c r="D16" s="65">
        <f>VLOOKUP($A16,'Return Data'!$B$7:$R$2292,10,0)</f>
        <v>-1.6081000000000001</v>
      </c>
      <c r="E16" s="66">
        <f t="shared" si="0"/>
        <v>41</v>
      </c>
      <c r="F16" s="65">
        <f>VLOOKUP($A16,'Return Data'!$B$7:$R$2292,11,0)</f>
        <v>11.6899</v>
      </c>
      <c r="G16" s="66">
        <f t="shared" si="1"/>
        <v>33</v>
      </c>
      <c r="H16" s="65">
        <f>VLOOKUP($A16,'Return Data'!$B$7:$R$2292,12,0)</f>
        <v>19.784500000000001</v>
      </c>
      <c r="I16" s="66">
        <f t="shared" si="2"/>
        <v>28</v>
      </c>
      <c r="J16" s="65">
        <f>VLOOKUP($A16,'Return Data'!$B$7:$R$2292,13,0)</f>
        <v>39.2209</v>
      </c>
      <c r="K16" s="66">
        <f t="shared" si="3"/>
        <v>26</v>
      </c>
      <c r="L16" s="65">
        <f>VLOOKUP($A16,'Return Data'!$B$7:$R$2292,17,0)</f>
        <v>31.544799999999999</v>
      </c>
      <c r="M16" s="66">
        <f t="shared" si="4"/>
        <v>18</v>
      </c>
      <c r="N16" s="65">
        <f>VLOOKUP($A16,'Return Data'!$B$7:$R$2292,14,0)</f>
        <v>25.088000000000001</v>
      </c>
      <c r="O16" s="66">
        <f t="shared" si="5"/>
        <v>11</v>
      </c>
      <c r="P16" s="65">
        <f>VLOOKUP($A16,'Return Data'!$B$7:$R$2292,15,0)</f>
        <v>21.1113</v>
      </c>
      <c r="Q16" s="66">
        <f t="shared" si="6"/>
        <v>5</v>
      </c>
      <c r="R16" s="65">
        <f>VLOOKUP($A16,'Return Data'!$B$7:$R$2292,16,0)</f>
        <v>16.966799999999999</v>
      </c>
      <c r="S16" s="67">
        <f t="shared" si="7"/>
        <v>19</v>
      </c>
    </row>
    <row r="17" spans="1:19" x14ac:dyDescent="0.3">
      <c r="A17" s="63" t="s">
        <v>172</v>
      </c>
      <c r="B17" s="64">
        <f>VLOOKUP($A17,'Return Data'!$B$7:$R$2292,3,0)</f>
        <v>44536</v>
      </c>
      <c r="C17" s="65">
        <f>VLOOKUP($A17,'Return Data'!$B$7:$R$2292,4,0)</f>
        <v>84.555999999999997</v>
      </c>
      <c r="D17" s="65">
        <f>VLOOKUP($A17,'Return Data'!$B$7:$R$2292,10,0)</f>
        <v>-2.6537000000000002</v>
      </c>
      <c r="E17" s="66">
        <f t="shared" si="0"/>
        <v>55</v>
      </c>
      <c r="F17" s="65">
        <f>VLOOKUP($A17,'Return Data'!$B$7:$R$2292,11,0)</f>
        <v>9.2355999999999998</v>
      </c>
      <c r="G17" s="66">
        <f t="shared" si="1"/>
        <v>49</v>
      </c>
      <c r="H17" s="65">
        <f>VLOOKUP($A17,'Return Data'!$B$7:$R$2292,12,0)</f>
        <v>19.821999999999999</v>
      </c>
      <c r="I17" s="66">
        <f t="shared" si="2"/>
        <v>27</v>
      </c>
      <c r="J17" s="65">
        <f>VLOOKUP($A17,'Return Data'!$B$7:$R$2292,13,0)</f>
        <v>39.662700000000001</v>
      </c>
      <c r="K17" s="66">
        <f t="shared" si="3"/>
        <v>22</v>
      </c>
      <c r="L17" s="65">
        <f>VLOOKUP($A17,'Return Data'!$B$7:$R$2292,17,0)</f>
        <v>25.8626</v>
      </c>
      <c r="M17" s="66">
        <f t="shared" si="4"/>
        <v>28</v>
      </c>
      <c r="N17" s="65">
        <f>VLOOKUP($A17,'Return Data'!$B$7:$R$2292,14,0)</f>
        <v>22.9786</v>
      </c>
      <c r="O17" s="66">
        <f t="shared" si="5"/>
        <v>14</v>
      </c>
      <c r="P17" s="65">
        <f>VLOOKUP($A17,'Return Data'!$B$7:$R$2292,15,0)</f>
        <v>18.0322</v>
      </c>
      <c r="Q17" s="66">
        <f t="shared" si="6"/>
        <v>14</v>
      </c>
      <c r="R17" s="65">
        <f>VLOOKUP($A17,'Return Data'!$B$7:$R$2292,16,0)</f>
        <v>18.230799999999999</v>
      </c>
      <c r="S17" s="67">
        <f t="shared" si="7"/>
        <v>15</v>
      </c>
    </row>
    <row r="18" spans="1:19" x14ac:dyDescent="0.3">
      <c r="A18" s="63" t="s">
        <v>173</v>
      </c>
      <c r="B18" s="64">
        <f>VLOOKUP($A18,'Return Data'!$B$7:$R$2292,3,0)</f>
        <v>44536</v>
      </c>
      <c r="C18" s="65">
        <f>VLOOKUP($A18,'Return Data'!$B$7:$R$2292,4,0)</f>
        <v>76.3</v>
      </c>
      <c r="D18" s="65">
        <f>VLOOKUP($A18,'Return Data'!$B$7:$R$2292,10,0)</f>
        <v>-1.5738000000000001</v>
      </c>
      <c r="E18" s="66">
        <f t="shared" si="0"/>
        <v>40</v>
      </c>
      <c r="F18" s="65">
        <f>VLOOKUP($A18,'Return Data'!$B$7:$R$2292,11,0)</f>
        <v>10.627800000000001</v>
      </c>
      <c r="G18" s="66">
        <f t="shared" si="1"/>
        <v>42</v>
      </c>
      <c r="H18" s="65">
        <f>VLOOKUP($A18,'Return Data'!$B$7:$R$2292,12,0)</f>
        <v>15.6937</v>
      </c>
      <c r="I18" s="66">
        <f t="shared" si="2"/>
        <v>48</v>
      </c>
      <c r="J18" s="65">
        <f>VLOOKUP($A18,'Return Data'!$B$7:$R$2292,13,0)</f>
        <v>33.601799999999997</v>
      </c>
      <c r="K18" s="66">
        <f t="shared" si="3"/>
        <v>42</v>
      </c>
      <c r="L18" s="65">
        <f>VLOOKUP($A18,'Return Data'!$B$7:$R$2292,17,0)</f>
        <v>22.316500000000001</v>
      </c>
      <c r="M18" s="66">
        <f t="shared" si="4"/>
        <v>40</v>
      </c>
      <c r="N18" s="65">
        <f>VLOOKUP($A18,'Return Data'!$B$7:$R$2292,14,0)</f>
        <v>18.7698</v>
      </c>
      <c r="O18" s="66">
        <f t="shared" si="5"/>
        <v>37</v>
      </c>
      <c r="P18" s="65">
        <f>VLOOKUP($A18,'Return Data'!$B$7:$R$2292,15,0)</f>
        <v>15.6411</v>
      </c>
      <c r="Q18" s="66">
        <f t="shared" si="6"/>
        <v>25</v>
      </c>
      <c r="R18" s="65">
        <f>VLOOKUP($A18,'Return Data'!$B$7:$R$2292,16,0)</f>
        <v>15.1523</v>
      </c>
      <c r="S18" s="67">
        <f t="shared" si="7"/>
        <v>36</v>
      </c>
    </row>
    <row r="19" spans="1:19" x14ac:dyDescent="0.3">
      <c r="A19" s="63" t="s">
        <v>175</v>
      </c>
      <c r="B19" s="64">
        <f>VLOOKUP($A19,'Return Data'!$B$7:$R$2292,3,0)</f>
        <v>44536</v>
      </c>
      <c r="C19" s="65">
        <f>VLOOKUP($A19,'Return Data'!$B$7:$R$2292,4,0)</f>
        <v>914.75080000000003</v>
      </c>
      <c r="D19" s="65">
        <f>VLOOKUP($A19,'Return Data'!$B$7:$R$2292,10,0)</f>
        <v>2.0687000000000002</v>
      </c>
      <c r="E19" s="66">
        <f t="shared" si="0"/>
        <v>14</v>
      </c>
      <c r="F19" s="65">
        <f>VLOOKUP($A19,'Return Data'!$B$7:$R$2292,11,0)</f>
        <v>10.607100000000001</v>
      </c>
      <c r="G19" s="66">
        <f t="shared" si="1"/>
        <v>43</v>
      </c>
      <c r="H19" s="65">
        <f>VLOOKUP($A19,'Return Data'!$B$7:$R$2292,12,0)</f>
        <v>18.4802</v>
      </c>
      <c r="I19" s="66">
        <f t="shared" si="2"/>
        <v>35</v>
      </c>
      <c r="J19" s="65">
        <f>VLOOKUP($A19,'Return Data'!$B$7:$R$2292,13,0)</f>
        <v>38.424900000000001</v>
      </c>
      <c r="K19" s="66">
        <f t="shared" si="3"/>
        <v>28</v>
      </c>
      <c r="L19" s="65">
        <f>VLOOKUP($A19,'Return Data'!$B$7:$R$2292,17,0)</f>
        <v>23.3887</v>
      </c>
      <c r="M19" s="66">
        <f t="shared" si="4"/>
        <v>37</v>
      </c>
      <c r="N19" s="65">
        <f>VLOOKUP($A19,'Return Data'!$B$7:$R$2292,14,0)</f>
        <v>18.1722</v>
      </c>
      <c r="O19" s="66">
        <f t="shared" si="5"/>
        <v>41</v>
      </c>
      <c r="P19" s="65">
        <f>VLOOKUP($A19,'Return Data'!$B$7:$R$2292,15,0)</f>
        <v>14.899800000000001</v>
      </c>
      <c r="Q19" s="66">
        <f t="shared" si="6"/>
        <v>31</v>
      </c>
      <c r="R19" s="65">
        <f>VLOOKUP($A19,'Return Data'!$B$7:$R$2292,16,0)</f>
        <v>16.0139</v>
      </c>
      <c r="S19" s="67">
        <f t="shared" si="7"/>
        <v>29</v>
      </c>
    </row>
    <row r="20" spans="1:19" x14ac:dyDescent="0.3">
      <c r="A20" s="63" t="s">
        <v>176</v>
      </c>
      <c r="B20" s="64">
        <f>VLOOKUP($A20,'Return Data'!$B$7:$R$2292,3,0)</f>
        <v>44536</v>
      </c>
      <c r="C20" s="65">
        <f>VLOOKUP($A20,'Return Data'!$B$7:$R$2292,4,0)</f>
        <v>582.79</v>
      </c>
      <c r="D20" s="65">
        <f>VLOOKUP($A20,'Return Data'!$B$7:$R$2292,10,0)</f>
        <v>1.3178000000000001</v>
      </c>
      <c r="E20" s="66">
        <f t="shared" si="0"/>
        <v>17</v>
      </c>
      <c r="F20" s="65">
        <f>VLOOKUP($A20,'Return Data'!$B$7:$R$2292,11,0)</f>
        <v>10.8195</v>
      </c>
      <c r="G20" s="66">
        <f t="shared" si="1"/>
        <v>39</v>
      </c>
      <c r="H20" s="65">
        <f>VLOOKUP($A20,'Return Data'!$B$7:$R$2292,12,0)</f>
        <v>19.249700000000001</v>
      </c>
      <c r="I20" s="66">
        <f t="shared" si="2"/>
        <v>32</v>
      </c>
      <c r="J20" s="65">
        <f>VLOOKUP($A20,'Return Data'!$B$7:$R$2292,13,0)</f>
        <v>39.7806</v>
      </c>
      <c r="K20" s="66">
        <f t="shared" si="3"/>
        <v>20</v>
      </c>
      <c r="L20" s="65">
        <f>VLOOKUP($A20,'Return Data'!$B$7:$R$2292,17,0)</f>
        <v>23.3445</v>
      </c>
      <c r="M20" s="66">
        <f t="shared" si="4"/>
        <v>38</v>
      </c>
      <c r="N20" s="65">
        <f>VLOOKUP($A20,'Return Data'!$B$7:$R$2292,14,0)</f>
        <v>19.119700000000002</v>
      </c>
      <c r="O20" s="66">
        <f t="shared" si="5"/>
        <v>34</v>
      </c>
      <c r="P20" s="65">
        <f>VLOOKUP($A20,'Return Data'!$B$7:$R$2292,15,0)</f>
        <v>17.117599999999999</v>
      </c>
      <c r="Q20" s="66">
        <f t="shared" si="6"/>
        <v>18</v>
      </c>
      <c r="R20" s="65">
        <f>VLOOKUP($A20,'Return Data'!$B$7:$R$2292,16,0)</f>
        <v>16.682099999999998</v>
      </c>
      <c r="S20" s="67">
        <f t="shared" si="7"/>
        <v>21</v>
      </c>
    </row>
    <row r="21" spans="1:19" x14ac:dyDescent="0.3">
      <c r="A21" s="63" t="s">
        <v>177</v>
      </c>
      <c r="B21" s="64">
        <f>VLOOKUP($A21,'Return Data'!$B$7:$R$2292,3,0)</f>
        <v>44536</v>
      </c>
      <c r="C21" s="65">
        <f>VLOOKUP($A21,'Return Data'!$B$7:$R$2292,4,0)</f>
        <v>762.39700000000005</v>
      </c>
      <c r="D21" s="65">
        <f>VLOOKUP($A21,'Return Data'!$B$7:$R$2292,10,0)</f>
        <v>0.95569999999999999</v>
      </c>
      <c r="E21" s="66">
        <f t="shared" si="0"/>
        <v>18</v>
      </c>
      <c r="F21" s="65">
        <f>VLOOKUP($A21,'Return Data'!$B$7:$R$2292,11,0)</f>
        <v>15.2371</v>
      </c>
      <c r="G21" s="66">
        <f t="shared" si="1"/>
        <v>15</v>
      </c>
      <c r="H21" s="65">
        <f>VLOOKUP($A21,'Return Data'!$B$7:$R$2292,12,0)</f>
        <v>22.1845</v>
      </c>
      <c r="I21" s="66">
        <f t="shared" si="2"/>
        <v>19</v>
      </c>
      <c r="J21" s="65">
        <f>VLOOKUP($A21,'Return Data'!$B$7:$R$2292,13,0)</f>
        <v>39.636699999999998</v>
      </c>
      <c r="K21" s="66">
        <f t="shared" si="3"/>
        <v>23</v>
      </c>
      <c r="L21" s="65">
        <f>VLOOKUP($A21,'Return Data'!$B$7:$R$2292,17,0)</f>
        <v>20.038499999999999</v>
      </c>
      <c r="M21" s="66">
        <f t="shared" si="4"/>
        <v>46</v>
      </c>
      <c r="N21" s="65">
        <f>VLOOKUP($A21,'Return Data'!$B$7:$R$2292,14,0)</f>
        <v>15.0258</v>
      </c>
      <c r="O21" s="66">
        <f t="shared" si="5"/>
        <v>50</v>
      </c>
      <c r="P21" s="65">
        <f>VLOOKUP($A21,'Return Data'!$B$7:$R$2292,15,0)</f>
        <v>12.7</v>
      </c>
      <c r="Q21" s="66">
        <f t="shared" si="6"/>
        <v>41</v>
      </c>
      <c r="R21" s="65">
        <f>VLOOKUP($A21,'Return Data'!$B$7:$R$2292,16,0)</f>
        <v>13.5974</v>
      </c>
      <c r="S21" s="67">
        <f t="shared" si="7"/>
        <v>47</v>
      </c>
    </row>
    <row r="22" spans="1:19" x14ac:dyDescent="0.3">
      <c r="A22" s="63" t="s">
        <v>178</v>
      </c>
      <c r="B22" s="64">
        <f>VLOOKUP($A22,'Return Data'!$B$7:$R$2292,3,0)</f>
        <v>44536</v>
      </c>
      <c r="C22" s="65">
        <f>VLOOKUP($A22,'Return Data'!$B$7:$R$2292,4,0)</f>
        <v>59.224899999999998</v>
      </c>
      <c r="D22" s="65">
        <f>VLOOKUP($A22,'Return Data'!$B$7:$R$2292,10,0)</f>
        <v>-0.86990000000000001</v>
      </c>
      <c r="E22" s="66">
        <f t="shared" si="0"/>
        <v>34</v>
      </c>
      <c r="F22" s="65">
        <f>VLOOKUP($A22,'Return Data'!$B$7:$R$2292,11,0)</f>
        <v>12.6538</v>
      </c>
      <c r="G22" s="66">
        <f t="shared" si="1"/>
        <v>23</v>
      </c>
      <c r="H22" s="65">
        <f>VLOOKUP($A22,'Return Data'!$B$7:$R$2292,12,0)</f>
        <v>19.020399999999999</v>
      </c>
      <c r="I22" s="66">
        <f t="shared" si="2"/>
        <v>33</v>
      </c>
      <c r="J22" s="65">
        <f>VLOOKUP($A22,'Return Data'!$B$7:$R$2292,13,0)</f>
        <v>35.572600000000001</v>
      </c>
      <c r="K22" s="66">
        <f t="shared" si="3"/>
        <v>39</v>
      </c>
      <c r="L22" s="65">
        <f>VLOOKUP($A22,'Return Data'!$B$7:$R$2292,17,0)</f>
        <v>22.001999999999999</v>
      </c>
      <c r="M22" s="66">
        <f t="shared" si="4"/>
        <v>41</v>
      </c>
      <c r="N22" s="65">
        <f>VLOOKUP($A22,'Return Data'!$B$7:$R$2292,14,0)</f>
        <v>18.764600000000002</v>
      </c>
      <c r="O22" s="66">
        <f t="shared" si="5"/>
        <v>38</v>
      </c>
      <c r="P22" s="65">
        <f>VLOOKUP($A22,'Return Data'!$B$7:$R$2292,15,0)</f>
        <v>15.607900000000001</v>
      </c>
      <c r="Q22" s="66">
        <f t="shared" si="6"/>
        <v>26</v>
      </c>
      <c r="R22" s="65">
        <f>VLOOKUP($A22,'Return Data'!$B$7:$R$2292,16,0)</f>
        <v>15.0237</v>
      </c>
      <c r="S22" s="67">
        <f t="shared" si="7"/>
        <v>38</v>
      </c>
    </row>
    <row r="23" spans="1:19" x14ac:dyDescent="0.3">
      <c r="A23" s="63" t="s">
        <v>179</v>
      </c>
      <c r="B23" s="64">
        <f>VLOOKUP($A23,'Return Data'!$B$7:$R$2292,3,0)</f>
        <v>44536</v>
      </c>
      <c r="C23" s="65">
        <f>VLOOKUP($A23,'Return Data'!$B$7:$R$2292,4,0)</f>
        <v>626.34</v>
      </c>
      <c r="D23" s="65">
        <f>VLOOKUP($A23,'Return Data'!$B$7:$R$2292,10,0)</f>
        <v>-0.80449999999999999</v>
      </c>
      <c r="E23" s="66">
        <f t="shared" si="0"/>
        <v>33</v>
      </c>
      <c r="F23" s="65">
        <f>VLOOKUP($A23,'Return Data'!$B$7:$R$2292,11,0)</f>
        <v>12.325799999999999</v>
      </c>
      <c r="G23" s="66">
        <f t="shared" si="1"/>
        <v>28</v>
      </c>
      <c r="H23" s="65">
        <f>VLOOKUP($A23,'Return Data'!$B$7:$R$2292,12,0)</f>
        <v>18.152799999999999</v>
      </c>
      <c r="I23" s="66">
        <f t="shared" si="2"/>
        <v>37</v>
      </c>
      <c r="J23" s="65">
        <f>VLOOKUP($A23,'Return Data'!$B$7:$R$2292,13,0)</f>
        <v>37.213799999999999</v>
      </c>
      <c r="K23" s="66">
        <f t="shared" si="3"/>
        <v>31</v>
      </c>
      <c r="L23" s="65">
        <f>VLOOKUP($A23,'Return Data'!$B$7:$R$2292,17,0)</f>
        <v>23.9695</v>
      </c>
      <c r="M23" s="66">
        <f t="shared" si="4"/>
        <v>35</v>
      </c>
      <c r="N23" s="65">
        <f>VLOOKUP($A23,'Return Data'!$B$7:$R$2292,14,0)</f>
        <v>19.4604</v>
      </c>
      <c r="O23" s="66">
        <f t="shared" si="5"/>
        <v>33</v>
      </c>
      <c r="P23" s="65">
        <f>VLOOKUP($A23,'Return Data'!$B$7:$R$2292,15,0)</f>
        <v>16.1968</v>
      </c>
      <c r="Q23" s="66">
        <f t="shared" si="6"/>
        <v>24</v>
      </c>
      <c r="R23" s="65">
        <f>VLOOKUP($A23,'Return Data'!$B$7:$R$2292,16,0)</f>
        <v>16.581199999999999</v>
      </c>
      <c r="S23" s="67">
        <f t="shared" si="7"/>
        <v>22</v>
      </c>
    </row>
    <row r="24" spans="1:19" x14ac:dyDescent="0.3">
      <c r="A24" s="63" t="s">
        <v>180</v>
      </c>
      <c r="B24" s="64">
        <f>VLOOKUP($A24,'Return Data'!$B$7:$R$2292,3,0)</f>
        <v>44536</v>
      </c>
      <c r="C24" s="65">
        <f>VLOOKUP($A24,'Return Data'!$B$7:$R$2292,4,0)</f>
        <v>15.72</v>
      </c>
      <c r="D24" s="65">
        <f>VLOOKUP($A24,'Return Data'!$B$7:$R$2292,10,0)</f>
        <v>0.51149999999999995</v>
      </c>
      <c r="E24" s="66">
        <f t="shared" si="0"/>
        <v>23</v>
      </c>
      <c r="F24" s="65">
        <f>VLOOKUP($A24,'Return Data'!$B$7:$R$2292,11,0)</f>
        <v>7.0115999999999996</v>
      </c>
      <c r="G24" s="66">
        <f t="shared" si="1"/>
        <v>54</v>
      </c>
      <c r="H24" s="65">
        <f>VLOOKUP($A24,'Return Data'!$B$7:$R$2292,12,0)</f>
        <v>12.0456</v>
      </c>
      <c r="I24" s="66">
        <f t="shared" si="2"/>
        <v>54</v>
      </c>
      <c r="J24" s="65">
        <f>VLOOKUP($A24,'Return Data'!$B$7:$R$2292,13,0)</f>
        <v>27.908899999999999</v>
      </c>
      <c r="K24" s="66">
        <f t="shared" si="3"/>
        <v>52</v>
      </c>
      <c r="L24" s="65">
        <f>VLOOKUP($A24,'Return Data'!$B$7:$R$2292,17,0)</f>
        <v>17.4542</v>
      </c>
      <c r="M24" s="66">
        <f t="shared" si="4"/>
        <v>55</v>
      </c>
      <c r="N24" s="65">
        <f>VLOOKUP($A24,'Return Data'!$B$7:$R$2292,14,0)</f>
        <v>16.3748</v>
      </c>
      <c r="O24" s="66">
        <f t="shared" si="5"/>
        <v>46</v>
      </c>
      <c r="P24" s="65"/>
      <c r="Q24" s="66"/>
      <c r="R24" s="65">
        <f>VLOOKUP($A24,'Return Data'!$B$7:$R$2292,16,0)</f>
        <v>12.9687</v>
      </c>
      <c r="S24" s="67">
        <f t="shared" si="7"/>
        <v>51</v>
      </c>
    </row>
    <row r="25" spans="1:19" x14ac:dyDescent="0.3">
      <c r="A25" s="63" t="s">
        <v>181</v>
      </c>
      <c r="B25" s="64">
        <f>VLOOKUP($A25,'Return Data'!$B$7:$R$2292,3,0)</f>
        <v>44536</v>
      </c>
      <c r="C25" s="65">
        <f>VLOOKUP($A25,'Return Data'!$B$7:$R$2292,4,0)</f>
        <v>40.880000000000003</v>
      </c>
      <c r="D25" s="65">
        <f>VLOOKUP($A25,'Return Data'!$B$7:$R$2292,10,0)</f>
        <v>-1.7071000000000001</v>
      </c>
      <c r="E25" s="66">
        <f t="shared" si="0"/>
        <v>43</v>
      </c>
      <c r="F25" s="65">
        <f>VLOOKUP($A25,'Return Data'!$B$7:$R$2292,11,0)</f>
        <v>10.218400000000001</v>
      </c>
      <c r="G25" s="66">
        <f t="shared" si="1"/>
        <v>46</v>
      </c>
      <c r="H25" s="65">
        <f>VLOOKUP($A25,'Return Data'!$B$7:$R$2292,12,0)</f>
        <v>15.382400000000001</v>
      </c>
      <c r="I25" s="66">
        <f t="shared" si="2"/>
        <v>49</v>
      </c>
      <c r="J25" s="65">
        <f>VLOOKUP($A25,'Return Data'!$B$7:$R$2292,13,0)</f>
        <v>28.634399999999999</v>
      </c>
      <c r="K25" s="66">
        <f t="shared" si="3"/>
        <v>50</v>
      </c>
      <c r="L25" s="65">
        <f>VLOOKUP($A25,'Return Data'!$B$7:$R$2292,17,0)</f>
        <v>17.6126</v>
      </c>
      <c r="M25" s="66">
        <f t="shared" si="4"/>
        <v>54</v>
      </c>
      <c r="N25" s="65">
        <f>VLOOKUP($A25,'Return Data'!$B$7:$R$2292,14,0)</f>
        <v>14.785500000000001</v>
      </c>
      <c r="O25" s="66">
        <f t="shared" si="5"/>
        <v>51</v>
      </c>
      <c r="P25" s="65">
        <f>VLOOKUP($A25,'Return Data'!$B$7:$R$2292,15,0)</f>
        <v>14.549200000000001</v>
      </c>
      <c r="Q25" s="66">
        <f t="shared" si="6"/>
        <v>35</v>
      </c>
      <c r="R25" s="65">
        <f>VLOOKUP($A25,'Return Data'!$B$7:$R$2292,16,0)</f>
        <v>18.625499999999999</v>
      </c>
      <c r="S25" s="67">
        <f t="shared" si="7"/>
        <v>13</v>
      </c>
    </row>
    <row r="26" spans="1:19" x14ac:dyDescent="0.3">
      <c r="A26" s="63" t="s">
        <v>182</v>
      </c>
      <c r="B26" s="64">
        <f>VLOOKUP($A26,'Return Data'!$B$7:$R$2292,3,0)</f>
        <v>44536</v>
      </c>
      <c r="C26" s="65">
        <f>VLOOKUP($A26,'Return Data'!$B$7:$R$2292,4,0)</f>
        <v>102.58</v>
      </c>
      <c r="D26" s="65">
        <f>VLOOKUP($A26,'Return Data'!$B$7:$R$2292,10,0)</f>
        <v>1.7558</v>
      </c>
      <c r="E26" s="66">
        <f t="shared" si="0"/>
        <v>16</v>
      </c>
      <c r="F26" s="65">
        <f>VLOOKUP($A26,'Return Data'!$B$7:$R$2292,11,0)</f>
        <v>11.3668</v>
      </c>
      <c r="G26" s="66">
        <f t="shared" si="1"/>
        <v>36</v>
      </c>
      <c r="H26" s="65">
        <f>VLOOKUP($A26,'Return Data'!$B$7:$R$2292,12,0)</f>
        <v>23.2044</v>
      </c>
      <c r="I26" s="66">
        <f t="shared" si="2"/>
        <v>18</v>
      </c>
      <c r="J26" s="65">
        <f>VLOOKUP($A26,'Return Data'!$B$7:$R$2292,13,0)</f>
        <v>49.424599999999998</v>
      </c>
      <c r="K26" s="66">
        <f t="shared" si="3"/>
        <v>13</v>
      </c>
      <c r="L26" s="65">
        <f>VLOOKUP($A26,'Return Data'!$B$7:$R$2292,17,0)</f>
        <v>32.766300000000001</v>
      </c>
      <c r="M26" s="66">
        <f t="shared" si="4"/>
        <v>16</v>
      </c>
      <c r="N26" s="65">
        <f>VLOOKUP($A26,'Return Data'!$B$7:$R$2292,14,0)</f>
        <v>22.501200000000001</v>
      </c>
      <c r="O26" s="66">
        <f t="shared" si="5"/>
        <v>20</v>
      </c>
      <c r="P26" s="65">
        <f>VLOOKUP($A26,'Return Data'!$B$7:$R$2292,15,0)</f>
        <v>20.377600000000001</v>
      </c>
      <c r="Q26" s="66">
        <f t="shared" si="6"/>
        <v>6</v>
      </c>
      <c r="R26" s="65">
        <f>VLOOKUP($A26,'Return Data'!$B$7:$R$2292,16,0)</f>
        <v>18.619700000000002</v>
      </c>
      <c r="S26" s="67">
        <f t="shared" si="7"/>
        <v>14</v>
      </c>
    </row>
    <row r="27" spans="1:19" x14ac:dyDescent="0.3">
      <c r="A27" s="63" t="s">
        <v>183</v>
      </c>
      <c r="B27" s="64">
        <f>VLOOKUP($A27,'Return Data'!$B$7:$R$2292,3,0)</f>
        <v>44536</v>
      </c>
      <c r="C27" s="65">
        <f>VLOOKUP($A27,'Return Data'!$B$7:$R$2292,4,0)</f>
        <v>13.95</v>
      </c>
      <c r="D27" s="65">
        <f>VLOOKUP($A27,'Return Data'!$B$7:$R$2292,10,0)</f>
        <v>-1.5526</v>
      </c>
      <c r="E27" s="66">
        <f t="shared" si="0"/>
        <v>39</v>
      </c>
      <c r="F27" s="65">
        <f>VLOOKUP($A27,'Return Data'!$B$7:$R$2292,11,0)</f>
        <v>8.7294999999999998</v>
      </c>
      <c r="G27" s="66">
        <f t="shared" si="1"/>
        <v>53</v>
      </c>
      <c r="H27" s="65">
        <f>VLOOKUP($A27,'Return Data'!$B$7:$R$2292,12,0)</f>
        <v>13.230499999999999</v>
      </c>
      <c r="I27" s="66">
        <f t="shared" si="2"/>
        <v>53</v>
      </c>
      <c r="J27" s="65">
        <f>VLOOKUP($A27,'Return Data'!$B$7:$R$2292,13,0)</f>
        <v>26.588000000000001</v>
      </c>
      <c r="K27" s="66">
        <f t="shared" si="3"/>
        <v>54</v>
      </c>
      <c r="L27" s="65">
        <f>VLOOKUP($A27,'Return Data'!$B$7:$R$2292,17,0)</f>
        <v>17.382000000000001</v>
      </c>
      <c r="M27" s="66">
        <f t="shared" si="4"/>
        <v>56</v>
      </c>
      <c r="N27" s="65">
        <f>VLOOKUP($A27,'Return Data'!$B$7:$R$2292,14,0)</f>
        <v>15.331200000000001</v>
      </c>
      <c r="O27" s="66">
        <f t="shared" si="5"/>
        <v>48</v>
      </c>
      <c r="P27" s="65"/>
      <c r="Q27" s="66"/>
      <c r="R27" s="65">
        <f>VLOOKUP($A27,'Return Data'!$B$7:$R$2292,16,0)</f>
        <v>8.8106000000000009</v>
      </c>
      <c r="S27" s="67">
        <f t="shared" si="7"/>
        <v>59</v>
      </c>
    </row>
    <row r="28" spans="1:19" x14ac:dyDescent="0.3">
      <c r="A28" s="63" t="s">
        <v>184</v>
      </c>
      <c r="B28" s="64">
        <f>VLOOKUP($A28,'Return Data'!$B$7:$R$2292,3,0)</f>
        <v>44536</v>
      </c>
      <c r="C28" s="65">
        <f>VLOOKUP($A28,'Return Data'!$B$7:$R$2292,4,0)</f>
        <v>92.7</v>
      </c>
      <c r="D28" s="65">
        <f>VLOOKUP($A28,'Return Data'!$B$7:$R$2292,10,0)</f>
        <v>0.77180000000000004</v>
      </c>
      <c r="E28" s="66">
        <f t="shared" si="0"/>
        <v>21</v>
      </c>
      <c r="F28" s="65">
        <f>VLOOKUP($A28,'Return Data'!$B$7:$R$2292,11,0)</f>
        <v>11.754099999999999</v>
      </c>
      <c r="G28" s="66">
        <f t="shared" si="1"/>
        <v>32</v>
      </c>
      <c r="H28" s="65">
        <f>VLOOKUP($A28,'Return Data'!$B$7:$R$2292,12,0)</f>
        <v>20.405200000000001</v>
      </c>
      <c r="I28" s="66">
        <f t="shared" si="2"/>
        <v>25</v>
      </c>
      <c r="J28" s="65">
        <f>VLOOKUP($A28,'Return Data'!$B$7:$R$2292,13,0)</f>
        <v>36.988300000000002</v>
      </c>
      <c r="K28" s="66">
        <f t="shared" si="3"/>
        <v>33</v>
      </c>
      <c r="L28" s="65">
        <f>VLOOKUP($A28,'Return Data'!$B$7:$R$2292,17,0)</f>
        <v>25.927900000000001</v>
      </c>
      <c r="M28" s="66">
        <f t="shared" si="4"/>
        <v>27</v>
      </c>
      <c r="N28" s="65">
        <f>VLOOKUP($A28,'Return Data'!$B$7:$R$2292,14,0)</f>
        <v>21.1386</v>
      </c>
      <c r="O28" s="66">
        <f t="shared" si="5"/>
        <v>28</v>
      </c>
      <c r="P28" s="65">
        <f>VLOOKUP($A28,'Return Data'!$B$7:$R$2292,15,0)</f>
        <v>19.078199999999999</v>
      </c>
      <c r="Q28" s="66">
        <f t="shared" si="6"/>
        <v>11</v>
      </c>
      <c r="R28" s="65">
        <f>VLOOKUP($A28,'Return Data'!$B$7:$R$2292,16,0)</f>
        <v>18.901199999999999</v>
      </c>
      <c r="S28" s="67">
        <f t="shared" si="7"/>
        <v>11</v>
      </c>
    </row>
    <row r="29" spans="1:19" x14ac:dyDescent="0.3">
      <c r="A29" s="63" t="s">
        <v>185</v>
      </c>
      <c r="B29" s="64">
        <f>VLOOKUP($A29,'Return Data'!$B$7:$R$2292,3,0)</f>
        <v>44536</v>
      </c>
      <c r="C29" s="65">
        <f>VLOOKUP($A29,'Return Data'!$B$7:$R$2292,4,0)</f>
        <v>14.552199999999999</v>
      </c>
      <c r="D29" s="65">
        <f>VLOOKUP($A29,'Return Data'!$B$7:$R$2292,10,0)</f>
        <v>-5.3902999999999999</v>
      </c>
      <c r="E29" s="66">
        <f t="shared" si="0"/>
        <v>59</v>
      </c>
      <c r="F29" s="65">
        <f>VLOOKUP($A29,'Return Data'!$B$7:$R$2292,11,0)</f>
        <v>-0.74350000000000005</v>
      </c>
      <c r="G29" s="66">
        <f t="shared" si="1"/>
        <v>59</v>
      </c>
      <c r="H29" s="65">
        <f>VLOOKUP($A29,'Return Data'!$B$7:$R$2292,12,0)</f>
        <v>7.7095000000000002</v>
      </c>
      <c r="I29" s="66">
        <f t="shared" si="2"/>
        <v>57</v>
      </c>
      <c r="J29" s="65">
        <f>VLOOKUP($A29,'Return Data'!$B$7:$R$2292,13,0)</f>
        <v>24.793800000000001</v>
      </c>
      <c r="K29" s="66">
        <f t="shared" si="3"/>
        <v>55</v>
      </c>
      <c r="L29" s="65">
        <f>VLOOKUP($A29,'Return Data'!$B$7:$R$2292,17,0)</f>
        <v>18.421500000000002</v>
      </c>
      <c r="M29" s="66">
        <f t="shared" si="4"/>
        <v>52</v>
      </c>
      <c r="N29" s="65"/>
      <c r="O29" s="66"/>
      <c r="P29" s="65"/>
      <c r="Q29" s="66"/>
      <c r="R29" s="65">
        <f>VLOOKUP($A29,'Return Data'!$B$7:$R$2292,16,0)</f>
        <v>19.1907</v>
      </c>
      <c r="S29" s="67">
        <f t="shared" si="7"/>
        <v>8</v>
      </c>
    </row>
    <row r="30" spans="1:19" x14ac:dyDescent="0.3">
      <c r="A30" s="63" t="s">
        <v>186</v>
      </c>
      <c r="B30" s="64">
        <f>VLOOKUP($A30,'Return Data'!$B$7:$R$2292,3,0)</f>
        <v>44536</v>
      </c>
      <c r="C30" s="65">
        <f>VLOOKUP($A30,'Return Data'!$B$7:$R$2292,4,0)</f>
        <v>30.802</v>
      </c>
      <c r="D30" s="65">
        <f>VLOOKUP($A30,'Return Data'!$B$7:$R$2292,10,0)</f>
        <v>0.24110000000000001</v>
      </c>
      <c r="E30" s="66">
        <f t="shared" si="0"/>
        <v>26</v>
      </c>
      <c r="F30" s="65">
        <f>VLOOKUP($A30,'Return Data'!$B$7:$R$2292,11,0)</f>
        <v>12.9826</v>
      </c>
      <c r="G30" s="66">
        <f t="shared" si="1"/>
        <v>22</v>
      </c>
      <c r="H30" s="65">
        <f>VLOOKUP($A30,'Return Data'!$B$7:$R$2292,12,0)</f>
        <v>18.813800000000001</v>
      </c>
      <c r="I30" s="66">
        <f t="shared" si="2"/>
        <v>34</v>
      </c>
      <c r="J30" s="65">
        <f>VLOOKUP($A30,'Return Data'!$B$7:$R$2292,13,0)</f>
        <v>35.654000000000003</v>
      </c>
      <c r="K30" s="66">
        <f t="shared" si="3"/>
        <v>38</v>
      </c>
      <c r="L30" s="65">
        <f>VLOOKUP($A30,'Return Data'!$B$7:$R$2292,17,0)</f>
        <v>26.0715</v>
      </c>
      <c r="M30" s="66">
        <f t="shared" si="4"/>
        <v>26</v>
      </c>
      <c r="N30" s="65">
        <f>VLOOKUP($A30,'Return Data'!$B$7:$R$2292,14,0)</f>
        <v>22.633500000000002</v>
      </c>
      <c r="O30" s="66">
        <f t="shared" si="5"/>
        <v>18</v>
      </c>
      <c r="P30" s="65">
        <f>VLOOKUP($A30,'Return Data'!$B$7:$R$2292,15,0)</f>
        <v>19.502500000000001</v>
      </c>
      <c r="Q30" s="66">
        <f t="shared" si="6"/>
        <v>9</v>
      </c>
      <c r="R30" s="65">
        <f>VLOOKUP($A30,'Return Data'!$B$7:$R$2292,16,0)</f>
        <v>17.765599999999999</v>
      </c>
      <c r="S30" s="67">
        <f t="shared" si="7"/>
        <v>18</v>
      </c>
    </row>
    <row r="31" spans="1:19" x14ac:dyDescent="0.3">
      <c r="A31" s="63" t="s">
        <v>187</v>
      </c>
      <c r="B31" s="64">
        <f>VLOOKUP($A31,'Return Data'!$B$7:$R$2292,3,0)</f>
        <v>44536</v>
      </c>
      <c r="C31" s="65">
        <f>VLOOKUP($A31,'Return Data'!$B$7:$R$2292,4,0)</f>
        <v>77.953000000000003</v>
      </c>
      <c r="D31" s="65">
        <f>VLOOKUP($A31,'Return Data'!$B$7:$R$2292,10,0)</f>
        <v>-0.87739999999999996</v>
      </c>
      <c r="E31" s="66">
        <f t="shared" si="0"/>
        <v>35</v>
      </c>
      <c r="F31" s="65">
        <f>VLOOKUP($A31,'Return Data'!$B$7:$R$2292,11,0)</f>
        <v>10.5763</v>
      </c>
      <c r="G31" s="66">
        <f t="shared" si="1"/>
        <v>44</v>
      </c>
      <c r="H31" s="65">
        <f>VLOOKUP($A31,'Return Data'!$B$7:$R$2292,12,0)</f>
        <v>17.9712</v>
      </c>
      <c r="I31" s="66">
        <f t="shared" si="2"/>
        <v>41</v>
      </c>
      <c r="J31" s="65">
        <f>VLOOKUP($A31,'Return Data'!$B$7:$R$2292,13,0)</f>
        <v>35.903700000000001</v>
      </c>
      <c r="K31" s="66">
        <f t="shared" si="3"/>
        <v>37</v>
      </c>
      <c r="L31" s="65">
        <f>VLOOKUP($A31,'Return Data'!$B$7:$R$2292,17,0)</f>
        <v>24.6465</v>
      </c>
      <c r="M31" s="66">
        <f t="shared" si="4"/>
        <v>32</v>
      </c>
      <c r="N31" s="65">
        <f>VLOOKUP($A31,'Return Data'!$B$7:$R$2292,14,0)</f>
        <v>21.169499999999999</v>
      </c>
      <c r="O31" s="66">
        <f t="shared" si="5"/>
        <v>27</v>
      </c>
      <c r="P31" s="65">
        <f>VLOOKUP($A31,'Return Data'!$B$7:$R$2292,15,0)</f>
        <v>17.9817</v>
      </c>
      <c r="Q31" s="66">
        <f t="shared" si="6"/>
        <v>15</v>
      </c>
      <c r="R31" s="65">
        <f>VLOOKUP($A31,'Return Data'!$B$7:$R$2292,16,0)</f>
        <v>16.238900000000001</v>
      </c>
      <c r="S31" s="67">
        <f t="shared" si="7"/>
        <v>26</v>
      </c>
    </row>
    <row r="32" spans="1:19" x14ac:dyDescent="0.3">
      <c r="A32" s="63" t="s">
        <v>188</v>
      </c>
      <c r="B32" s="64">
        <f>VLOOKUP($A32,'Return Data'!$B$7:$R$2292,3,0)</f>
        <v>44536</v>
      </c>
      <c r="C32" s="65">
        <f>VLOOKUP($A32,'Return Data'!$B$7:$R$2292,4,0)</f>
        <v>82.426000000000002</v>
      </c>
      <c r="D32" s="65">
        <f>VLOOKUP($A32,'Return Data'!$B$7:$R$2292,10,0)</f>
        <v>-2.5467</v>
      </c>
      <c r="E32" s="66">
        <f t="shared" si="0"/>
        <v>54</v>
      </c>
      <c r="F32" s="65">
        <f>VLOOKUP($A32,'Return Data'!$B$7:$R$2292,11,0)</f>
        <v>8.7931000000000008</v>
      </c>
      <c r="G32" s="66">
        <f t="shared" si="1"/>
        <v>52</v>
      </c>
      <c r="H32" s="65">
        <f>VLOOKUP($A32,'Return Data'!$B$7:$R$2292,12,0)</f>
        <v>15.775</v>
      </c>
      <c r="I32" s="66">
        <f t="shared" si="2"/>
        <v>47</v>
      </c>
      <c r="J32" s="65">
        <f>VLOOKUP($A32,'Return Data'!$B$7:$R$2292,13,0)</f>
        <v>30.017700000000001</v>
      </c>
      <c r="K32" s="66">
        <f t="shared" si="3"/>
        <v>49</v>
      </c>
      <c r="L32" s="65">
        <f>VLOOKUP($A32,'Return Data'!$B$7:$R$2292,17,0)</f>
        <v>20.055199999999999</v>
      </c>
      <c r="M32" s="66">
        <f t="shared" si="4"/>
        <v>45</v>
      </c>
      <c r="N32" s="65">
        <f>VLOOKUP($A32,'Return Data'!$B$7:$R$2292,14,0)</f>
        <v>15.1259</v>
      </c>
      <c r="O32" s="66">
        <f t="shared" si="5"/>
        <v>49</v>
      </c>
      <c r="P32" s="65">
        <f>VLOOKUP($A32,'Return Data'!$B$7:$R$2292,15,0)</f>
        <v>14.5829</v>
      </c>
      <c r="Q32" s="66">
        <f t="shared" si="6"/>
        <v>34</v>
      </c>
      <c r="R32" s="65">
        <f>VLOOKUP($A32,'Return Data'!$B$7:$R$2292,16,0)</f>
        <v>14.9962</v>
      </c>
      <c r="S32" s="67">
        <f t="shared" si="7"/>
        <v>39</v>
      </c>
    </row>
    <row r="33" spans="1:19" x14ac:dyDescent="0.3">
      <c r="A33" s="63" t="s">
        <v>189</v>
      </c>
      <c r="B33" s="64">
        <f>VLOOKUP($A33,'Return Data'!$B$7:$R$2292,3,0)</f>
        <v>44536</v>
      </c>
      <c r="C33" s="65">
        <f>VLOOKUP($A33,'Return Data'!$B$7:$R$2292,4,0)</f>
        <v>106.5907</v>
      </c>
      <c r="D33" s="65">
        <f>VLOOKUP($A33,'Return Data'!$B$7:$R$2292,10,0)</f>
        <v>-1.659</v>
      </c>
      <c r="E33" s="66">
        <f t="shared" si="0"/>
        <v>42</v>
      </c>
      <c r="F33" s="65">
        <f>VLOOKUP($A33,'Return Data'!$B$7:$R$2292,11,0)</f>
        <v>12.336600000000001</v>
      </c>
      <c r="G33" s="66">
        <f t="shared" si="1"/>
        <v>27</v>
      </c>
      <c r="H33" s="65">
        <f>VLOOKUP($A33,'Return Data'!$B$7:$R$2292,12,0)</f>
        <v>18.072800000000001</v>
      </c>
      <c r="I33" s="66">
        <f t="shared" si="2"/>
        <v>39</v>
      </c>
      <c r="J33" s="65">
        <f>VLOOKUP($A33,'Return Data'!$B$7:$R$2292,13,0)</f>
        <v>30.355699999999999</v>
      </c>
      <c r="K33" s="66">
        <f t="shared" si="3"/>
        <v>48</v>
      </c>
      <c r="L33" s="65">
        <f>VLOOKUP($A33,'Return Data'!$B$7:$R$2292,17,0)</f>
        <v>18.09</v>
      </c>
      <c r="M33" s="66">
        <f t="shared" si="4"/>
        <v>53</v>
      </c>
      <c r="N33" s="65">
        <f>VLOOKUP($A33,'Return Data'!$B$7:$R$2292,14,0)</f>
        <v>17.2682</v>
      </c>
      <c r="O33" s="66">
        <f t="shared" si="5"/>
        <v>44</v>
      </c>
      <c r="P33" s="65">
        <f>VLOOKUP($A33,'Return Data'!$B$7:$R$2292,15,0)</f>
        <v>16.277799999999999</v>
      </c>
      <c r="Q33" s="66">
        <f t="shared" si="6"/>
        <v>23</v>
      </c>
      <c r="R33" s="65">
        <f>VLOOKUP($A33,'Return Data'!$B$7:$R$2292,16,0)</f>
        <v>15.2469</v>
      </c>
      <c r="S33" s="67">
        <f t="shared" si="7"/>
        <v>35</v>
      </c>
    </row>
    <row r="34" spans="1:19" x14ac:dyDescent="0.3">
      <c r="A34" s="63" t="s">
        <v>434</v>
      </c>
      <c r="B34" s="64">
        <f>VLOOKUP($A34,'Return Data'!$B$7:$R$2292,3,0)</f>
        <v>44536</v>
      </c>
      <c r="C34" s="65">
        <f>VLOOKUP($A34,'Return Data'!$B$7:$R$2292,4,0)</f>
        <v>19.923200000000001</v>
      </c>
      <c r="D34" s="65">
        <f>VLOOKUP($A34,'Return Data'!$B$7:$R$2292,10,0)</f>
        <v>-2.31</v>
      </c>
      <c r="E34" s="66">
        <f t="shared" si="0"/>
        <v>49</v>
      </c>
      <c r="F34" s="65">
        <f>VLOOKUP($A34,'Return Data'!$B$7:$R$2292,11,0)</f>
        <v>12.5814</v>
      </c>
      <c r="G34" s="66">
        <f t="shared" si="1"/>
        <v>24</v>
      </c>
      <c r="H34" s="65">
        <f>VLOOKUP($A34,'Return Data'!$B$7:$R$2292,12,0)</f>
        <v>20.816199999999998</v>
      </c>
      <c r="I34" s="66">
        <f t="shared" si="2"/>
        <v>23</v>
      </c>
      <c r="J34" s="65">
        <f>VLOOKUP($A34,'Return Data'!$B$7:$R$2292,13,0)</f>
        <v>43.249899999999997</v>
      </c>
      <c r="K34" s="66">
        <f t="shared" si="3"/>
        <v>17</v>
      </c>
      <c r="L34" s="65">
        <f>VLOOKUP($A34,'Return Data'!$B$7:$R$2292,17,0)</f>
        <v>26.365300000000001</v>
      </c>
      <c r="M34" s="66">
        <f t="shared" si="4"/>
        <v>25</v>
      </c>
      <c r="N34" s="65">
        <f>VLOOKUP($A34,'Return Data'!$B$7:$R$2292,14,0)</f>
        <v>20.095400000000001</v>
      </c>
      <c r="O34" s="66">
        <f t="shared" si="5"/>
        <v>32</v>
      </c>
      <c r="P34" s="65">
        <f>VLOOKUP($A34,'Return Data'!$B$7:$R$2292,15,0)</f>
        <v>14.6411</v>
      </c>
      <c r="Q34" s="66">
        <f t="shared" si="6"/>
        <v>33</v>
      </c>
      <c r="R34" s="65">
        <f>VLOOKUP($A34,'Return Data'!$B$7:$R$2292,16,0)</f>
        <v>14.360300000000001</v>
      </c>
      <c r="S34" s="67">
        <f t="shared" si="7"/>
        <v>44</v>
      </c>
    </row>
    <row r="35" spans="1:19" x14ac:dyDescent="0.3">
      <c r="A35" s="63" t="s">
        <v>191</v>
      </c>
      <c r="B35" s="64">
        <f>VLOOKUP($A35,'Return Data'!$B$7:$R$2292,3,0)</f>
        <v>44536</v>
      </c>
      <c r="C35" s="65">
        <f>VLOOKUP($A35,'Return Data'!$B$7:$R$2292,4,0)</f>
        <v>33.19</v>
      </c>
      <c r="D35" s="65">
        <f>VLOOKUP($A35,'Return Data'!$B$7:$R$2292,10,0)</f>
        <v>-1.1673</v>
      </c>
      <c r="E35" s="66">
        <f t="shared" si="0"/>
        <v>37</v>
      </c>
      <c r="F35" s="65">
        <f>VLOOKUP($A35,'Return Data'!$B$7:$R$2292,11,0)</f>
        <v>11.0145</v>
      </c>
      <c r="G35" s="66">
        <f t="shared" si="1"/>
        <v>38</v>
      </c>
      <c r="H35" s="65">
        <f>VLOOKUP($A35,'Return Data'!$B$7:$R$2292,12,0)</f>
        <v>19.255500000000001</v>
      </c>
      <c r="I35" s="66">
        <f t="shared" si="2"/>
        <v>31</v>
      </c>
      <c r="J35" s="65">
        <f>VLOOKUP($A35,'Return Data'!$B$7:$R$2292,13,0)</f>
        <v>39.471400000000003</v>
      </c>
      <c r="K35" s="66">
        <f t="shared" si="3"/>
        <v>25</v>
      </c>
      <c r="L35" s="65">
        <f>VLOOKUP($A35,'Return Data'!$B$7:$R$2292,17,0)</f>
        <v>29.594899999999999</v>
      </c>
      <c r="M35" s="66">
        <f t="shared" si="4"/>
        <v>19</v>
      </c>
      <c r="N35" s="65">
        <f>VLOOKUP($A35,'Return Data'!$B$7:$R$2292,14,0)</f>
        <v>25.4739</v>
      </c>
      <c r="O35" s="66">
        <f t="shared" si="5"/>
        <v>10</v>
      </c>
      <c r="P35" s="65">
        <f>VLOOKUP($A35,'Return Data'!$B$7:$R$2292,15,0)</f>
        <v>23.013500000000001</v>
      </c>
      <c r="Q35" s="66">
        <f t="shared" si="6"/>
        <v>3</v>
      </c>
      <c r="R35" s="65">
        <f>VLOOKUP($A35,'Return Data'!$B$7:$R$2292,16,0)</f>
        <v>22.358699999999999</v>
      </c>
      <c r="S35" s="67">
        <f t="shared" si="7"/>
        <v>5</v>
      </c>
    </row>
    <row r="36" spans="1:19" x14ac:dyDescent="0.3">
      <c r="A36" s="63" t="s">
        <v>192</v>
      </c>
      <c r="B36" s="64">
        <f>VLOOKUP($A36,'Return Data'!$B$7:$R$2292,3,0)</f>
        <v>44536</v>
      </c>
      <c r="C36" s="65">
        <f>VLOOKUP($A36,'Return Data'!$B$7:$R$2292,4,0)</f>
        <v>28.7105</v>
      </c>
      <c r="D36" s="65">
        <f>VLOOKUP($A36,'Return Data'!$B$7:$R$2292,10,0)</f>
        <v>-4.1341000000000001</v>
      </c>
      <c r="E36" s="66">
        <f t="shared" si="0"/>
        <v>58</v>
      </c>
      <c r="F36" s="65">
        <f>VLOOKUP($A36,'Return Data'!$B$7:$R$2292,11,0)</f>
        <v>10.298999999999999</v>
      </c>
      <c r="G36" s="66">
        <f t="shared" si="1"/>
        <v>45</v>
      </c>
      <c r="H36" s="65">
        <f>VLOOKUP($A36,'Return Data'!$B$7:$R$2292,12,0)</f>
        <v>18.0428</v>
      </c>
      <c r="I36" s="66">
        <f t="shared" si="2"/>
        <v>40</v>
      </c>
      <c r="J36" s="65">
        <f>VLOOKUP($A36,'Return Data'!$B$7:$R$2292,13,0)</f>
        <v>37.388599999999997</v>
      </c>
      <c r="K36" s="66">
        <f t="shared" si="3"/>
        <v>30</v>
      </c>
      <c r="L36" s="65">
        <f>VLOOKUP($A36,'Return Data'!$B$7:$R$2292,17,0)</f>
        <v>20.814299999999999</v>
      </c>
      <c r="M36" s="66">
        <f t="shared" si="4"/>
        <v>44</v>
      </c>
      <c r="N36" s="65">
        <f>VLOOKUP($A36,'Return Data'!$B$7:$R$2292,14,0)</f>
        <v>18.952400000000001</v>
      </c>
      <c r="O36" s="66">
        <f t="shared" si="5"/>
        <v>35</v>
      </c>
      <c r="P36" s="65">
        <f>VLOOKUP($A36,'Return Data'!$B$7:$R$2292,15,0)</f>
        <v>17.0547</v>
      </c>
      <c r="Q36" s="66">
        <f t="shared" si="6"/>
        <v>19</v>
      </c>
      <c r="R36" s="65">
        <f>VLOOKUP($A36,'Return Data'!$B$7:$R$2292,16,0)</f>
        <v>16.5684</v>
      </c>
      <c r="S36" s="67">
        <f t="shared" si="7"/>
        <v>23</v>
      </c>
    </row>
    <row r="37" spans="1:19" x14ac:dyDescent="0.3">
      <c r="A37" s="81" t="s">
        <v>2007</v>
      </c>
      <c r="B37" s="64">
        <f>VLOOKUP($A37,'Return Data'!$B$7:$R$2292,3,0)</f>
        <v>44536</v>
      </c>
      <c r="C37" s="65">
        <f>VLOOKUP($A37,'Return Data'!$B$7:$R$2292,4,0)</f>
        <v>22.258099999999999</v>
      </c>
      <c r="D37" s="65">
        <f>VLOOKUP($A37,'Return Data'!$B$7:$R$2292,10,0)</f>
        <v>0.45490000000000003</v>
      </c>
      <c r="E37" s="66">
        <f t="shared" si="0"/>
        <v>24</v>
      </c>
      <c r="F37" s="65">
        <f>VLOOKUP($A37,'Return Data'!$B$7:$R$2292,11,0)</f>
        <v>11.861599999999999</v>
      </c>
      <c r="G37" s="66">
        <f t="shared" si="1"/>
        <v>31</v>
      </c>
      <c r="H37" s="65">
        <f>VLOOKUP($A37,'Return Data'!$B$7:$R$2292,12,0)</f>
        <v>16.0703</v>
      </c>
      <c r="I37" s="66">
        <f t="shared" si="2"/>
        <v>44</v>
      </c>
      <c r="J37" s="65">
        <f>VLOOKUP($A37,'Return Data'!$B$7:$R$2292,13,0)</f>
        <v>32.092399999999998</v>
      </c>
      <c r="K37" s="66">
        <f t="shared" si="3"/>
        <v>46</v>
      </c>
      <c r="L37" s="65">
        <f>VLOOKUP($A37,'Return Data'!$B$7:$R$2292,17,0)</f>
        <v>19.010999999999999</v>
      </c>
      <c r="M37" s="66">
        <f t="shared" si="4"/>
        <v>51</v>
      </c>
      <c r="N37" s="65">
        <f>VLOOKUP($A37,'Return Data'!$B$7:$R$2292,14,0)</f>
        <v>16.491</v>
      </c>
      <c r="O37" s="66">
        <f t="shared" si="5"/>
        <v>45</v>
      </c>
      <c r="P37" s="65">
        <f>VLOOKUP($A37,'Return Data'!$B$7:$R$2292,15,0)</f>
        <v>14.9871</v>
      </c>
      <c r="Q37" s="66">
        <f t="shared" si="6"/>
        <v>29</v>
      </c>
      <c r="R37" s="65">
        <f>VLOOKUP($A37,'Return Data'!$B$7:$R$2292,16,0)</f>
        <v>14.4201</v>
      </c>
      <c r="S37" s="67">
        <f t="shared" si="7"/>
        <v>43</v>
      </c>
    </row>
    <row r="38" spans="1:19" x14ac:dyDescent="0.3">
      <c r="A38" s="63" t="s">
        <v>193</v>
      </c>
      <c r="B38" s="64">
        <f>VLOOKUP($A38,'Return Data'!$B$7:$R$2292,3,0)</f>
        <v>44536</v>
      </c>
      <c r="C38" s="65">
        <f>VLOOKUP($A38,'Return Data'!$B$7:$R$2292,4,0)</f>
        <v>79.732900000000001</v>
      </c>
      <c r="D38" s="65">
        <f>VLOOKUP($A38,'Return Data'!$B$7:$R$2292,10,0)</f>
        <v>-1.7448999999999999</v>
      </c>
      <c r="E38" s="66">
        <f t="shared" si="0"/>
        <v>44</v>
      </c>
      <c r="F38" s="65">
        <f>VLOOKUP($A38,'Return Data'!$B$7:$R$2292,11,0)</f>
        <v>11.304399999999999</v>
      </c>
      <c r="G38" s="66">
        <f t="shared" si="1"/>
        <v>37</v>
      </c>
      <c r="H38" s="65">
        <f>VLOOKUP($A38,'Return Data'!$B$7:$R$2292,12,0)</f>
        <v>18.3522</v>
      </c>
      <c r="I38" s="66">
        <f t="shared" si="2"/>
        <v>36</v>
      </c>
      <c r="J38" s="65">
        <f>VLOOKUP($A38,'Return Data'!$B$7:$R$2292,13,0)</f>
        <v>42.465400000000002</v>
      </c>
      <c r="K38" s="66">
        <f t="shared" si="3"/>
        <v>18</v>
      </c>
      <c r="L38" s="65">
        <f>VLOOKUP($A38,'Return Data'!$B$7:$R$2292,17,0)</f>
        <v>20.016200000000001</v>
      </c>
      <c r="M38" s="66">
        <f t="shared" si="4"/>
        <v>47</v>
      </c>
      <c r="N38" s="65">
        <f>VLOOKUP($A38,'Return Data'!$B$7:$R$2292,14,0)</f>
        <v>13.329599999999999</v>
      </c>
      <c r="O38" s="66">
        <f t="shared" si="5"/>
        <v>53</v>
      </c>
      <c r="P38" s="65">
        <f>VLOOKUP($A38,'Return Data'!$B$7:$R$2292,15,0)</f>
        <v>10.1622</v>
      </c>
      <c r="Q38" s="66">
        <f t="shared" si="6"/>
        <v>43</v>
      </c>
      <c r="R38" s="65">
        <f>VLOOKUP($A38,'Return Data'!$B$7:$R$2292,16,0)</f>
        <v>13.966200000000001</v>
      </c>
      <c r="S38" s="67">
        <f t="shared" si="7"/>
        <v>46</v>
      </c>
    </row>
    <row r="39" spans="1:19" x14ac:dyDescent="0.3">
      <c r="A39" s="63" t="s">
        <v>194</v>
      </c>
      <c r="B39" s="64">
        <f>VLOOKUP($A39,'Return Data'!$B$7:$R$2292,3,0)</f>
        <v>44536</v>
      </c>
      <c r="C39" s="65">
        <f>VLOOKUP($A39,'Return Data'!$B$7:$R$2292,4,0)</f>
        <v>18.715800000000002</v>
      </c>
      <c r="D39" s="65">
        <f>VLOOKUP($A39,'Return Data'!$B$7:$R$2292,10,0)</f>
        <v>2.2698999999999998</v>
      </c>
      <c r="E39" s="66">
        <f t="shared" si="0"/>
        <v>13</v>
      </c>
      <c r="F39" s="65">
        <f>VLOOKUP($A39,'Return Data'!$B$7:$R$2292,11,0)</f>
        <v>15.801299999999999</v>
      </c>
      <c r="G39" s="66">
        <f t="shared" si="1"/>
        <v>14</v>
      </c>
      <c r="H39" s="65">
        <f>VLOOKUP($A39,'Return Data'!$B$7:$R$2292,12,0)</f>
        <v>26.458100000000002</v>
      </c>
      <c r="I39" s="66">
        <f t="shared" si="2"/>
        <v>15</v>
      </c>
      <c r="J39" s="65">
        <f>VLOOKUP($A39,'Return Data'!$B$7:$R$2292,13,0)</f>
        <v>37.979399999999998</v>
      </c>
      <c r="K39" s="66">
        <f t="shared" si="3"/>
        <v>29</v>
      </c>
      <c r="L39" s="65">
        <f>VLOOKUP($A39,'Return Data'!$B$7:$R$2292,17,0)</f>
        <v>32.601100000000002</v>
      </c>
      <c r="M39" s="66">
        <f t="shared" si="4"/>
        <v>17</v>
      </c>
      <c r="N39" s="65"/>
      <c r="O39" s="66"/>
      <c r="P39" s="65"/>
      <c r="Q39" s="66"/>
      <c r="R39" s="65">
        <f>VLOOKUP($A39,'Return Data'!$B$7:$R$2292,16,0)</f>
        <v>30.235600000000002</v>
      </c>
      <c r="S39" s="67">
        <f t="shared" si="7"/>
        <v>1</v>
      </c>
    </row>
    <row r="40" spans="1:19" x14ac:dyDescent="0.3">
      <c r="A40" s="63" t="s">
        <v>195</v>
      </c>
      <c r="B40" s="64">
        <f>VLOOKUP($A40,'Return Data'!$B$7:$R$2292,3,0)</f>
        <v>44536</v>
      </c>
      <c r="C40" s="65">
        <f>VLOOKUP($A40,'Return Data'!$B$7:$R$2292,4,0)</f>
        <v>24.63</v>
      </c>
      <c r="D40" s="65">
        <f>VLOOKUP($A40,'Return Data'!$B$7:$R$2292,10,0)</f>
        <v>0.94259999999999999</v>
      </c>
      <c r="E40" s="66">
        <f t="shared" ref="E40:E66" si="8">RANK(D40,D$8:D$66,0)</f>
        <v>19</v>
      </c>
      <c r="F40" s="65">
        <f>VLOOKUP($A40,'Return Data'!$B$7:$R$2292,11,0)</f>
        <v>10.7464</v>
      </c>
      <c r="G40" s="66">
        <f t="shared" si="1"/>
        <v>40</v>
      </c>
      <c r="H40" s="65">
        <f>VLOOKUP($A40,'Return Data'!$B$7:$R$2292,12,0)</f>
        <v>21.689699999999998</v>
      </c>
      <c r="I40" s="66">
        <f t="shared" si="2"/>
        <v>21</v>
      </c>
      <c r="J40" s="65">
        <f>VLOOKUP($A40,'Return Data'!$B$7:$R$2292,13,0)</f>
        <v>40.341900000000003</v>
      </c>
      <c r="K40" s="66">
        <f t="shared" si="3"/>
        <v>19</v>
      </c>
      <c r="L40" s="65">
        <f>VLOOKUP($A40,'Return Data'!$B$7:$R$2292,17,0)</f>
        <v>26.919599999999999</v>
      </c>
      <c r="M40" s="66">
        <f t="shared" si="4"/>
        <v>24</v>
      </c>
      <c r="N40" s="65">
        <f>VLOOKUP($A40,'Return Data'!$B$7:$R$2292,14,0)</f>
        <v>21.425599999999999</v>
      </c>
      <c r="O40" s="66">
        <f t="shared" si="5"/>
        <v>26</v>
      </c>
      <c r="P40" s="65">
        <f>VLOOKUP($A40,'Return Data'!$B$7:$R$2292,15,0)</f>
        <v>18.445799999999998</v>
      </c>
      <c r="Q40" s="66">
        <f t="shared" si="6"/>
        <v>12</v>
      </c>
      <c r="R40" s="65">
        <f>VLOOKUP($A40,'Return Data'!$B$7:$R$2292,16,0)</f>
        <v>16.234100000000002</v>
      </c>
      <c r="S40" s="67">
        <f t="shared" si="7"/>
        <v>27</v>
      </c>
    </row>
    <row r="41" spans="1:19" x14ac:dyDescent="0.3">
      <c r="A41" s="63" t="s">
        <v>196</v>
      </c>
      <c r="B41" s="64">
        <f>VLOOKUP($A41,'Return Data'!$B$7:$R$2292,3,0)</f>
        <v>44536</v>
      </c>
      <c r="C41" s="65">
        <f>VLOOKUP($A41,'Return Data'!$B$7:$R$2292,4,0)</f>
        <v>312.29000000000002</v>
      </c>
      <c r="D41" s="65">
        <f>VLOOKUP($A41,'Return Data'!$B$7:$R$2292,10,0)</f>
        <v>0.4471</v>
      </c>
      <c r="E41" s="66">
        <f t="shared" si="8"/>
        <v>25</v>
      </c>
      <c r="F41" s="65">
        <f>VLOOKUP($A41,'Return Data'!$B$7:$R$2292,11,0)</f>
        <v>12.379</v>
      </c>
      <c r="G41" s="66">
        <f t="shared" si="1"/>
        <v>26</v>
      </c>
      <c r="H41" s="65">
        <f>VLOOKUP($A41,'Return Data'!$B$7:$R$2292,12,0)</f>
        <v>19.472799999999999</v>
      </c>
      <c r="I41" s="66">
        <f t="shared" si="2"/>
        <v>30</v>
      </c>
      <c r="J41" s="65">
        <f>VLOOKUP($A41,'Return Data'!$B$7:$R$2292,13,0)</f>
        <v>36.109699999999997</v>
      </c>
      <c r="K41" s="66">
        <f t="shared" si="3"/>
        <v>35</v>
      </c>
      <c r="L41" s="65">
        <f>VLOOKUP($A41,'Return Data'!$B$7:$R$2292,17,0)</f>
        <v>25.349399999999999</v>
      </c>
      <c r="M41" s="66">
        <f t="shared" si="4"/>
        <v>30</v>
      </c>
      <c r="N41" s="65">
        <f>VLOOKUP($A41,'Return Data'!$B$7:$R$2292,14,0)</f>
        <v>17.837700000000002</v>
      </c>
      <c r="O41" s="66">
        <f t="shared" si="5"/>
        <v>42</v>
      </c>
      <c r="P41" s="65">
        <f>VLOOKUP($A41,'Return Data'!$B$7:$R$2292,15,0)</f>
        <v>14.041600000000001</v>
      </c>
      <c r="Q41" s="66">
        <f t="shared" si="6"/>
        <v>38</v>
      </c>
      <c r="R41" s="65">
        <f>VLOOKUP($A41,'Return Data'!$B$7:$R$2292,16,0)</f>
        <v>13.3612</v>
      </c>
      <c r="S41" s="67">
        <f t="shared" si="7"/>
        <v>48</v>
      </c>
    </row>
    <row r="42" spans="1:19" x14ac:dyDescent="0.3">
      <c r="A42" s="63" t="s">
        <v>197</v>
      </c>
      <c r="B42" s="64">
        <f>VLOOKUP($A42,'Return Data'!$B$7:$R$2292,3,0)</f>
        <v>44536</v>
      </c>
      <c r="C42" s="65">
        <f>VLOOKUP($A42,'Return Data'!$B$7:$R$2292,4,0)</f>
        <v>334.55</v>
      </c>
      <c r="D42" s="65">
        <f>VLOOKUP($A42,'Return Data'!$B$7:$R$2292,10,0)</f>
        <v>0.55300000000000005</v>
      </c>
      <c r="E42" s="66">
        <f t="shared" si="8"/>
        <v>22</v>
      </c>
      <c r="F42" s="65">
        <f>VLOOKUP($A42,'Return Data'!$B$7:$R$2292,11,0)</f>
        <v>12.3896</v>
      </c>
      <c r="G42" s="66">
        <f t="shared" si="1"/>
        <v>25</v>
      </c>
      <c r="H42" s="65">
        <f>VLOOKUP($A42,'Return Data'!$B$7:$R$2292,12,0)</f>
        <v>19.537600000000001</v>
      </c>
      <c r="I42" s="66">
        <f t="shared" si="2"/>
        <v>29</v>
      </c>
      <c r="J42" s="65">
        <f>VLOOKUP($A42,'Return Data'!$B$7:$R$2292,13,0)</f>
        <v>36.134300000000003</v>
      </c>
      <c r="K42" s="66">
        <f t="shared" si="3"/>
        <v>34</v>
      </c>
      <c r="L42" s="65">
        <f>VLOOKUP($A42,'Return Data'!$B$7:$R$2292,17,0)</f>
        <v>25.581900000000001</v>
      </c>
      <c r="M42" s="66">
        <f t="shared" si="4"/>
        <v>29</v>
      </c>
      <c r="N42" s="65">
        <f>VLOOKUP($A42,'Return Data'!$B$7:$R$2292,14,0)</f>
        <v>18.2317</v>
      </c>
      <c r="O42" s="66">
        <f t="shared" si="5"/>
        <v>40</v>
      </c>
      <c r="P42" s="65">
        <f>VLOOKUP($A42,'Return Data'!$B$7:$R$2292,15,0)</f>
        <v>16.808700000000002</v>
      </c>
      <c r="Q42" s="66">
        <f t="shared" si="6"/>
        <v>21</v>
      </c>
      <c r="R42" s="65">
        <f>VLOOKUP($A42,'Return Data'!$B$7:$R$2292,16,0)</f>
        <v>16.468699999999998</v>
      </c>
      <c r="S42" s="67">
        <f t="shared" si="7"/>
        <v>25</v>
      </c>
    </row>
    <row r="43" spans="1:19" x14ac:dyDescent="0.3">
      <c r="A43" s="63" t="s">
        <v>198</v>
      </c>
      <c r="B43" s="64">
        <f>VLOOKUP($A43,'Return Data'!$B$7:$R$2292,3,0)</f>
        <v>44536</v>
      </c>
      <c r="C43" s="65">
        <f>VLOOKUP($A43,'Return Data'!$B$7:$R$2292,4,0)</f>
        <v>231.66220000000001</v>
      </c>
      <c r="D43" s="65">
        <f>VLOOKUP($A43,'Return Data'!$B$7:$R$2292,10,0)</f>
        <v>3.4790000000000001</v>
      </c>
      <c r="E43" s="66">
        <f t="shared" si="8"/>
        <v>12</v>
      </c>
      <c r="F43" s="65">
        <f>VLOOKUP($A43,'Return Data'!$B$7:$R$2292,11,0)</f>
        <v>14.9658</v>
      </c>
      <c r="G43" s="66">
        <f t="shared" si="1"/>
        <v>17</v>
      </c>
      <c r="H43" s="65">
        <f>VLOOKUP($A43,'Return Data'!$B$7:$R$2292,12,0)</f>
        <v>42.372500000000002</v>
      </c>
      <c r="I43" s="66">
        <f t="shared" si="2"/>
        <v>8</v>
      </c>
      <c r="J43" s="65">
        <f>VLOOKUP($A43,'Return Data'!$B$7:$R$2292,13,0)</f>
        <v>71.042599999999993</v>
      </c>
      <c r="K43" s="66">
        <f t="shared" si="3"/>
        <v>7</v>
      </c>
      <c r="L43" s="65">
        <f>VLOOKUP($A43,'Return Data'!$B$7:$R$2292,17,0)</f>
        <v>54.692999999999998</v>
      </c>
      <c r="M43" s="66">
        <f t="shared" si="4"/>
        <v>1</v>
      </c>
      <c r="N43" s="65">
        <f>VLOOKUP($A43,'Return Data'!$B$7:$R$2292,14,0)</f>
        <v>37.672199999999997</v>
      </c>
      <c r="O43" s="66">
        <f t="shared" si="5"/>
        <v>2</v>
      </c>
      <c r="P43" s="65">
        <f>VLOOKUP($A43,'Return Data'!$B$7:$R$2292,15,0)</f>
        <v>26.437799999999999</v>
      </c>
      <c r="Q43" s="66">
        <f t="shared" si="6"/>
        <v>2</v>
      </c>
      <c r="R43" s="65">
        <f>VLOOKUP($A43,'Return Data'!$B$7:$R$2292,16,0)</f>
        <v>22.061800000000002</v>
      </c>
      <c r="S43" s="67">
        <f t="shared" si="7"/>
        <v>6</v>
      </c>
    </row>
    <row r="44" spans="1:19" x14ac:dyDescent="0.3">
      <c r="A44" s="63" t="s">
        <v>199</v>
      </c>
      <c r="B44" s="64">
        <f>VLOOKUP($A44,'Return Data'!$B$7:$R$2292,3,0)</f>
        <v>44536</v>
      </c>
      <c r="C44" s="65">
        <f>VLOOKUP($A44,'Return Data'!$B$7:$R$2292,4,0)</f>
        <v>74.44</v>
      </c>
      <c r="D44" s="65">
        <f>VLOOKUP($A44,'Return Data'!$B$7:$R$2292,10,0)</f>
        <v>-3.65</v>
      </c>
      <c r="E44" s="66">
        <f t="shared" si="8"/>
        <v>56</v>
      </c>
      <c r="F44" s="65">
        <f>VLOOKUP($A44,'Return Data'!$B$7:$R$2292,11,0)</f>
        <v>3.0882000000000001</v>
      </c>
      <c r="G44" s="66">
        <f t="shared" si="1"/>
        <v>58</v>
      </c>
      <c r="H44" s="65">
        <f>VLOOKUP($A44,'Return Data'!$B$7:$R$2292,12,0)</f>
        <v>11.1875</v>
      </c>
      <c r="I44" s="66">
        <f t="shared" si="2"/>
        <v>56</v>
      </c>
      <c r="J44" s="65">
        <f>VLOOKUP($A44,'Return Data'!$B$7:$R$2292,13,0)</f>
        <v>27.313199999999998</v>
      </c>
      <c r="K44" s="66">
        <f t="shared" si="3"/>
        <v>53</v>
      </c>
      <c r="L44" s="65">
        <f>VLOOKUP($A44,'Return Data'!$B$7:$R$2292,17,0)</f>
        <v>19.732600000000001</v>
      </c>
      <c r="M44" s="66">
        <f t="shared" si="4"/>
        <v>49</v>
      </c>
      <c r="N44" s="65">
        <f>VLOOKUP($A44,'Return Data'!$B$7:$R$2292,14,0)</f>
        <v>12.6111</v>
      </c>
      <c r="O44" s="66">
        <f t="shared" si="5"/>
        <v>54</v>
      </c>
      <c r="P44" s="65">
        <f>VLOOKUP($A44,'Return Data'!$B$7:$R$2292,15,0)</f>
        <v>11.2294</v>
      </c>
      <c r="Q44" s="66">
        <f t="shared" si="6"/>
        <v>42</v>
      </c>
      <c r="R44" s="65">
        <f>VLOOKUP($A44,'Return Data'!$B$7:$R$2292,16,0)</f>
        <v>16.751000000000001</v>
      </c>
      <c r="S44" s="67">
        <f t="shared" si="7"/>
        <v>20</v>
      </c>
    </row>
    <row r="45" spans="1:19" x14ac:dyDescent="0.3">
      <c r="A45" s="63" t="s">
        <v>370</v>
      </c>
      <c r="B45" s="64">
        <f>VLOOKUP($A45,'Return Data'!$B$7:$R$2292,3,0)</f>
        <v>44536</v>
      </c>
      <c r="C45" s="65">
        <f>VLOOKUP($A45,'Return Data'!$B$7:$R$2292,4,0)</f>
        <v>229.946</v>
      </c>
      <c r="D45" s="65">
        <f>VLOOKUP($A45,'Return Data'!$B$7:$R$2292,10,0)</f>
        <v>-0.1246</v>
      </c>
      <c r="E45" s="66">
        <f t="shared" si="8"/>
        <v>27</v>
      </c>
      <c r="F45" s="65">
        <f>VLOOKUP($A45,'Return Data'!$B$7:$R$2292,11,0)</f>
        <v>10.029400000000001</v>
      </c>
      <c r="G45" s="66">
        <f t="shared" si="1"/>
        <v>47</v>
      </c>
      <c r="H45" s="65">
        <f>VLOOKUP($A45,'Return Data'!$B$7:$R$2292,12,0)</f>
        <v>18.126100000000001</v>
      </c>
      <c r="I45" s="66">
        <f t="shared" si="2"/>
        <v>38</v>
      </c>
      <c r="J45" s="65">
        <f>VLOOKUP($A45,'Return Data'!$B$7:$R$2292,13,0)</f>
        <v>35.509300000000003</v>
      </c>
      <c r="K45" s="66">
        <f t="shared" si="3"/>
        <v>40</v>
      </c>
      <c r="L45" s="65">
        <f>VLOOKUP($A45,'Return Data'!$B$7:$R$2292,17,0)</f>
        <v>25.0639</v>
      </c>
      <c r="M45" s="66">
        <f t="shared" si="4"/>
        <v>31</v>
      </c>
      <c r="N45" s="65">
        <f>VLOOKUP($A45,'Return Data'!$B$7:$R$2292,14,0)</f>
        <v>18.776900000000001</v>
      </c>
      <c r="O45" s="66">
        <f t="shared" si="5"/>
        <v>36</v>
      </c>
      <c r="P45" s="65">
        <f>VLOOKUP($A45,'Return Data'!$B$7:$R$2292,15,0)</f>
        <v>14.682600000000001</v>
      </c>
      <c r="Q45" s="66">
        <f t="shared" si="6"/>
        <v>32</v>
      </c>
      <c r="R45" s="65">
        <f>VLOOKUP($A45,'Return Data'!$B$7:$R$2292,16,0)</f>
        <v>14.6936</v>
      </c>
      <c r="S45" s="67">
        <f t="shared" si="7"/>
        <v>42</v>
      </c>
    </row>
    <row r="46" spans="1:19" x14ac:dyDescent="0.3">
      <c r="A46" s="63" t="s">
        <v>201</v>
      </c>
      <c r="B46" s="64">
        <f>VLOOKUP($A46,'Return Data'!$B$7:$R$2292,3,0)</f>
        <v>44536</v>
      </c>
      <c r="C46" s="65">
        <f>VLOOKUP($A46,'Return Data'!$B$7:$R$2292,4,0)</f>
        <v>25.6721</v>
      </c>
      <c r="D46" s="65">
        <f>VLOOKUP($A46,'Return Data'!$B$7:$R$2292,10,0)</f>
        <v>7.4965000000000002</v>
      </c>
      <c r="E46" s="66">
        <f t="shared" si="8"/>
        <v>2</v>
      </c>
      <c r="F46" s="65">
        <f>VLOOKUP($A46,'Return Data'!$B$7:$R$2292,11,0)</f>
        <v>18.607399999999998</v>
      </c>
      <c r="G46" s="66">
        <f t="shared" si="1"/>
        <v>10</v>
      </c>
      <c r="H46" s="65">
        <f>VLOOKUP($A46,'Return Data'!$B$7:$R$2292,12,0)</f>
        <v>30.942699999999999</v>
      </c>
      <c r="I46" s="66">
        <f t="shared" si="2"/>
        <v>11</v>
      </c>
      <c r="J46" s="65">
        <f>VLOOKUP($A46,'Return Data'!$B$7:$R$2292,13,0)</f>
        <v>51.362299999999998</v>
      </c>
      <c r="K46" s="66">
        <f t="shared" si="3"/>
        <v>11</v>
      </c>
      <c r="L46" s="65">
        <f>VLOOKUP($A46,'Return Data'!$B$7:$R$2292,17,0)</f>
        <v>34.247799999999998</v>
      </c>
      <c r="M46" s="66">
        <f t="shared" si="4"/>
        <v>15</v>
      </c>
      <c r="N46" s="65">
        <f>VLOOKUP($A46,'Return Data'!$B$7:$R$2292,14,0)</f>
        <v>27.535499999999999</v>
      </c>
      <c r="O46" s="66">
        <f t="shared" si="5"/>
        <v>8</v>
      </c>
      <c r="P46" s="65">
        <f>VLOOKUP($A46,'Return Data'!$B$7:$R$2292,15,0)</f>
        <v>18.243600000000001</v>
      </c>
      <c r="Q46" s="66">
        <f t="shared" si="6"/>
        <v>13</v>
      </c>
      <c r="R46" s="65">
        <f>VLOOKUP($A46,'Return Data'!$B$7:$R$2292,16,0)</f>
        <v>14.8841</v>
      </c>
      <c r="S46" s="67">
        <f t="shared" si="7"/>
        <v>40</v>
      </c>
    </row>
    <row r="47" spans="1:19" x14ac:dyDescent="0.3">
      <c r="A47" s="63" t="s">
        <v>202</v>
      </c>
      <c r="B47" s="64">
        <f>VLOOKUP($A47,'Return Data'!$B$7:$R$2292,3,0)</f>
        <v>44536</v>
      </c>
      <c r="C47" s="65">
        <f>VLOOKUP($A47,'Return Data'!$B$7:$R$2292,4,0)</f>
        <v>27.109400000000001</v>
      </c>
      <c r="D47" s="65">
        <f>VLOOKUP($A47,'Return Data'!$B$7:$R$2292,10,0)</f>
        <v>6.7580999999999998</v>
      </c>
      <c r="E47" s="66">
        <f t="shared" si="8"/>
        <v>3</v>
      </c>
      <c r="F47" s="65">
        <f>VLOOKUP($A47,'Return Data'!$B$7:$R$2292,11,0)</f>
        <v>18.166499999999999</v>
      </c>
      <c r="G47" s="66">
        <f t="shared" si="1"/>
        <v>11</v>
      </c>
      <c r="H47" s="65">
        <f>VLOOKUP($A47,'Return Data'!$B$7:$R$2292,12,0)</f>
        <v>30.423300000000001</v>
      </c>
      <c r="I47" s="66">
        <f t="shared" si="2"/>
        <v>13</v>
      </c>
      <c r="J47" s="65">
        <f>VLOOKUP($A47,'Return Data'!$B$7:$R$2292,13,0)</f>
        <v>50.036000000000001</v>
      </c>
      <c r="K47" s="66">
        <f t="shared" si="3"/>
        <v>12</v>
      </c>
      <c r="L47" s="65">
        <f>VLOOKUP($A47,'Return Data'!$B$7:$R$2292,17,0)</f>
        <v>35.650100000000002</v>
      </c>
      <c r="M47" s="66">
        <f t="shared" si="4"/>
        <v>13</v>
      </c>
      <c r="N47" s="65">
        <f>VLOOKUP($A47,'Return Data'!$B$7:$R$2292,14,0)</f>
        <v>28.744199999999999</v>
      </c>
      <c r="O47" s="66">
        <f t="shared" si="5"/>
        <v>7</v>
      </c>
      <c r="P47" s="65">
        <f>VLOOKUP($A47,'Return Data'!$B$7:$R$2292,15,0)</f>
        <v>19.353100000000001</v>
      </c>
      <c r="Q47" s="66">
        <f t="shared" si="6"/>
        <v>10</v>
      </c>
      <c r="R47" s="65">
        <f>VLOOKUP($A47,'Return Data'!$B$7:$R$2292,16,0)</f>
        <v>16.0396</v>
      </c>
      <c r="S47" s="67">
        <f t="shared" si="7"/>
        <v>28</v>
      </c>
    </row>
    <row r="48" spans="1:19" x14ac:dyDescent="0.3">
      <c r="A48" s="63" t="s">
        <v>203</v>
      </c>
      <c r="B48" s="64">
        <f>VLOOKUP($A48,'Return Data'!$B$7:$R$2292,3,0)</f>
        <v>44536</v>
      </c>
      <c r="C48" s="65">
        <f>VLOOKUP($A48,'Return Data'!$B$7:$R$2292,4,0)</f>
        <v>26.899899999999999</v>
      </c>
      <c r="D48" s="65">
        <f>VLOOKUP($A48,'Return Data'!$B$7:$R$2292,10,0)</f>
        <v>7.6108000000000002</v>
      </c>
      <c r="E48" s="66">
        <f t="shared" si="8"/>
        <v>1</v>
      </c>
      <c r="F48" s="65">
        <f>VLOOKUP($A48,'Return Data'!$B$7:$R$2292,11,0)</f>
        <v>18.733499999999999</v>
      </c>
      <c r="G48" s="66">
        <f t="shared" si="1"/>
        <v>9</v>
      </c>
      <c r="H48" s="65">
        <f>VLOOKUP($A48,'Return Data'!$B$7:$R$2292,12,0)</f>
        <v>31.1371</v>
      </c>
      <c r="I48" s="66">
        <f t="shared" si="2"/>
        <v>10</v>
      </c>
      <c r="J48" s="65">
        <f>VLOOKUP($A48,'Return Data'!$B$7:$R$2292,13,0)</f>
        <v>51.500900000000001</v>
      </c>
      <c r="K48" s="66">
        <f t="shared" si="3"/>
        <v>10</v>
      </c>
      <c r="L48" s="65">
        <f>VLOOKUP($A48,'Return Data'!$B$7:$R$2292,17,0)</f>
        <v>36.254399999999997</v>
      </c>
      <c r="M48" s="66">
        <f t="shared" si="4"/>
        <v>11</v>
      </c>
      <c r="N48" s="65">
        <f>VLOOKUP($A48,'Return Data'!$B$7:$R$2292,14,0)</f>
        <v>29.1921</v>
      </c>
      <c r="O48" s="66">
        <f t="shared" si="5"/>
        <v>5</v>
      </c>
      <c r="P48" s="65">
        <f>VLOOKUP($A48,'Return Data'!$B$7:$R$2292,15,0)</f>
        <v>19.8</v>
      </c>
      <c r="Q48" s="66">
        <f t="shared" si="6"/>
        <v>8</v>
      </c>
      <c r="R48" s="65">
        <f>VLOOKUP($A48,'Return Data'!$B$7:$R$2292,16,0)</f>
        <v>19.0031</v>
      </c>
      <c r="S48" s="67">
        <f t="shared" si="7"/>
        <v>9</v>
      </c>
    </row>
    <row r="49" spans="1:19" x14ac:dyDescent="0.3">
      <c r="A49" s="63" t="s">
        <v>204</v>
      </c>
      <c r="B49" s="64">
        <f>VLOOKUP($A49,'Return Data'!$B$7:$R$2292,3,0)</f>
        <v>44536</v>
      </c>
      <c r="C49" s="65">
        <f>VLOOKUP($A49,'Return Data'!$B$7:$R$2292,4,0)</f>
        <v>30.5688</v>
      </c>
      <c r="D49" s="65">
        <f>VLOOKUP($A49,'Return Data'!$B$7:$R$2292,10,0)</f>
        <v>5.1989000000000001</v>
      </c>
      <c r="E49" s="66">
        <f t="shared" si="8"/>
        <v>8</v>
      </c>
      <c r="F49" s="65">
        <f>VLOOKUP($A49,'Return Data'!$B$7:$R$2292,11,0)</f>
        <v>26.511299999999999</v>
      </c>
      <c r="G49" s="66">
        <f t="shared" si="1"/>
        <v>1</v>
      </c>
      <c r="H49" s="65">
        <f>VLOOKUP($A49,'Return Data'!$B$7:$R$2292,12,0)</f>
        <v>43.268000000000001</v>
      </c>
      <c r="I49" s="66">
        <f t="shared" si="2"/>
        <v>7</v>
      </c>
      <c r="J49" s="65">
        <f>VLOOKUP($A49,'Return Data'!$B$7:$R$2292,13,0)</f>
        <v>69.114500000000007</v>
      </c>
      <c r="K49" s="66">
        <f t="shared" si="3"/>
        <v>8</v>
      </c>
      <c r="L49" s="65">
        <f>VLOOKUP($A49,'Return Data'!$B$7:$R$2292,17,0)</f>
        <v>46.743600000000001</v>
      </c>
      <c r="M49" s="66">
        <f t="shared" si="4"/>
        <v>2</v>
      </c>
      <c r="N49" s="65">
        <f>VLOOKUP($A49,'Return Data'!$B$7:$R$2292,14,0)</f>
        <v>35.846499999999999</v>
      </c>
      <c r="O49" s="66">
        <f t="shared" si="5"/>
        <v>3</v>
      </c>
      <c r="P49" s="65"/>
      <c r="Q49" s="66"/>
      <c r="R49" s="65">
        <f>VLOOKUP($A49,'Return Data'!$B$7:$R$2292,16,0)</f>
        <v>26.9177</v>
      </c>
      <c r="S49" s="67">
        <f t="shared" si="7"/>
        <v>2</v>
      </c>
    </row>
    <row r="50" spans="1:19" x14ac:dyDescent="0.3">
      <c r="A50" s="63" t="s">
        <v>205</v>
      </c>
      <c r="B50" s="64">
        <f>VLOOKUP($A50,'Return Data'!$B$7:$R$2292,3,0)</f>
        <v>44536</v>
      </c>
      <c r="C50" s="65">
        <f>VLOOKUP($A50,'Return Data'!$B$7:$R$2292,4,0)</f>
        <v>16.6145</v>
      </c>
      <c r="D50" s="65">
        <f>VLOOKUP($A50,'Return Data'!$B$7:$R$2292,10,0)</f>
        <v>3.8614000000000002</v>
      </c>
      <c r="E50" s="66">
        <f t="shared" si="8"/>
        <v>11</v>
      </c>
      <c r="F50" s="65">
        <f>VLOOKUP($A50,'Return Data'!$B$7:$R$2292,11,0)</f>
        <v>13.601100000000001</v>
      </c>
      <c r="G50" s="66">
        <f t="shared" si="1"/>
        <v>21</v>
      </c>
      <c r="H50" s="65">
        <f>VLOOKUP($A50,'Return Data'!$B$7:$R$2292,12,0)</f>
        <v>21.6814</v>
      </c>
      <c r="I50" s="66">
        <f t="shared" si="2"/>
        <v>22</v>
      </c>
      <c r="J50" s="65">
        <f>VLOOKUP($A50,'Return Data'!$B$7:$R$2292,13,0)</f>
        <v>38.6402</v>
      </c>
      <c r="K50" s="66">
        <f t="shared" si="3"/>
        <v>27</v>
      </c>
      <c r="L50" s="65">
        <f>VLOOKUP($A50,'Return Data'!$B$7:$R$2292,17,0)</f>
        <v>24.481000000000002</v>
      </c>
      <c r="M50" s="66">
        <f t="shared" si="4"/>
        <v>33</v>
      </c>
      <c r="N50" s="65">
        <f>VLOOKUP($A50,'Return Data'!$B$7:$R$2292,14,0)</f>
        <v>21.622199999999999</v>
      </c>
      <c r="O50" s="66">
        <f t="shared" si="5"/>
        <v>25</v>
      </c>
      <c r="P50" s="65"/>
      <c r="Q50" s="66"/>
      <c r="R50" s="65">
        <f>VLOOKUP($A50,'Return Data'!$B$7:$R$2292,16,0)</f>
        <v>14.713200000000001</v>
      </c>
      <c r="S50" s="67">
        <f t="shared" si="7"/>
        <v>41</v>
      </c>
    </row>
    <row r="51" spans="1:19" x14ac:dyDescent="0.3">
      <c r="A51" s="63" t="s">
        <v>206</v>
      </c>
      <c r="B51" s="64">
        <f>VLOOKUP($A51,'Return Data'!$B$7:$R$2292,3,0)</f>
        <v>44536</v>
      </c>
      <c r="C51" s="65">
        <f>VLOOKUP($A51,'Return Data'!$B$7:$R$2292,4,0)</f>
        <v>17.964600000000001</v>
      </c>
      <c r="D51" s="65">
        <f>VLOOKUP($A51,'Return Data'!$B$7:$R$2292,10,0)</f>
        <v>1.8159000000000001</v>
      </c>
      <c r="E51" s="66">
        <f t="shared" si="8"/>
        <v>15</v>
      </c>
      <c r="F51" s="65">
        <f>VLOOKUP($A51,'Return Data'!$B$7:$R$2292,11,0)</f>
        <v>11.485799999999999</v>
      </c>
      <c r="G51" s="66">
        <f t="shared" si="1"/>
        <v>34</v>
      </c>
      <c r="H51" s="65">
        <f>VLOOKUP($A51,'Return Data'!$B$7:$R$2292,12,0)</f>
        <v>20.331199999999999</v>
      </c>
      <c r="I51" s="66">
        <f t="shared" si="2"/>
        <v>26</v>
      </c>
      <c r="J51" s="65">
        <f>VLOOKUP($A51,'Return Data'!$B$7:$R$2292,13,0)</f>
        <v>36.049100000000003</v>
      </c>
      <c r="K51" s="66">
        <f t="shared" si="3"/>
        <v>36</v>
      </c>
      <c r="L51" s="65">
        <f>VLOOKUP($A51,'Return Data'!$B$7:$R$2292,17,0)</f>
        <v>27.318999999999999</v>
      </c>
      <c r="M51" s="66">
        <f t="shared" si="4"/>
        <v>23</v>
      </c>
      <c r="N51" s="65">
        <f>VLOOKUP($A51,'Return Data'!$B$7:$R$2292,14,0)</f>
        <v>22.865300000000001</v>
      </c>
      <c r="O51" s="66">
        <f t="shared" si="5"/>
        <v>15</v>
      </c>
      <c r="P51" s="65"/>
      <c r="Q51" s="66"/>
      <c r="R51" s="65">
        <f>VLOOKUP($A51,'Return Data'!$B$7:$R$2292,16,0)</f>
        <v>18.853000000000002</v>
      </c>
      <c r="S51" s="67">
        <f t="shared" si="7"/>
        <v>12</v>
      </c>
    </row>
    <row r="52" spans="1:19" x14ac:dyDescent="0.3">
      <c r="A52" s="63" t="s">
        <v>207</v>
      </c>
      <c r="B52" s="64">
        <f>VLOOKUP($A52,'Return Data'!$B$7:$R$2292,3,0)</f>
        <v>44536</v>
      </c>
      <c r="C52" s="65">
        <f>VLOOKUP($A52,'Return Data'!$B$7:$R$2292,4,0)</f>
        <v>58.780799999999999</v>
      </c>
      <c r="D52" s="65">
        <f>VLOOKUP($A52,'Return Data'!$B$7:$R$2292,10,0)</f>
        <v>0.81330000000000002</v>
      </c>
      <c r="E52" s="66">
        <f t="shared" si="8"/>
        <v>20</v>
      </c>
      <c r="F52" s="65">
        <f>VLOOKUP($A52,'Return Data'!$B$7:$R$2292,11,0)</f>
        <v>19.619499999999999</v>
      </c>
      <c r="G52" s="66">
        <f t="shared" si="1"/>
        <v>8</v>
      </c>
      <c r="H52" s="65">
        <f>VLOOKUP($A52,'Return Data'!$B$7:$R$2292,12,0)</f>
        <v>31.844899999999999</v>
      </c>
      <c r="I52" s="66">
        <f t="shared" si="2"/>
        <v>9</v>
      </c>
      <c r="J52" s="65">
        <f>VLOOKUP($A52,'Return Data'!$B$7:$R$2292,13,0)</f>
        <v>51.848700000000001</v>
      </c>
      <c r="K52" s="66">
        <f t="shared" si="3"/>
        <v>9</v>
      </c>
      <c r="L52" s="65">
        <f>VLOOKUP($A52,'Return Data'!$B$7:$R$2292,17,0)</f>
        <v>44.3292</v>
      </c>
      <c r="M52" s="66">
        <f t="shared" si="4"/>
        <v>5</v>
      </c>
      <c r="N52" s="65">
        <f>VLOOKUP($A52,'Return Data'!$B$7:$R$2292,14,0)</f>
        <v>38.009599999999999</v>
      </c>
      <c r="O52" s="66">
        <f t="shared" si="5"/>
        <v>1</v>
      </c>
      <c r="P52" s="65">
        <f>VLOOKUP($A52,'Return Data'!$B$7:$R$2292,15,0)</f>
        <v>27.261800000000001</v>
      </c>
      <c r="Q52" s="66">
        <f t="shared" si="6"/>
        <v>1</v>
      </c>
      <c r="R52" s="65">
        <f>VLOOKUP($A52,'Return Data'!$B$7:$R$2292,16,0)</f>
        <v>25.8689</v>
      </c>
      <c r="S52" s="67">
        <f t="shared" si="7"/>
        <v>4</v>
      </c>
    </row>
    <row r="53" spans="1:19" x14ac:dyDescent="0.3">
      <c r="A53" s="63" t="s">
        <v>208</v>
      </c>
      <c r="B53" s="64">
        <f>VLOOKUP($A53,'Return Data'!$B$7:$R$2292,3,0)</f>
        <v>44536</v>
      </c>
      <c r="C53" s="65">
        <f>VLOOKUP($A53,'Return Data'!$B$7:$R$2292,4,0)</f>
        <v>16.060700000000001</v>
      </c>
      <c r="D53" s="65">
        <f>VLOOKUP($A53,'Return Data'!$B$7:$R$2292,10,0)</f>
        <v>-1.4185000000000001</v>
      </c>
      <c r="E53" s="66">
        <f t="shared" si="8"/>
        <v>38</v>
      </c>
      <c r="F53" s="65">
        <f>VLOOKUP($A53,'Return Data'!$B$7:$R$2292,11,0)</f>
        <v>12.189399999999999</v>
      </c>
      <c r="G53" s="66">
        <f t="shared" si="1"/>
        <v>29</v>
      </c>
      <c r="H53" s="65">
        <f>VLOOKUP($A53,'Return Data'!$B$7:$R$2292,12,0)</f>
        <v>15.035600000000001</v>
      </c>
      <c r="I53" s="66">
        <f t="shared" si="2"/>
        <v>51</v>
      </c>
      <c r="J53" s="65">
        <f>VLOOKUP($A53,'Return Data'!$B$7:$R$2292,13,0)</f>
        <v>24.644600000000001</v>
      </c>
      <c r="K53" s="66">
        <f t="shared" si="3"/>
        <v>56</v>
      </c>
      <c r="L53" s="65">
        <f>VLOOKUP($A53,'Return Data'!$B$7:$R$2292,17,0)</f>
        <v>20.015000000000001</v>
      </c>
      <c r="M53" s="66">
        <f t="shared" si="4"/>
        <v>48</v>
      </c>
      <c r="N53" s="65"/>
      <c r="O53" s="66"/>
      <c r="P53" s="65"/>
      <c r="Q53" s="66"/>
      <c r="R53" s="65">
        <f>VLOOKUP($A53,'Return Data'!$B$7:$R$2292,16,0)</f>
        <v>17.978000000000002</v>
      </c>
      <c r="S53" s="67">
        <f t="shared" si="7"/>
        <v>16</v>
      </c>
    </row>
    <row r="54" spans="1:19" x14ac:dyDescent="0.3">
      <c r="A54" s="63" t="s">
        <v>209</v>
      </c>
      <c r="B54" s="64">
        <f>VLOOKUP($A54,'Return Data'!$B$7:$R$2292,3,0)</f>
        <v>44536</v>
      </c>
      <c r="C54" s="65">
        <f>VLOOKUP($A54,'Return Data'!$B$7:$R$2292,4,0)</f>
        <v>148.84899999999999</v>
      </c>
      <c r="D54" s="65">
        <f>VLOOKUP($A54,'Return Data'!$B$7:$R$2292,10,0)</f>
        <v>-2.5413999999999999</v>
      </c>
      <c r="E54" s="66">
        <f t="shared" si="8"/>
        <v>53</v>
      </c>
      <c r="F54" s="65">
        <f>VLOOKUP($A54,'Return Data'!$B$7:$R$2292,11,0)</f>
        <v>11.421799999999999</v>
      </c>
      <c r="G54" s="66">
        <f t="shared" si="1"/>
        <v>35</v>
      </c>
      <c r="H54" s="65">
        <f>VLOOKUP($A54,'Return Data'!$B$7:$R$2292,12,0)</f>
        <v>16.372299999999999</v>
      </c>
      <c r="I54" s="66">
        <f t="shared" si="2"/>
        <v>43</v>
      </c>
      <c r="J54" s="65">
        <f>VLOOKUP($A54,'Return Data'!$B$7:$R$2292,13,0)</f>
        <v>34.566800000000001</v>
      </c>
      <c r="K54" s="66">
        <f t="shared" si="3"/>
        <v>41</v>
      </c>
      <c r="L54" s="65">
        <f>VLOOKUP($A54,'Return Data'!$B$7:$R$2292,17,0)</f>
        <v>19.727599999999999</v>
      </c>
      <c r="M54" s="66">
        <f t="shared" si="4"/>
        <v>50</v>
      </c>
      <c r="N54" s="65">
        <f>VLOOKUP($A54,'Return Data'!$B$7:$R$2292,14,0)</f>
        <v>15.856</v>
      </c>
      <c r="O54" s="66">
        <f t="shared" si="5"/>
        <v>47</v>
      </c>
      <c r="P54" s="65">
        <f>VLOOKUP($A54,'Return Data'!$B$7:$R$2292,15,0)</f>
        <v>13.4156</v>
      </c>
      <c r="Q54" s="66">
        <f t="shared" si="6"/>
        <v>39</v>
      </c>
      <c r="R54" s="65">
        <f>VLOOKUP($A54,'Return Data'!$B$7:$R$2292,16,0)</f>
        <v>13.3262</v>
      </c>
      <c r="S54" s="67">
        <f t="shared" si="7"/>
        <v>49</v>
      </c>
    </row>
    <row r="55" spans="1:19" x14ac:dyDescent="0.3">
      <c r="A55" s="63" t="s">
        <v>210</v>
      </c>
      <c r="B55" s="64">
        <f>VLOOKUP($A55,'Return Data'!$B$7:$R$2292,3,0)</f>
        <v>44536</v>
      </c>
      <c r="C55" s="65">
        <f>VLOOKUP($A55,'Return Data'!$B$7:$R$2292,4,0)</f>
        <v>18.513500000000001</v>
      </c>
      <c r="D55" s="65">
        <f>VLOOKUP($A55,'Return Data'!$B$7:$R$2292,10,0)</f>
        <v>4.9131999999999998</v>
      </c>
      <c r="E55" s="66">
        <f t="shared" si="8"/>
        <v>9</v>
      </c>
      <c r="F55" s="65">
        <f>VLOOKUP($A55,'Return Data'!$B$7:$R$2292,11,0)</f>
        <v>23.953900000000001</v>
      </c>
      <c r="G55" s="66">
        <f t="shared" si="1"/>
        <v>4</v>
      </c>
      <c r="H55" s="65">
        <f>VLOOKUP($A55,'Return Data'!$B$7:$R$2292,12,0)</f>
        <v>46.534799999999997</v>
      </c>
      <c r="I55" s="66">
        <f t="shared" si="2"/>
        <v>4</v>
      </c>
      <c r="J55" s="65">
        <f>VLOOKUP($A55,'Return Data'!$B$7:$R$2292,13,0)</f>
        <v>77.589200000000005</v>
      </c>
      <c r="K55" s="66">
        <f t="shared" si="3"/>
        <v>4</v>
      </c>
      <c r="L55" s="65">
        <f>VLOOKUP($A55,'Return Data'!$B$7:$R$2292,17,0)</f>
        <v>42.651800000000001</v>
      </c>
      <c r="M55" s="66">
        <f t="shared" si="4"/>
        <v>7</v>
      </c>
      <c r="N55" s="65">
        <f>VLOOKUP($A55,'Return Data'!$B$7:$R$2292,14,0)</f>
        <v>22.026599999999998</v>
      </c>
      <c r="O55" s="66">
        <f t="shared" si="5"/>
        <v>23</v>
      </c>
      <c r="P55" s="65"/>
      <c r="Q55" s="66"/>
      <c r="R55" s="65">
        <f>VLOOKUP($A55,'Return Data'!$B$7:$R$2292,16,0)</f>
        <v>12.9657</v>
      </c>
      <c r="S55" s="67">
        <f t="shared" si="7"/>
        <v>52</v>
      </c>
    </row>
    <row r="56" spans="1:19" x14ac:dyDescent="0.3">
      <c r="A56" s="63" t="s">
        <v>211</v>
      </c>
      <c r="B56" s="64">
        <f>VLOOKUP($A56,'Return Data'!$B$7:$R$2292,3,0)</f>
        <v>44536</v>
      </c>
      <c r="C56" s="65">
        <f>VLOOKUP($A56,'Return Data'!$B$7:$R$2292,4,0)</f>
        <v>15.9682</v>
      </c>
      <c r="D56" s="65">
        <f>VLOOKUP($A56,'Return Data'!$B$7:$R$2292,10,0)</f>
        <v>5.4724000000000004</v>
      </c>
      <c r="E56" s="66">
        <f t="shared" si="8"/>
        <v>6</v>
      </c>
      <c r="F56" s="65">
        <f>VLOOKUP($A56,'Return Data'!$B$7:$R$2292,11,0)</f>
        <v>24.6464</v>
      </c>
      <c r="G56" s="66">
        <f t="shared" si="1"/>
        <v>3</v>
      </c>
      <c r="H56" s="65">
        <f>VLOOKUP($A56,'Return Data'!$B$7:$R$2292,12,0)</f>
        <v>47.565399999999997</v>
      </c>
      <c r="I56" s="66">
        <f t="shared" si="2"/>
        <v>3</v>
      </c>
      <c r="J56" s="65">
        <f>VLOOKUP($A56,'Return Data'!$B$7:$R$2292,13,0)</f>
        <v>79.607699999999994</v>
      </c>
      <c r="K56" s="66">
        <f t="shared" si="3"/>
        <v>3</v>
      </c>
      <c r="L56" s="65">
        <f>VLOOKUP($A56,'Return Data'!$B$7:$R$2292,17,0)</f>
        <v>43.308900000000001</v>
      </c>
      <c r="M56" s="66">
        <f t="shared" si="4"/>
        <v>6</v>
      </c>
      <c r="N56" s="65">
        <f>VLOOKUP($A56,'Return Data'!$B$7:$R$2292,14,0)</f>
        <v>22.748799999999999</v>
      </c>
      <c r="O56" s="66">
        <f t="shared" si="5"/>
        <v>16</v>
      </c>
      <c r="P56" s="65"/>
      <c r="Q56" s="66"/>
      <c r="R56" s="65">
        <f>VLOOKUP($A56,'Return Data'!$B$7:$R$2292,16,0)</f>
        <v>10.4544</v>
      </c>
      <c r="S56" s="67">
        <f t="shared" si="7"/>
        <v>56</v>
      </c>
    </row>
    <row r="57" spans="1:19" x14ac:dyDescent="0.3">
      <c r="A57" s="63" t="s">
        <v>212</v>
      </c>
      <c r="B57" s="64">
        <f>VLOOKUP($A57,'Return Data'!$B$7:$R$2292,3,0)</f>
        <v>44536</v>
      </c>
      <c r="C57" s="65">
        <f>VLOOKUP($A57,'Return Data'!$B$7:$R$2292,4,0)</f>
        <v>15.7585</v>
      </c>
      <c r="D57" s="65">
        <f>VLOOKUP($A57,'Return Data'!$B$7:$R$2292,10,0)</f>
        <v>4.2469999999999999</v>
      </c>
      <c r="E57" s="66">
        <f t="shared" si="8"/>
        <v>10</v>
      </c>
      <c r="F57" s="65">
        <f>VLOOKUP($A57,'Return Data'!$B$7:$R$2292,11,0)</f>
        <v>23.435400000000001</v>
      </c>
      <c r="G57" s="66">
        <f t="shared" si="1"/>
        <v>5</v>
      </c>
      <c r="H57" s="65">
        <f>VLOOKUP($A57,'Return Data'!$B$7:$R$2292,12,0)</f>
        <v>48.304099999999998</v>
      </c>
      <c r="I57" s="66">
        <f t="shared" si="2"/>
        <v>2</v>
      </c>
      <c r="J57" s="65">
        <f>VLOOKUP($A57,'Return Data'!$B$7:$R$2292,13,0)</f>
        <v>81.792500000000004</v>
      </c>
      <c r="K57" s="66">
        <f t="shared" si="3"/>
        <v>2</v>
      </c>
      <c r="L57" s="65">
        <f>VLOOKUP($A57,'Return Data'!$B$7:$R$2292,17,0)</f>
        <v>44.436700000000002</v>
      </c>
      <c r="M57" s="66">
        <f t="shared" si="4"/>
        <v>4</v>
      </c>
      <c r="N57" s="65">
        <f>VLOOKUP($A57,'Return Data'!$B$7:$R$2292,14,0)</f>
        <v>23.1935</v>
      </c>
      <c r="O57" s="66">
        <f t="shared" si="5"/>
        <v>13</v>
      </c>
      <c r="P57" s="65"/>
      <c r="Q57" s="66"/>
      <c r="R57" s="65">
        <f>VLOOKUP($A57,'Return Data'!$B$7:$R$2292,16,0)</f>
        <v>10.8255</v>
      </c>
      <c r="S57" s="67">
        <f t="shared" si="7"/>
        <v>55</v>
      </c>
    </row>
    <row r="58" spans="1:19" x14ac:dyDescent="0.3">
      <c r="A58" s="63" t="s">
        <v>213</v>
      </c>
      <c r="B58" s="64">
        <f>VLOOKUP($A58,'Return Data'!$B$7:$R$2292,3,0)</f>
        <v>44536</v>
      </c>
      <c r="C58" s="65">
        <f>VLOOKUP($A58,'Return Data'!$B$7:$R$2292,4,0)</f>
        <v>15.1356</v>
      </c>
      <c r="D58" s="65">
        <f>VLOOKUP($A58,'Return Data'!$B$7:$R$2292,10,0)</f>
        <v>5.3410000000000002</v>
      </c>
      <c r="E58" s="66">
        <f t="shared" si="8"/>
        <v>7</v>
      </c>
      <c r="F58" s="65">
        <f>VLOOKUP($A58,'Return Data'!$B$7:$R$2292,11,0)</f>
        <v>26.336300000000001</v>
      </c>
      <c r="G58" s="66">
        <f t="shared" si="1"/>
        <v>2</v>
      </c>
      <c r="H58" s="65">
        <f>VLOOKUP($A58,'Return Data'!$B$7:$R$2292,12,0)</f>
        <v>52.9544</v>
      </c>
      <c r="I58" s="66">
        <f t="shared" si="2"/>
        <v>1</v>
      </c>
      <c r="J58" s="65">
        <f>VLOOKUP($A58,'Return Data'!$B$7:$R$2292,13,0)</f>
        <v>86.369200000000006</v>
      </c>
      <c r="K58" s="66">
        <f t="shared" si="3"/>
        <v>1</v>
      </c>
      <c r="L58" s="65">
        <f>VLOOKUP($A58,'Return Data'!$B$7:$R$2292,17,0)</f>
        <v>44.817500000000003</v>
      </c>
      <c r="M58" s="66">
        <f t="shared" si="4"/>
        <v>3</v>
      </c>
      <c r="N58" s="65">
        <f>VLOOKUP($A58,'Return Data'!$B$7:$R$2292,14,0)</f>
        <v>23.2287</v>
      </c>
      <c r="O58" s="66">
        <f t="shared" si="5"/>
        <v>12</v>
      </c>
      <c r="P58" s="65"/>
      <c r="Q58" s="66"/>
      <c r="R58" s="65">
        <f>VLOOKUP($A58,'Return Data'!$B$7:$R$2292,16,0)</f>
        <v>10.392899999999999</v>
      </c>
      <c r="S58" s="67">
        <f t="shared" si="7"/>
        <v>57</v>
      </c>
    </row>
    <row r="59" spans="1:19" x14ac:dyDescent="0.3">
      <c r="A59" s="63" t="s">
        <v>214</v>
      </c>
      <c r="B59" s="64">
        <f>VLOOKUP($A59,'Return Data'!$B$7:$R$2292,3,0)</f>
        <v>44536</v>
      </c>
      <c r="C59" s="65">
        <f>VLOOKUP($A59,'Return Data'!$B$7:$R$2292,4,0)</f>
        <v>21.172499999999999</v>
      </c>
      <c r="D59" s="65">
        <f>VLOOKUP($A59,'Return Data'!$B$7:$R$2292,10,0)</f>
        <v>-2.3557000000000001</v>
      </c>
      <c r="E59" s="66">
        <f t="shared" si="8"/>
        <v>50</v>
      </c>
      <c r="F59" s="65">
        <f>VLOOKUP($A59,'Return Data'!$B$7:$R$2292,11,0)</f>
        <v>9.1967999999999996</v>
      </c>
      <c r="G59" s="66">
        <f t="shared" si="1"/>
        <v>50</v>
      </c>
      <c r="H59" s="65">
        <f>VLOOKUP($A59,'Return Data'!$B$7:$R$2292,12,0)</f>
        <v>15.8087</v>
      </c>
      <c r="I59" s="66">
        <f t="shared" si="2"/>
        <v>46</v>
      </c>
      <c r="J59" s="65">
        <f>VLOOKUP($A59,'Return Data'!$B$7:$R$2292,13,0)</f>
        <v>33.417099999999998</v>
      </c>
      <c r="K59" s="66">
        <f t="shared" si="3"/>
        <v>44</v>
      </c>
      <c r="L59" s="65">
        <f>VLOOKUP($A59,'Return Data'!$B$7:$R$2292,17,0)</f>
        <v>23.186199999999999</v>
      </c>
      <c r="M59" s="66">
        <f t="shared" si="4"/>
        <v>39</v>
      </c>
      <c r="N59" s="65">
        <f>VLOOKUP($A59,'Return Data'!$B$7:$R$2292,14,0)</f>
        <v>17.7179</v>
      </c>
      <c r="O59" s="66">
        <f t="shared" si="5"/>
        <v>43</v>
      </c>
      <c r="P59" s="65">
        <f>VLOOKUP($A59,'Return Data'!$B$7:$R$2292,15,0)</f>
        <v>14.3302</v>
      </c>
      <c r="Q59" s="66">
        <f t="shared" si="6"/>
        <v>36</v>
      </c>
      <c r="R59" s="65">
        <f>VLOOKUP($A59,'Return Data'!$B$7:$R$2292,16,0)</f>
        <v>11.838900000000001</v>
      </c>
      <c r="S59" s="67">
        <f t="shared" si="7"/>
        <v>54</v>
      </c>
    </row>
    <row r="60" spans="1:19" x14ac:dyDescent="0.3">
      <c r="A60" s="63" t="s">
        <v>215</v>
      </c>
      <c r="B60" s="64">
        <f>VLOOKUP($A60,'Return Data'!$B$7:$R$2292,3,0)</f>
        <v>44536</v>
      </c>
      <c r="C60" s="65">
        <f>VLOOKUP($A60,'Return Data'!$B$7:$R$2292,4,0)</f>
        <v>23.1751</v>
      </c>
      <c r="D60" s="65">
        <f>VLOOKUP($A60,'Return Data'!$B$7:$R$2292,10,0)</f>
        <v>-1.7749999999999999</v>
      </c>
      <c r="E60" s="66">
        <f t="shared" si="8"/>
        <v>45</v>
      </c>
      <c r="F60" s="65">
        <f>VLOOKUP($A60,'Return Data'!$B$7:$R$2292,11,0)</f>
        <v>9.5412999999999997</v>
      </c>
      <c r="G60" s="66">
        <f t="shared" si="1"/>
        <v>48</v>
      </c>
      <c r="H60" s="65">
        <f>VLOOKUP($A60,'Return Data'!$B$7:$R$2292,12,0)</f>
        <v>15.885400000000001</v>
      </c>
      <c r="I60" s="66">
        <f t="shared" si="2"/>
        <v>45</v>
      </c>
      <c r="J60" s="65">
        <f>VLOOKUP($A60,'Return Data'!$B$7:$R$2292,13,0)</f>
        <v>33.528700000000001</v>
      </c>
      <c r="K60" s="66">
        <f t="shared" si="3"/>
        <v>43</v>
      </c>
      <c r="L60" s="65">
        <f>VLOOKUP($A60,'Return Data'!$B$7:$R$2292,17,0)</f>
        <v>23.497399999999999</v>
      </c>
      <c r="M60" s="66">
        <f t="shared" si="4"/>
        <v>36</v>
      </c>
      <c r="N60" s="65">
        <f>VLOOKUP($A60,'Return Data'!$B$7:$R$2292,14,0)</f>
        <v>18.324200000000001</v>
      </c>
      <c r="O60" s="66">
        <f t="shared" si="5"/>
        <v>39</v>
      </c>
      <c r="P60" s="65">
        <f>VLOOKUP($A60,'Return Data'!$B$7:$R$2292,15,0)</f>
        <v>15.202299999999999</v>
      </c>
      <c r="Q60" s="66">
        <f t="shared" si="6"/>
        <v>28</v>
      </c>
      <c r="R60" s="65">
        <f>VLOOKUP($A60,'Return Data'!$B$7:$R$2292,16,0)</f>
        <v>15.8431</v>
      </c>
      <c r="S60" s="67">
        <f t="shared" si="7"/>
        <v>33</v>
      </c>
    </row>
    <row r="61" spans="1:19" x14ac:dyDescent="0.3">
      <c r="A61" s="63" t="s">
        <v>216</v>
      </c>
      <c r="B61" s="64">
        <f>VLOOKUP($A61,'Return Data'!$B$7:$R$2292,3,0)</f>
        <v>44536</v>
      </c>
      <c r="C61" s="65">
        <f>VLOOKUP($A61,'Return Data'!$B$7:$R$2292,4,0)</f>
        <v>15.327999999999999</v>
      </c>
      <c r="D61" s="65">
        <f>VLOOKUP($A61,'Return Data'!$B$7:$R$2292,10,0)</f>
        <v>5.6433</v>
      </c>
      <c r="E61" s="66">
        <f t="shared" si="8"/>
        <v>5</v>
      </c>
      <c r="F61" s="65">
        <f>VLOOKUP($A61,'Return Data'!$B$7:$R$2292,11,0)</f>
        <v>22.149100000000001</v>
      </c>
      <c r="G61" s="66">
        <f t="shared" si="1"/>
        <v>7</v>
      </c>
      <c r="H61" s="65">
        <f>VLOOKUP($A61,'Return Data'!$B$7:$R$2292,12,0)</f>
        <v>45.556800000000003</v>
      </c>
      <c r="I61" s="66">
        <f t="shared" si="2"/>
        <v>5</v>
      </c>
      <c r="J61" s="65">
        <f>VLOOKUP($A61,'Return Data'!$B$7:$R$2292,13,0)</f>
        <v>76.816000000000003</v>
      </c>
      <c r="K61" s="66">
        <f t="shared" si="3"/>
        <v>5</v>
      </c>
      <c r="L61" s="65">
        <f>VLOOKUP($A61,'Return Data'!$B$7:$R$2292,17,0)</f>
        <v>39.941000000000003</v>
      </c>
      <c r="M61" s="66">
        <f t="shared" si="4"/>
        <v>9</v>
      </c>
      <c r="N61" s="65">
        <f>VLOOKUP($A61,'Return Data'!$B$7:$R$2292,14,0)</f>
        <v>22.688400000000001</v>
      </c>
      <c r="O61" s="66">
        <f t="shared" si="5"/>
        <v>17</v>
      </c>
      <c r="P61" s="65"/>
      <c r="Q61" s="66"/>
      <c r="R61" s="65">
        <f>VLOOKUP($A61,'Return Data'!$B$7:$R$2292,16,0)</f>
        <v>12.2502</v>
      </c>
      <c r="S61" s="67">
        <f t="shared" si="7"/>
        <v>53</v>
      </c>
    </row>
    <row r="62" spans="1:19" x14ac:dyDescent="0.3">
      <c r="A62" s="63" t="s">
        <v>217</v>
      </c>
      <c r="B62" s="64">
        <f>VLOOKUP($A62,'Return Data'!$B$7:$R$2292,3,0)</f>
        <v>44536</v>
      </c>
      <c r="C62" s="65">
        <f>VLOOKUP($A62,'Return Data'!$B$7:$R$2292,4,0)</f>
        <v>17.610600000000002</v>
      </c>
      <c r="D62" s="65">
        <f>VLOOKUP($A62,'Return Data'!$B$7:$R$2292,10,0)</f>
        <v>6.2793999999999999</v>
      </c>
      <c r="E62" s="66">
        <f t="shared" si="8"/>
        <v>4</v>
      </c>
      <c r="F62" s="65">
        <f>VLOOKUP($A62,'Return Data'!$B$7:$R$2292,11,0)</f>
        <v>22.312000000000001</v>
      </c>
      <c r="G62" s="66">
        <f t="shared" si="1"/>
        <v>6</v>
      </c>
      <c r="H62" s="65">
        <f>VLOOKUP($A62,'Return Data'!$B$7:$R$2292,12,0)</f>
        <v>44.244</v>
      </c>
      <c r="I62" s="66">
        <f t="shared" si="2"/>
        <v>6</v>
      </c>
      <c r="J62" s="65">
        <f>VLOOKUP($A62,'Return Data'!$B$7:$R$2292,13,0)</f>
        <v>75.378200000000007</v>
      </c>
      <c r="K62" s="66">
        <f t="shared" si="3"/>
        <v>6</v>
      </c>
      <c r="L62" s="65">
        <f>VLOOKUP($A62,'Return Data'!$B$7:$R$2292,17,0)</f>
        <v>40.089799999999997</v>
      </c>
      <c r="M62" s="66">
        <f t="shared" si="4"/>
        <v>8</v>
      </c>
      <c r="N62" s="65">
        <f>VLOOKUP($A62,'Return Data'!$B$7:$R$2292,14,0)</f>
        <v>22.171500000000002</v>
      </c>
      <c r="O62" s="66">
        <f t="shared" si="5"/>
        <v>22</v>
      </c>
      <c r="P62" s="65"/>
      <c r="Q62" s="66"/>
      <c r="R62" s="65">
        <f>VLOOKUP($A62,'Return Data'!$B$7:$R$2292,16,0)</f>
        <v>17.875399999999999</v>
      </c>
      <c r="S62" s="67">
        <f t="shared" si="7"/>
        <v>17</v>
      </c>
    </row>
    <row r="63" spans="1:19" x14ac:dyDescent="0.3">
      <c r="A63" s="63" t="s">
        <v>218</v>
      </c>
      <c r="B63" s="64">
        <f>VLOOKUP($A63,'Return Data'!$B$7:$R$2292,3,0)</f>
        <v>44536</v>
      </c>
      <c r="C63" s="65">
        <f>VLOOKUP($A63,'Return Data'!$B$7:$R$2292,4,0)</f>
        <v>29.801400000000001</v>
      </c>
      <c r="D63" s="65">
        <f>VLOOKUP($A63,'Return Data'!$B$7:$R$2292,10,0)</f>
        <v>-0.42770000000000002</v>
      </c>
      <c r="E63" s="66">
        <f t="shared" si="8"/>
        <v>31</v>
      </c>
      <c r="F63" s="65">
        <f>VLOOKUP($A63,'Return Data'!$B$7:$R$2292,11,0)</f>
        <v>10.696999999999999</v>
      </c>
      <c r="G63" s="66">
        <f t="shared" si="1"/>
        <v>41</v>
      </c>
      <c r="H63" s="65">
        <f>VLOOKUP($A63,'Return Data'!$B$7:$R$2292,12,0)</f>
        <v>15.106400000000001</v>
      </c>
      <c r="I63" s="66">
        <f t="shared" si="2"/>
        <v>50</v>
      </c>
      <c r="J63" s="65">
        <f>VLOOKUP($A63,'Return Data'!$B$7:$R$2292,13,0)</f>
        <v>33.408799999999999</v>
      </c>
      <c r="K63" s="66">
        <f t="shared" si="3"/>
        <v>45</v>
      </c>
      <c r="L63" s="65">
        <f>VLOOKUP($A63,'Return Data'!$B$7:$R$2292,17,0)</f>
        <v>21.3371</v>
      </c>
      <c r="M63" s="66">
        <f t="shared" si="4"/>
        <v>43</v>
      </c>
      <c r="N63" s="65">
        <f>VLOOKUP($A63,'Return Data'!$B$7:$R$2292,14,0)</f>
        <v>20.1203</v>
      </c>
      <c r="O63" s="66">
        <f t="shared" si="5"/>
        <v>31</v>
      </c>
      <c r="P63" s="65">
        <f>VLOOKUP($A63,'Return Data'!$B$7:$R$2292,15,0)</f>
        <v>17.752600000000001</v>
      </c>
      <c r="Q63" s="66">
        <f t="shared" si="6"/>
        <v>16</v>
      </c>
      <c r="R63" s="65">
        <f>VLOOKUP($A63,'Return Data'!$B$7:$R$2292,16,0)</f>
        <v>16.491700000000002</v>
      </c>
      <c r="S63" s="67">
        <f t="shared" si="7"/>
        <v>24</v>
      </c>
    </row>
    <row r="64" spans="1:19" x14ac:dyDescent="0.3">
      <c r="A64" s="63" t="s">
        <v>219</v>
      </c>
      <c r="B64" s="64">
        <f>VLOOKUP($A64,'Return Data'!$B$7:$R$2292,3,0)</f>
        <v>44536</v>
      </c>
      <c r="C64" s="65">
        <f>VLOOKUP($A64,'Return Data'!$B$7:$R$2292,4,0)</f>
        <v>115.33</v>
      </c>
      <c r="D64" s="65">
        <f>VLOOKUP($A64,'Return Data'!$B$7:$R$2292,10,0)</f>
        <v>-3.7955000000000001</v>
      </c>
      <c r="E64" s="66">
        <f t="shared" si="8"/>
        <v>57</v>
      </c>
      <c r="F64" s="65">
        <f>VLOOKUP($A64,'Return Data'!$B$7:$R$2292,11,0)</f>
        <v>4.4844999999999997</v>
      </c>
      <c r="G64" s="66">
        <f t="shared" si="1"/>
        <v>55</v>
      </c>
      <c r="H64" s="65">
        <f>VLOOKUP($A64,'Return Data'!$B$7:$R$2292,12,0)</f>
        <v>11.7539</v>
      </c>
      <c r="I64" s="66">
        <f t="shared" si="2"/>
        <v>55</v>
      </c>
      <c r="J64" s="65">
        <f>VLOOKUP($A64,'Return Data'!$B$7:$R$2292,13,0)</f>
        <v>23.44</v>
      </c>
      <c r="K64" s="66">
        <f t="shared" si="3"/>
        <v>57</v>
      </c>
      <c r="L64" s="65">
        <f>VLOOKUP($A64,'Return Data'!$B$7:$R$2292,17,0)</f>
        <v>17.218399999999999</v>
      </c>
      <c r="M64" s="66">
        <f t="shared" si="4"/>
        <v>57</v>
      </c>
      <c r="N64" s="65">
        <f>VLOOKUP($A64,'Return Data'!$B$7:$R$2292,14,0)</f>
        <v>14.4358</v>
      </c>
      <c r="O64" s="66">
        <f t="shared" si="5"/>
        <v>52</v>
      </c>
      <c r="P64" s="65">
        <f>VLOOKUP($A64,'Return Data'!$B$7:$R$2292,15,0)</f>
        <v>15.2858</v>
      </c>
      <c r="Q64" s="66">
        <f t="shared" si="6"/>
        <v>27</v>
      </c>
      <c r="R64" s="65">
        <f>VLOOKUP($A64,'Return Data'!$B$7:$R$2292,16,0)</f>
        <v>13.0037</v>
      </c>
      <c r="S64" s="67">
        <f t="shared" si="7"/>
        <v>50</v>
      </c>
    </row>
    <row r="65" spans="1:19" x14ac:dyDescent="0.3">
      <c r="A65" s="63" t="s">
        <v>220</v>
      </c>
      <c r="B65" s="64">
        <f>VLOOKUP($A65,'Return Data'!$B$7:$R$2292,3,0)</f>
        <v>44536</v>
      </c>
      <c r="C65" s="65">
        <f>VLOOKUP($A65,'Return Data'!$B$7:$R$2292,4,0)</f>
        <v>43.07</v>
      </c>
      <c r="D65" s="65">
        <f>VLOOKUP($A65,'Return Data'!$B$7:$R$2292,10,0)</f>
        <v>-0.71460000000000001</v>
      </c>
      <c r="E65" s="66">
        <f t="shared" si="8"/>
        <v>32</v>
      </c>
      <c r="F65" s="65">
        <f>VLOOKUP($A65,'Return Data'!$B$7:$R$2292,11,0)</f>
        <v>15.1912</v>
      </c>
      <c r="G65" s="66">
        <f t="shared" si="1"/>
        <v>16</v>
      </c>
      <c r="H65" s="65">
        <f>VLOOKUP($A65,'Return Data'!$B$7:$R$2292,12,0)</f>
        <v>21.873200000000001</v>
      </c>
      <c r="I65" s="66">
        <f t="shared" si="2"/>
        <v>20</v>
      </c>
      <c r="J65" s="65">
        <f>VLOOKUP($A65,'Return Data'!$B$7:$R$2292,13,0)</f>
        <v>39.565800000000003</v>
      </c>
      <c r="K65" s="66">
        <f t="shared" si="3"/>
        <v>24</v>
      </c>
      <c r="L65" s="65">
        <f>VLOOKUP($A65,'Return Data'!$B$7:$R$2292,17,0)</f>
        <v>27.854399999999998</v>
      </c>
      <c r="M65" s="66">
        <f t="shared" si="4"/>
        <v>20</v>
      </c>
      <c r="N65" s="65">
        <f>VLOOKUP($A65,'Return Data'!$B$7:$R$2292,14,0)</f>
        <v>22.337800000000001</v>
      </c>
      <c r="O65" s="66">
        <f t="shared" si="5"/>
        <v>21</v>
      </c>
      <c r="P65" s="65">
        <f>VLOOKUP($A65,'Return Data'!$B$7:$R$2292,15,0)</f>
        <v>16.653300000000002</v>
      </c>
      <c r="Q65" s="66">
        <f t="shared" si="6"/>
        <v>22</v>
      </c>
      <c r="R65" s="65">
        <f>VLOOKUP($A65,'Return Data'!$B$7:$R$2292,16,0)</f>
        <v>14.220800000000001</v>
      </c>
      <c r="S65" s="67">
        <f t="shared" si="7"/>
        <v>45</v>
      </c>
    </row>
    <row r="66" spans="1:19" x14ac:dyDescent="0.3">
      <c r="A66" s="63" t="s">
        <v>226</v>
      </c>
      <c r="B66" s="64">
        <f>VLOOKUP($A66,'Return Data'!$B$7:$R$2292,3,0)</f>
        <v>44536</v>
      </c>
      <c r="C66" s="65">
        <f>VLOOKUP($A66,'Return Data'!$B$7:$R$2292,4,0)</f>
        <v>154.58430000000001</v>
      </c>
      <c r="D66" s="65">
        <f>VLOOKUP($A66,'Return Data'!$B$7:$R$2292,10,0)</f>
        <v>-0.29299999999999998</v>
      </c>
      <c r="E66" s="66">
        <f t="shared" si="8"/>
        <v>29</v>
      </c>
      <c r="F66" s="65">
        <f>VLOOKUP($A66,'Return Data'!$B$7:$R$2292,11,0)</f>
        <v>14.1403</v>
      </c>
      <c r="G66" s="66">
        <f t="shared" si="1"/>
        <v>20</v>
      </c>
      <c r="H66" s="65">
        <f>VLOOKUP($A66,'Return Data'!$B$7:$R$2292,12,0)</f>
        <v>20.639800000000001</v>
      </c>
      <c r="I66" s="66">
        <f t="shared" si="2"/>
        <v>24</v>
      </c>
      <c r="J66" s="65">
        <f>VLOOKUP($A66,'Return Data'!$B$7:$R$2292,13,0)</f>
        <v>37.134999999999998</v>
      </c>
      <c r="K66" s="66">
        <f t="shared" si="3"/>
        <v>32</v>
      </c>
      <c r="L66" s="65">
        <f>VLOOKUP($A66,'Return Data'!$B$7:$R$2292,17,0)</f>
        <v>27.548300000000001</v>
      </c>
      <c r="M66" s="66">
        <f t="shared" si="4"/>
        <v>21</v>
      </c>
      <c r="N66" s="65">
        <f>VLOOKUP($A66,'Return Data'!$B$7:$R$2292,14,0)</f>
        <v>22.530100000000001</v>
      </c>
      <c r="O66" s="66">
        <f t="shared" si="5"/>
        <v>19</v>
      </c>
      <c r="P66" s="65">
        <f>VLOOKUP($A66,'Return Data'!$B$7:$R$2292,15,0)</f>
        <v>17.4742</v>
      </c>
      <c r="Q66" s="66">
        <f t="shared" si="6"/>
        <v>17</v>
      </c>
      <c r="R66" s="65">
        <f>VLOOKUP($A66,'Return Data'!$B$7:$R$2292,16,0)</f>
        <v>15.5604</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0.3493728813559322</v>
      </c>
      <c r="E68" s="74"/>
      <c r="F68" s="75">
        <f>AVERAGE(F8:F66)</f>
        <v>13.076240677966098</v>
      </c>
      <c r="G68" s="74"/>
      <c r="H68" s="75">
        <f>AVERAGE(H8:H66)</f>
        <v>22.706715254237285</v>
      </c>
      <c r="I68" s="74"/>
      <c r="J68" s="75">
        <f>AVERAGE(J8:J66)</f>
        <v>41.865144067796614</v>
      </c>
      <c r="K68" s="74"/>
      <c r="L68" s="75">
        <f>AVERAGE(L8:L66)</f>
        <v>27.695530508474576</v>
      </c>
      <c r="M68" s="74"/>
      <c r="N68" s="75">
        <f>AVERAGE(N8:N66)</f>
        <v>21.208708928571429</v>
      </c>
      <c r="O68" s="74"/>
      <c r="P68" s="75">
        <f>AVERAGE(P8:P66)</f>
        <v>17.018695348837209</v>
      </c>
      <c r="Q68" s="74"/>
      <c r="R68" s="75">
        <f>AVERAGE(R8:R66)</f>
        <v>16.433527118644065</v>
      </c>
      <c r="S68" s="76"/>
    </row>
    <row r="69" spans="1:19" x14ac:dyDescent="0.3">
      <c r="A69" s="73" t="s">
        <v>28</v>
      </c>
      <c r="B69" s="74"/>
      <c r="C69" s="74"/>
      <c r="D69" s="75">
        <f>MIN(D8:D66)</f>
        <v>-5.3902999999999999</v>
      </c>
      <c r="E69" s="74"/>
      <c r="F69" s="75">
        <f>MIN(F8:F66)</f>
        <v>-0.74350000000000005</v>
      </c>
      <c r="G69" s="74"/>
      <c r="H69" s="75">
        <f>MIN(H8:H66)</f>
        <v>3.7940999999999998</v>
      </c>
      <c r="I69" s="74"/>
      <c r="J69" s="75">
        <f>MIN(J8:J66)</f>
        <v>18.605699999999999</v>
      </c>
      <c r="K69" s="74"/>
      <c r="L69" s="75">
        <f>MIN(L8:L66)</f>
        <v>13.5336</v>
      </c>
      <c r="M69" s="74"/>
      <c r="N69" s="75">
        <f>MIN(N8:N66)</f>
        <v>11.1067</v>
      </c>
      <c r="O69" s="74"/>
      <c r="P69" s="75">
        <f>MIN(P8:P66)</f>
        <v>10.1622</v>
      </c>
      <c r="Q69" s="74"/>
      <c r="R69" s="75">
        <f>MIN(R8:R66)</f>
        <v>8.8106000000000009</v>
      </c>
      <c r="S69" s="76"/>
    </row>
    <row r="70" spans="1:19" ht="15" thickBot="1" x14ac:dyDescent="0.35">
      <c r="A70" s="77" t="s">
        <v>29</v>
      </c>
      <c r="B70" s="78"/>
      <c r="C70" s="78"/>
      <c r="D70" s="79">
        <f>MAX(D8:D66)</f>
        <v>7.6108000000000002</v>
      </c>
      <c r="E70" s="78"/>
      <c r="F70" s="79">
        <f>MAX(F8:F66)</f>
        <v>26.511299999999999</v>
      </c>
      <c r="G70" s="78"/>
      <c r="H70" s="79">
        <f>MAX(H8:H66)</f>
        <v>52.9544</v>
      </c>
      <c r="I70" s="78"/>
      <c r="J70" s="79">
        <f>MAX(J8:J66)</f>
        <v>86.369200000000006</v>
      </c>
      <c r="K70" s="78"/>
      <c r="L70" s="79">
        <f>MAX(L8:L66)</f>
        <v>54.692999999999998</v>
      </c>
      <c r="M70" s="78"/>
      <c r="N70" s="79">
        <f>MAX(N8:N66)</f>
        <v>38.009599999999999</v>
      </c>
      <c r="O70" s="78"/>
      <c r="P70" s="79">
        <f>MAX(P8:P66)</f>
        <v>27.261800000000001</v>
      </c>
      <c r="Q70" s="78"/>
      <c r="R70" s="79">
        <f>MAX(R8:R66)</f>
        <v>30.235600000000002</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44536</v>
      </c>
      <c r="C8" s="65">
        <f>VLOOKUP($A8,'Return Data'!$B$7:$R$2292,4,0)</f>
        <v>50.25</v>
      </c>
      <c r="D8" s="65">
        <f>VLOOKUP($A8,'Return Data'!$B$7:$R$2292,10,0)</f>
        <v>-2.3134000000000001</v>
      </c>
      <c r="E8" s="66">
        <f t="shared" ref="E8:E39" si="0">RANK(D8,D$8:D$68,0)</f>
        <v>48</v>
      </c>
      <c r="F8" s="65">
        <f>VLOOKUP($A8,'Return Data'!$B$7:$R$2292,11,0)</f>
        <v>3.2039</v>
      </c>
      <c r="G8" s="66">
        <f>RANK(F8,F$8:F$68,0)</f>
        <v>59</v>
      </c>
      <c r="H8" s="65">
        <f>VLOOKUP($A8,'Return Data'!$B$7:$R$2292,12,0)</f>
        <v>3.2888000000000002</v>
      </c>
      <c r="I8" s="66">
        <f>RANK(H8,H$8:H$68,0)</f>
        <v>61</v>
      </c>
      <c r="J8" s="65">
        <f>VLOOKUP($A8,'Return Data'!$B$7:$R$2292,13,0)</f>
        <v>17.847100000000001</v>
      </c>
      <c r="K8" s="66">
        <f>RANK(J8,J$8:J$68,0)</f>
        <v>61</v>
      </c>
      <c r="L8" s="65">
        <f>VLOOKUP($A8,'Return Data'!$B$7:$R$2292,17,0)</f>
        <v>12.7997</v>
      </c>
      <c r="M8" s="66">
        <f>RANK(L8,L$8:L$68,0)</f>
        <v>61</v>
      </c>
      <c r="N8" s="65">
        <f>VLOOKUP($A8,'Return Data'!$B$7:$R$2292,14,0)</f>
        <v>10.3553</v>
      </c>
      <c r="O8" s="66">
        <f>RANK(N8,N$8:N$68,0)</f>
        <v>58</v>
      </c>
      <c r="P8" s="65">
        <f>VLOOKUP($A8,'Return Data'!$B$7:$R$2292,15,0)</f>
        <v>12.2964</v>
      </c>
      <c r="Q8" s="66">
        <f>RANK(P8,P$8:P$68,0)</f>
        <v>42</v>
      </c>
      <c r="R8" s="65">
        <f>VLOOKUP($A8,'Return Data'!$B$7:$R$2292,16,0)</f>
        <v>11.2164</v>
      </c>
      <c r="S8" s="67">
        <f>RANK(R8,R$8:R$68,0)</f>
        <v>53</v>
      </c>
    </row>
    <row r="9" spans="1:20" x14ac:dyDescent="0.3">
      <c r="A9" s="63" t="s">
        <v>267</v>
      </c>
      <c r="B9" s="64">
        <f>VLOOKUP($A9,'Return Data'!$B$7:$R$2292,3,0)</f>
        <v>44536</v>
      </c>
      <c r="C9" s="65">
        <f>VLOOKUP($A9,'Return Data'!$B$7:$R$2292,4,0)</f>
        <v>41.26</v>
      </c>
      <c r="D9" s="65">
        <f>VLOOKUP($A9,'Return Data'!$B$7:$R$2292,10,0)</f>
        <v>-2.2507000000000001</v>
      </c>
      <c r="E9" s="66">
        <f t="shared" si="0"/>
        <v>47</v>
      </c>
      <c r="F9" s="65">
        <f>VLOOKUP($A9,'Return Data'!$B$7:$R$2292,11,0)</f>
        <v>3.5903</v>
      </c>
      <c r="G9" s="66">
        <f t="shared" ref="G9:G68" si="1">RANK(F9,F$8:F$68,0)</f>
        <v>58</v>
      </c>
      <c r="H9" s="65">
        <f>VLOOKUP($A9,'Return Data'!$B$7:$R$2292,12,0)</f>
        <v>4.0080999999999998</v>
      </c>
      <c r="I9" s="66">
        <f t="shared" ref="I9:I68" si="2">RANK(H9,H$8:H$68,0)</f>
        <v>60</v>
      </c>
      <c r="J9" s="65">
        <f>VLOOKUP($A9,'Return Data'!$B$7:$R$2292,13,0)</f>
        <v>18.529199999999999</v>
      </c>
      <c r="K9" s="66">
        <f t="shared" ref="K9:K68" si="3">RANK(J9,J$8:J$68,0)</f>
        <v>60</v>
      </c>
      <c r="L9" s="65">
        <f>VLOOKUP($A9,'Return Data'!$B$7:$R$2292,17,0)</f>
        <v>13.6196</v>
      </c>
      <c r="M9" s="66">
        <f t="shared" ref="M9:M68" si="4">RANK(L9,L$8:L$68,0)</f>
        <v>60</v>
      </c>
      <c r="N9" s="65">
        <f>VLOOKUP($A9,'Return Data'!$B$7:$R$2292,14,0)</f>
        <v>11.1356</v>
      </c>
      <c r="O9" s="66">
        <f t="shared" ref="O9:O68" si="5">RANK(N9,N$8:N$68,0)</f>
        <v>57</v>
      </c>
      <c r="P9" s="65">
        <f>VLOOKUP($A9,'Return Data'!$B$7:$R$2292,15,0)</f>
        <v>13.037100000000001</v>
      </c>
      <c r="Q9" s="66">
        <f t="shared" ref="Q9:Q68" si="6">RANK(P9,P$8:P$68,0)</f>
        <v>37</v>
      </c>
      <c r="R9" s="65">
        <f>VLOOKUP($A9,'Return Data'!$B$7:$R$2292,16,0)</f>
        <v>10.954499999999999</v>
      </c>
      <c r="S9" s="67">
        <f t="shared" ref="S9:S68" si="7">RANK(R9,R$8:R$68,0)</f>
        <v>54</v>
      </c>
    </row>
    <row r="10" spans="1:20" x14ac:dyDescent="0.3">
      <c r="A10" s="63" t="s">
        <v>268</v>
      </c>
      <c r="B10" s="64">
        <f>VLOOKUP($A10,'Return Data'!$B$7:$R$2292,3,0)</f>
        <v>44536</v>
      </c>
      <c r="C10" s="65">
        <f>VLOOKUP($A10,'Return Data'!$B$7:$R$2292,4,0)</f>
        <v>72.975700000000003</v>
      </c>
      <c r="D10" s="65">
        <f>VLOOKUP($A10,'Return Data'!$B$7:$R$2292,10,0)</f>
        <v>-2.4293</v>
      </c>
      <c r="E10" s="66">
        <f t="shared" si="0"/>
        <v>49</v>
      </c>
      <c r="F10" s="65">
        <f>VLOOKUP($A10,'Return Data'!$B$7:$R$2292,11,0)</f>
        <v>11.494</v>
      </c>
      <c r="G10" s="66">
        <f t="shared" si="1"/>
        <v>30</v>
      </c>
      <c r="H10" s="65">
        <f>VLOOKUP($A10,'Return Data'!$B$7:$R$2292,12,0)</f>
        <v>16.328399999999998</v>
      </c>
      <c r="I10" s="66">
        <f t="shared" si="2"/>
        <v>43</v>
      </c>
      <c r="J10" s="65">
        <f>VLOOKUP($A10,'Return Data'!$B$7:$R$2292,13,0)</f>
        <v>30.2119</v>
      </c>
      <c r="K10" s="66">
        <f t="shared" si="3"/>
        <v>47</v>
      </c>
      <c r="L10" s="65">
        <f>VLOOKUP($A10,'Return Data'!$B$7:$R$2292,17,0)</f>
        <v>23.3748</v>
      </c>
      <c r="M10" s="66">
        <f t="shared" si="4"/>
        <v>34</v>
      </c>
      <c r="N10" s="65">
        <f>VLOOKUP($A10,'Return Data'!$B$7:$R$2292,14,0)</f>
        <v>20.6632</v>
      </c>
      <c r="O10" s="66">
        <f t="shared" si="5"/>
        <v>26</v>
      </c>
      <c r="P10" s="65">
        <f>VLOOKUP($A10,'Return Data'!$B$7:$R$2292,15,0)</f>
        <v>18.8141</v>
      </c>
      <c r="Q10" s="66">
        <f t="shared" si="6"/>
        <v>10</v>
      </c>
      <c r="R10" s="65">
        <f>VLOOKUP($A10,'Return Data'!$B$7:$R$2292,16,0)</f>
        <v>18.103200000000001</v>
      </c>
      <c r="S10" s="67">
        <f t="shared" si="7"/>
        <v>15</v>
      </c>
    </row>
    <row r="11" spans="1:20" x14ac:dyDescent="0.3">
      <c r="A11" s="63" t="s">
        <v>269</v>
      </c>
      <c r="B11" s="64">
        <f>VLOOKUP($A11,'Return Data'!$B$7:$R$2292,3,0)</f>
        <v>44536</v>
      </c>
      <c r="C11" s="65">
        <f>VLOOKUP($A11,'Return Data'!$B$7:$R$2292,4,0)</f>
        <v>70.459999999999994</v>
      </c>
      <c r="D11" s="65">
        <f>VLOOKUP($A11,'Return Data'!$B$7:$R$2292,10,0)</f>
        <v>-0.42399999999999999</v>
      </c>
      <c r="E11" s="66">
        <f t="shared" si="0"/>
        <v>29</v>
      </c>
      <c r="F11" s="65">
        <f>VLOOKUP($A11,'Return Data'!$B$7:$R$2292,11,0)</f>
        <v>16.462800000000001</v>
      </c>
      <c r="G11" s="66">
        <f t="shared" si="1"/>
        <v>14</v>
      </c>
      <c r="H11" s="65">
        <f>VLOOKUP($A11,'Return Data'!$B$7:$R$2292,12,0)</f>
        <v>22.539100000000001</v>
      </c>
      <c r="I11" s="66">
        <f t="shared" si="2"/>
        <v>18</v>
      </c>
      <c r="J11" s="65">
        <f>VLOOKUP($A11,'Return Data'!$B$7:$R$2292,13,0)</f>
        <v>38.673499999999997</v>
      </c>
      <c r="K11" s="66">
        <f t="shared" si="3"/>
        <v>24</v>
      </c>
      <c r="L11" s="65">
        <f>VLOOKUP($A11,'Return Data'!$B$7:$R$2292,17,0)</f>
        <v>26.5761</v>
      </c>
      <c r="M11" s="66">
        <f t="shared" si="4"/>
        <v>23</v>
      </c>
      <c r="N11" s="65">
        <f>VLOOKUP($A11,'Return Data'!$B$7:$R$2292,14,0)</f>
        <v>19.7608</v>
      </c>
      <c r="O11" s="66">
        <f t="shared" si="5"/>
        <v>27</v>
      </c>
      <c r="P11" s="65">
        <f>VLOOKUP($A11,'Return Data'!$B$7:$R$2292,15,0)</f>
        <v>14.013400000000001</v>
      </c>
      <c r="Q11" s="66">
        <f t="shared" si="6"/>
        <v>30</v>
      </c>
      <c r="R11" s="65">
        <f>VLOOKUP($A11,'Return Data'!$B$7:$R$2292,16,0)</f>
        <v>9.1797000000000004</v>
      </c>
      <c r="S11" s="67">
        <f t="shared" si="7"/>
        <v>59</v>
      </c>
    </row>
    <row r="12" spans="1:20" x14ac:dyDescent="0.3">
      <c r="A12" s="63" t="s">
        <v>270</v>
      </c>
      <c r="B12" s="64">
        <f>VLOOKUP($A12,'Return Data'!$B$7:$R$2292,3,0)</f>
        <v>44536</v>
      </c>
      <c r="C12" s="65">
        <f>VLOOKUP($A12,'Return Data'!$B$7:$R$2292,4,0)</f>
        <v>58.774999999999999</v>
      </c>
      <c r="D12" s="65">
        <f>VLOOKUP($A12,'Return Data'!$B$7:$R$2292,10,0)</f>
        <v>-1.4404999999999999</v>
      </c>
      <c r="E12" s="66">
        <f t="shared" si="0"/>
        <v>37</v>
      </c>
      <c r="F12" s="65">
        <f>VLOOKUP($A12,'Return Data'!$B$7:$R$2292,11,0)</f>
        <v>8.4610000000000003</v>
      </c>
      <c r="G12" s="66">
        <f t="shared" si="1"/>
        <v>53</v>
      </c>
      <c r="H12" s="65">
        <f>VLOOKUP($A12,'Return Data'!$B$7:$R$2292,12,0)</f>
        <v>12.498799999999999</v>
      </c>
      <c r="I12" s="66">
        <f t="shared" si="2"/>
        <v>54</v>
      </c>
      <c r="J12" s="65">
        <f>VLOOKUP($A12,'Return Data'!$B$7:$R$2292,13,0)</f>
        <v>26.389700000000001</v>
      </c>
      <c r="K12" s="66">
        <f t="shared" si="3"/>
        <v>55</v>
      </c>
      <c r="L12" s="65">
        <f>VLOOKUP($A12,'Return Data'!$B$7:$R$2292,17,0)</f>
        <v>20.380099999999999</v>
      </c>
      <c r="M12" s="66">
        <f t="shared" si="4"/>
        <v>42</v>
      </c>
      <c r="N12" s="65">
        <f>VLOOKUP($A12,'Return Data'!$B$7:$R$2292,14,0)</f>
        <v>18.884699999999999</v>
      </c>
      <c r="O12" s="66">
        <f t="shared" si="5"/>
        <v>31</v>
      </c>
      <c r="P12" s="65">
        <f>VLOOKUP($A12,'Return Data'!$B$7:$R$2292,15,0)</f>
        <v>15.516299999999999</v>
      </c>
      <c r="Q12" s="66">
        <f t="shared" si="6"/>
        <v>23</v>
      </c>
      <c r="R12" s="65">
        <f>VLOOKUP($A12,'Return Data'!$B$7:$R$2292,16,0)</f>
        <v>11.7608</v>
      </c>
      <c r="S12" s="67">
        <f t="shared" si="7"/>
        <v>49</v>
      </c>
    </row>
    <row r="13" spans="1:20" x14ac:dyDescent="0.3">
      <c r="A13" s="63" t="s">
        <v>271</v>
      </c>
      <c r="B13" s="64">
        <f>VLOOKUP($A13,'Return Data'!$B$7:$R$2292,3,0)</f>
        <v>44536</v>
      </c>
      <c r="C13" s="65">
        <f>VLOOKUP($A13,'Return Data'!$B$7:$R$2292,4,0)</f>
        <v>17.059999999999999</v>
      </c>
      <c r="D13" s="65">
        <f>VLOOKUP($A13,'Return Data'!$B$7:$R$2292,10,0)</f>
        <v>-0.58279999999999998</v>
      </c>
      <c r="E13" s="66">
        <f t="shared" si="0"/>
        <v>31</v>
      </c>
      <c r="F13" s="65">
        <f>VLOOKUP($A13,'Return Data'!$B$7:$R$2292,11,0)</f>
        <v>17.170300000000001</v>
      </c>
      <c r="G13" s="66">
        <f t="shared" si="1"/>
        <v>13</v>
      </c>
      <c r="H13" s="65">
        <f>VLOOKUP($A13,'Return Data'!$B$7:$R$2292,12,0)</f>
        <v>30.1297</v>
      </c>
      <c r="I13" s="66">
        <f t="shared" si="2"/>
        <v>13</v>
      </c>
      <c r="J13" s="65">
        <f>VLOOKUP($A13,'Return Data'!$B$7:$R$2292,13,0)</f>
        <v>48.347799999999999</v>
      </c>
      <c r="K13" s="66">
        <f t="shared" si="3"/>
        <v>14</v>
      </c>
      <c r="L13" s="65">
        <f>VLOOKUP($A13,'Return Data'!$B$7:$R$2292,17,0)</f>
        <v>38.622399999999999</v>
      </c>
      <c r="M13" s="66">
        <f t="shared" si="4"/>
        <v>11</v>
      </c>
      <c r="N13" s="65">
        <f>VLOOKUP($A13,'Return Data'!$B$7:$R$2292,14,0)</f>
        <v>28.207000000000001</v>
      </c>
      <c r="O13" s="66">
        <f t="shared" si="5"/>
        <v>6</v>
      </c>
      <c r="P13" s="65"/>
      <c r="Q13" s="66"/>
      <c r="R13" s="65">
        <f>VLOOKUP($A13,'Return Data'!$B$7:$R$2292,16,0)</f>
        <v>15.104200000000001</v>
      </c>
      <c r="S13" s="67">
        <f t="shared" si="7"/>
        <v>32</v>
      </c>
    </row>
    <row r="14" spans="1:20" x14ac:dyDescent="0.3">
      <c r="A14" s="63" t="s">
        <v>272</v>
      </c>
      <c r="B14" s="64">
        <f>VLOOKUP($A14,'Return Data'!$B$7:$R$2292,3,0)</f>
        <v>44536</v>
      </c>
      <c r="C14" s="65">
        <f>VLOOKUP($A14,'Return Data'!$B$7:$R$2292,4,0)</f>
        <v>20.239999999999998</v>
      </c>
      <c r="D14" s="65">
        <f>VLOOKUP($A14,'Return Data'!$B$7:$R$2292,10,0)</f>
        <v>-2.5518000000000001</v>
      </c>
      <c r="E14" s="66">
        <f t="shared" si="0"/>
        <v>51</v>
      </c>
      <c r="F14" s="65">
        <f>VLOOKUP($A14,'Return Data'!$B$7:$R$2292,11,0)</f>
        <v>14.2212</v>
      </c>
      <c r="G14" s="66">
        <f t="shared" si="1"/>
        <v>18</v>
      </c>
      <c r="H14" s="65">
        <f>VLOOKUP($A14,'Return Data'!$B$7:$R$2292,12,0)</f>
        <v>27.055900000000001</v>
      </c>
      <c r="I14" s="66">
        <f t="shared" si="2"/>
        <v>15</v>
      </c>
      <c r="J14" s="65">
        <f>VLOOKUP($A14,'Return Data'!$B$7:$R$2292,13,0)</f>
        <v>44.365200000000002</v>
      </c>
      <c r="K14" s="66">
        <f t="shared" si="3"/>
        <v>16</v>
      </c>
      <c r="L14" s="65">
        <f>VLOOKUP($A14,'Return Data'!$B$7:$R$2292,17,0)</f>
        <v>33.780500000000004</v>
      </c>
      <c r="M14" s="66">
        <f t="shared" si="4"/>
        <v>15</v>
      </c>
      <c r="N14" s="65">
        <f>VLOOKUP($A14,'Return Data'!$B$7:$R$2292,14,0)</f>
        <v>25.8828</v>
      </c>
      <c r="O14" s="66">
        <f t="shared" si="5"/>
        <v>10</v>
      </c>
      <c r="P14" s="65"/>
      <c r="Q14" s="66"/>
      <c r="R14" s="65">
        <f>VLOOKUP($A14,'Return Data'!$B$7:$R$2292,16,0)</f>
        <v>25.2271</v>
      </c>
      <c r="S14" s="67">
        <f t="shared" si="7"/>
        <v>4</v>
      </c>
    </row>
    <row r="15" spans="1:20" x14ac:dyDescent="0.3">
      <c r="A15" s="63" t="s">
        <v>273</v>
      </c>
      <c r="B15" s="64">
        <f>VLOOKUP($A15,'Return Data'!$B$7:$R$2292,3,0)</f>
        <v>44536</v>
      </c>
      <c r="C15" s="65">
        <f>VLOOKUP($A15,'Return Data'!$B$7:$R$2292,4,0)</f>
        <v>98.39</v>
      </c>
      <c r="D15" s="65">
        <f>VLOOKUP($A15,'Return Data'!$B$7:$R$2292,10,0)</f>
        <v>-2.6034000000000002</v>
      </c>
      <c r="E15" s="66">
        <f t="shared" si="0"/>
        <v>52</v>
      </c>
      <c r="F15" s="65">
        <f>VLOOKUP($A15,'Return Data'!$B$7:$R$2292,11,0)</f>
        <v>14.101800000000001</v>
      </c>
      <c r="G15" s="66">
        <f t="shared" si="1"/>
        <v>19</v>
      </c>
      <c r="H15" s="65">
        <f>VLOOKUP($A15,'Return Data'!$B$7:$R$2292,12,0)</f>
        <v>24.088799999999999</v>
      </c>
      <c r="I15" s="66">
        <f t="shared" si="2"/>
        <v>17</v>
      </c>
      <c r="J15" s="65">
        <f>VLOOKUP($A15,'Return Data'!$B$7:$R$2292,13,0)</f>
        <v>42.017899999999997</v>
      </c>
      <c r="K15" s="66">
        <f t="shared" si="3"/>
        <v>17</v>
      </c>
      <c r="L15" s="65">
        <f>VLOOKUP($A15,'Return Data'!$B$7:$R$2292,17,0)</f>
        <v>34.591900000000003</v>
      </c>
      <c r="M15" s="66">
        <f t="shared" si="4"/>
        <v>14</v>
      </c>
      <c r="N15" s="65">
        <f>VLOOKUP($A15,'Return Data'!$B$7:$R$2292,14,0)</f>
        <v>28.113199999999999</v>
      </c>
      <c r="O15" s="66">
        <f t="shared" si="5"/>
        <v>8</v>
      </c>
      <c r="P15" s="65">
        <f>VLOOKUP($A15,'Return Data'!$B$7:$R$2292,15,0)</f>
        <v>21.220500000000001</v>
      </c>
      <c r="Q15" s="66">
        <f t="shared" si="6"/>
        <v>5</v>
      </c>
      <c r="R15" s="65">
        <f>VLOOKUP($A15,'Return Data'!$B$7:$R$2292,16,0)</f>
        <v>19.579699999999999</v>
      </c>
      <c r="S15" s="67">
        <f t="shared" si="7"/>
        <v>12</v>
      </c>
    </row>
    <row r="16" spans="1:20" x14ac:dyDescent="0.3">
      <c r="A16" s="63" t="s">
        <v>274</v>
      </c>
      <c r="B16" s="64">
        <f>VLOOKUP($A16,'Return Data'!$B$7:$R$2292,3,0)</f>
        <v>44536</v>
      </c>
      <c r="C16" s="65">
        <f>VLOOKUP($A16,'Return Data'!$B$7:$R$2292,4,0)</f>
        <v>113.35</v>
      </c>
      <c r="D16" s="65">
        <f>VLOOKUP($A16,'Return Data'!$B$7:$R$2292,10,0)</f>
        <v>-1.9209000000000001</v>
      </c>
      <c r="E16" s="66">
        <f t="shared" si="0"/>
        <v>41</v>
      </c>
      <c r="F16" s="65">
        <f>VLOOKUP($A16,'Return Data'!$B$7:$R$2292,11,0)</f>
        <v>10.975099999999999</v>
      </c>
      <c r="G16" s="66">
        <f t="shared" si="1"/>
        <v>35</v>
      </c>
      <c r="H16" s="65">
        <f>VLOOKUP($A16,'Return Data'!$B$7:$R$2292,12,0)</f>
        <v>18.6538</v>
      </c>
      <c r="I16" s="66">
        <f t="shared" si="2"/>
        <v>32</v>
      </c>
      <c r="J16" s="65">
        <f>VLOOKUP($A16,'Return Data'!$B$7:$R$2292,13,0)</f>
        <v>37.527299999999997</v>
      </c>
      <c r="K16" s="66">
        <f t="shared" si="3"/>
        <v>28</v>
      </c>
      <c r="L16" s="65">
        <f>VLOOKUP($A16,'Return Data'!$B$7:$R$2292,17,0)</f>
        <v>30.09</v>
      </c>
      <c r="M16" s="66">
        <f t="shared" si="4"/>
        <v>19</v>
      </c>
      <c r="N16" s="65">
        <f>VLOOKUP($A16,'Return Data'!$B$7:$R$2292,14,0)</f>
        <v>23.775400000000001</v>
      </c>
      <c r="O16" s="66">
        <f t="shared" si="5"/>
        <v>11</v>
      </c>
      <c r="P16" s="65">
        <f>VLOOKUP($A16,'Return Data'!$B$7:$R$2292,15,0)</f>
        <v>19.957899999999999</v>
      </c>
      <c r="Q16" s="66">
        <f t="shared" si="6"/>
        <v>6</v>
      </c>
      <c r="R16" s="65">
        <f>VLOOKUP($A16,'Return Data'!$B$7:$R$2292,16,0)</f>
        <v>20.412099999999999</v>
      </c>
      <c r="S16" s="67">
        <f t="shared" si="7"/>
        <v>10</v>
      </c>
    </row>
    <row r="17" spans="1:19" x14ac:dyDescent="0.3">
      <c r="A17" s="63" t="s">
        <v>275</v>
      </c>
      <c r="B17" s="64">
        <f>VLOOKUP($A17,'Return Data'!$B$7:$R$2292,3,0)</f>
        <v>44536</v>
      </c>
      <c r="C17" s="65">
        <f>VLOOKUP($A17,'Return Data'!$B$7:$R$2292,4,0)</f>
        <v>78.763000000000005</v>
      </c>
      <c r="D17" s="65">
        <f>VLOOKUP($A17,'Return Data'!$B$7:$R$2292,10,0)</f>
        <v>-2.8839999999999999</v>
      </c>
      <c r="E17" s="66">
        <f t="shared" si="0"/>
        <v>56</v>
      </c>
      <c r="F17" s="65">
        <f>VLOOKUP($A17,'Return Data'!$B$7:$R$2292,11,0)</f>
        <v>8.7195999999999998</v>
      </c>
      <c r="G17" s="66">
        <f t="shared" si="1"/>
        <v>52</v>
      </c>
      <c r="H17" s="65">
        <f>VLOOKUP($A17,'Return Data'!$B$7:$R$2292,12,0)</f>
        <v>18.973700000000001</v>
      </c>
      <c r="I17" s="66">
        <f t="shared" si="2"/>
        <v>30</v>
      </c>
      <c r="J17" s="65">
        <f>VLOOKUP($A17,'Return Data'!$B$7:$R$2292,13,0)</f>
        <v>38.331200000000003</v>
      </c>
      <c r="K17" s="66">
        <f t="shared" si="3"/>
        <v>25</v>
      </c>
      <c r="L17" s="65">
        <f>VLOOKUP($A17,'Return Data'!$B$7:$R$2292,17,0)</f>
        <v>24.677299999999999</v>
      </c>
      <c r="M17" s="66">
        <f t="shared" si="4"/>
        <v>29</v>
      </c>
      <c r="N17" s="65">
        <f>VLOOKUP($A17,'Return Data'!$B$7:$R$2292,14,0)</f>
        <v>21.786799999999999</v>
      </c>
      <c r="O17" s="66">
        <f t="shared" si="5"/>
        <v>20</v>
      </c>
      <c r="P17" s="65">
        <f>VLOOKUP($A17,'Return Data'!$B$7:$R$2292,15,0)</f>
        <v>16.816099999999999</v>
      </c>
      <c r="Q17" s="66">
        <f t="shared" si="6"/>
        <v>14</v>
      </c>
      <c r="R17" s="65">
        <f>VLOOKUP($A17,'Return Data'!$B$7:$R$2292,16,0)</f>
        <v>14.863899999999999</v>
      </c>
      <c r="S17" s="67">
        <f t="shared" si="7"/>
        <v>36</v>
      </c>
    </row>
    <row r="18" spans="1:19" x14ac:dyDescent="0.3">
      <c r="A18" s="63" t="s">
        <v>276</v>
      </c>
      <c r="B18" s="64">
        <f>VLOOKUP($A18,'Return Data'!$B$7:$R$2292,3,0)</f>
        <v>44536</v>
      </c>
      <c r="C18" s="65">
        <f>VLOOKUP($A18,'Return Data'!$B$7:$R$2292,4,0)</f>
        <v>68.540000000000006</v>
      </c>
      <c r="D18" s="65">
        <f>VLOOKUP($A18,'Return Data'!$B$7:$R$2292,10,0)</f>
        <v>-1.9877</v>
      </c>
      <c r="E18" s="66">
        <f t="shared" si="0"/>
        <v>45</v>
      </c>
      <c r="F18" s="65">
        <f>VLOOKUP($A18,'Return Data'!$B$7:$R$2292,11,0)</f>
        <v>9.6990999999999996</v>
      </c>
      <c r="G18" s="66">
        <f t="shared" si="1"/>
        <v>46</v>
      </c>
      <c r="H18" s="65">
        <f>VLOOKUP($A18,'Return Data'!$B$7:$R$2292,12,0)</f>
        <v>14.2333</v>
      </c>
      <c r="I18" s="66">
        <f t="shared" si="2"/>
        <v>51</v>
      </c>
      <c r="J18" s="65">
        <f>VLOOKUP($A18,'Return Data'!$B$7:$R$2292,13,0)</f>
        <v>31.3782</v>
      </c>
      <c r="K18" s="66">
        <f t="shared" si="3"/>
        <v>46</v>
      </c>
      <c r="L18" s="65">
        <f>VLOOKUP($A18,'Return Data'!$B$7:$R$2292,17,0)</f>
        <v>20.257100000000001</v>
      </c>
      <c r="M18" s="66">
        <f t="shared" si="4"/>
        <v>43</v>
      </c>
      <c r="N18" s="65">
        <f>VLOOKUP($A18,'Return Data'!$B$7:$R$2292,14,0)</f>
        <v>16.724399999999999</v>
      </c>
      <c r="O18" s="66">
        <f t="shared" si="5"/>
        <v>44</v>
      </c>
      <c r="P18" s="65">
        <f>VLOOKUP($A18,'Return Data'!$B$7:$R$2292,15,0)</f>
        <v>13.913600000000001</v>
      </c>
      <c r="Q18" s="66">
        <f t="shared" si="6"/>
        <v>33</v>
      </c>
      <c r="R18" s="65">
        <f>VLOOKUP($A18,'Return Data'!$B$7:$R$2292,16,0)</f>
        <v>16.0351</v>
      </c>
      <c r="S18" s="67">
        <f t="shared" si="7"/>
        <v>24</v>
      </c>
    </row>
    <row r="19" spans="1:19" x14ac:dyDescent="0.3">
      <c r="A19" s="63" t="s">
        <v>278</v>
      </c>
      <c r="B19" s="64">
        <f>VLOOKUP($A19,'Return Data'!$B$7:$R$2292,3,0)</f>
        <v>44536</v>
      </c>
      <c r="C19" s="65">
        <f>VLOOKUP($A19,'Return Data'!$B$7:$R$2292,4,0)</f>
        <v>845.04759999999999</v>
      </c>
      <c r="D19" s="65">
        <f>VLOOKUP($A19,'Return Data'!$B$7:$R$2292,10,0)</f>
        <v>1.8584000000000001</v>
      </c>
      <c r="E19" s="66">
        <f t="shared" si="0"/>
        <v>15</v>
      </c>
      <c r="F19" s="65">
        <f>VLOOKUP($A19,'Return Data'!$B$7:$R$2292,11,0)</f>
        <v>10.14</v>
      </c>
      <c r="G19" s="66">
        <f t="shared" si="1"/>
        <v>42</v>
      </c>
      <c r="H19" s="65">
        <f>VLOOKUP($A19,'Return Data'!$B$7:$R$2292,12,0)</f>
        <v>17.729800000000001</v>
      </c>
      <c r="I19" s="66">
        <f t="shared" si="2"/>
        <v>36</v>
      </c>
      <c r="J19" s="65">
        <f>VLOOKUP($A19,'Return Data'!$B$7:$R$2292,13,0)</f>
        <v>37.2483</v>
      </c>
      <c r="K19" s="66">
        <f t="shared" si="3"/>
        <v>29</v>
      </c>
      <c r="L19" s="65">
        <f>VLOOKUP($A19,'Return Data'!$B$7:$R$2292,17,0)</f>
        <v>22.287700000000001</v>
      </c>
      <c r="M19" s="66">
        <f t="shared" si="4"/>
        <v>40</v>
      </c>
      <c r="N19" s="65">
        <f>VLOOKUP($A19,'Return Data'!$B$7:$R$2292,14,0)</f>
        <v>17.087700000000002</v>
      </c>
      <c r="O19" s="66">
        <f t="shared" si="5"/>
        <v>43</v>
      </c>
      <c r="P19" s="65">
        <f>VLOOKUP($A19,'Return Data'!$B$7:$R$2292,15,0)</f>
        <v>13.8063</v>
      </c>
      <c r="Q19" s="66">
        <f t="shared" si="6"/>
        <v>35</v>
      </c>
      <c r="R19" s="65">
        <f>VLOOKUP($A19,'Return Data'!$B$7:$R$2292,16,0)</f>
        <v>21.613600000000002</v>
      </c>
      <c r="S19" s="67">
        <f t="shared" si="7"/>
        <v>7</v>
      </c>
    </row>
    <row r="20" spans="1:19" x14ac:dyDescent="0.3">
      <c r="A20" s="63" t="s">
        <v>279</v>
      </c>
      <c r="B20" s="64">
        <f>VLOOKUP($A20,'Return Data'!$B$7:$R$2292,3,0)</f>
        <v>44536</v>
      </c>
      <c r="C20" s="65">
        <f>VLOOKUP($A20,'Return Data'!$B$7:$R$2292,4,0)</f>
        <v>554.798</v>
      </c>
      <c r="D20" s="65">
        <f>VLOOKUP($A20,'Return Data'!$B$7:$R$2292,10,0)</f>
        <v>1.2040999999999999</v>
      </c>
      <c r="E20" s="66">
        <f t="shared" si="0"/>
        <v>18</v>
      </c>
      <c r="F20" s="65">
        <f>VLOOKUP($A20,'Return Data'!$B$7:$R$2292,11,0)</f>
        <v>10.5671</v>
      </c>
      <c r="G20" s="66">
        <f t="shared" si="1"/>
        <v>39</v>
      </c>
      <c r="H20" s="65">
        <f>VLOOKUP($A20,'Return Data'!$B$7:$R$2292,12,0)</f>
        <v>18.864599999999999</v>
      </c>
      <c r="I20" s="66">
        <f t="shared" si="2"/>
        <v>31</v>
      </c>
      <c r="J20" s="65">
        <f>VLOOKUP($A20,'Return Data'!$B$7:$R$2292,13,0)</f>
        <v>39.1755</v>
      </c>
      <c r="K20" s="66">
        <f t="shared" si="3"/>
        <v>20</v>
      </c>
      <c r="L20" s="65">
        <f>VLOOKUP($A20,'Return Data'!$B$7:$R$2292,17,0)</f>
        <v>22.7788</v>
      </c>
      <c r="M20" s="66">
        <f t="shared" si="4"/>
        <v>39</v>
      </c>
      <c r="N20" s="65">
        <f>VLOOKUP($A20,'Return Data'!$B$7:$R$2292,14,0)</f>
        <v>18.5609</v>
      </c>
      <c r="O20" s="66">
        <f t="shared" si="5"/>
        <v>33</v>
      </c>
      <c r="P20" s="65">
        <f>VLOOKUP($A20,'Return Data'!$B$7:$R$2292,15,0)</f>
        <v>16.4772</v>
      </c>
      <c r="Q20" s="66">
        <f t="shared" si="6"/>
        <v>17</v>
      </c>
      <c r="R20" s="65">
        <f>VLOOKUP($A20,'Return Data'!$B$7:$R$2292,16,0)</f>
        <v>21.141500000000001</v>
      </c>
      <c r="S20" s="67">
        <f t="shared" si="7"/>
        <v>8</v>
      </c>
    </row>
    <row r="21" spans="1:19" x14ac:dyDescent="0.3">
      <c r="A21" s="63" t="s">
        <v>280</v>
      </c>
      <c r="B21" s="64">
        <f>VLOOKUP($A21,'Return Data'!$B$7:$R$2292,3,0)</f>
        <v>44536</v>
      </c>
      <c r="C21" s="65">
        <f>VLOOKUP($A21,'Return Data'!$B$7:$R$2292,4,0)</f>
        <v>2355.1869406327</v>
      </c>
      <c r="D21" s="65">
        <f>VLOOKUP($A21,'Return Data'!$B$7:$R$2292,10,0)</f>
        <v>0.79249999999999998</v>
      </c>
      <c r="E21" s="66">
        <f t="shared" si="0"/>
        <v>19</v>
      </c>
      <c r="F21" s="65">
        <f>VLOOKUP($A21,'Return Data'!$B$7:$R$2292,11,0)</f>
        <v>14.8896</v>
      </c>
      <c r="G21" s="66">
        <f t="shared" si="1"/>
        <v>16</v>
      </c>
      <c r="H21" s="65">
        <f>VLOOKUP($A21,'Return Data'!$B$7:$R$2292,12,0)</f>
        <v>21.6633</v>
      </c>
      <c r="I21" s="66">
        <f t="shared" si="2"/>
        <v>20</v>
      </c>
      <c r="J21" s="65">
        <f>VLOOKUP($A21,'Return Data'!$B$7:$R$2292,13,0)</f>
        <v>38.844999999999999</v>
      </c>
      <c r="K21" s="66">
        <f t="shared" si="3"/>
        <v>21</v>
      </c>
      <c r="L21" s="65">
        <f>VLOOKUP($A21,'Return Data'!$B$7:$R$2292,17,0)</f>
        <v>19.346900000000002</v>
      </c>
      <c r="M21" s="66">
        <f t="shared" si="4"/>
        <v>45</v>
      </c>
      <c r="N21" s="65">
        <f>VLOOKUP($A21,'Return Data'!$B$7:$R$2292,14,0)</f>
        <v>14.355399999999999</v>
      </c>
      <c r="O21" s="66">
        <f t="shared" si="5"/>
        <v>51</v>
      </c>
      <c r="P21" s="65">
        <f>VLOOKUP($A21,'Return Data'!$B$7:$R$2292,15,0)</f>
        <v>11.979799999999999</v>
      </c>
      <c r="Q21" s="66">
        <f t="shared" si="6"/>
        <v>43</v>
      </c>
      <c r="R21" s="65">
        <f>VLOOKUP($A21,'Return Data'!$B$7:$R$2292,16,0)</f>
        <v>23.677800000000001</v>
      </c>
      <c r="S21" s="67">
        <f t="shared" si="7"/>
        <v>6</v>
      </c>
    </row>
    <row r="22" spans="1:19" x14ac:dyDescent="0.3">
      <c r="A22" s="63" t="s">
        <v>281</v>
      </c>
      <c r="B22" s="64">
        <f>VLOOKUP($A22,'Return Data'!$B$7:$R$2292,3,0)</f>
        <v>44536</v>
      </c>
      <c r="C22" s="65">
        <f>VLOOKUP($A22,'Return Data'!$B$7:$R$2292,4,0)</f>
        <v>54.746200000000002</v>
      </c>
      <c r="D22" s="65">
        <f>VLOOKUP($A22,'Return Data'!$B$7:$R$2292,10,0)</f>
        <v>-1.18</v>
      </c>
      <c r="E22" s="66">
        <f t="shared" si="0"/>
        <v>35</v>
      </c>
      <c r="F22" s="65">
        <f>VLOOKUP($A22,'Return Data'!$B$7:$R$2292,11,0)</f>
        <v>11.939399999999999</v>
      </c>
      <c r="G22" s="66">
        <f t="shared" si="1"/>
        <v>26</v>
      </c>
      <c r="H22" s="65">
        <f>VLOOKUP($A22,'Return Data'!$B$7:$R$2292,12,0)</f>
        <v>17.892499999999998</v>
      </c>
      <c r="I22" s="66">
        <f t="shared" si="2"/>
        <v>35</v>
      </c>
      <c r="J22" s="65">
        <f>VLOOKUP($A22,'Return Data'!$B$7:$R$2292,13,0)</f>
        <v>33.866900000000001</v>
      </c>
      <c r="K22" s="66">
        <f t="shared" si="3"/>
        <v>42</v>
      </c>
      <c r="L22" s="65">
        <f>VLOOKUP($A22,'Return Data'!$B$7:$R$2292,17,0)</f>
        <v>20.4695</v>
      </c>
      <c r="M22" s="66">
        <f t="shared" si="4"/>
        <v>41</v>
      </c>
      <c r="N22" s="65">
        <f>VLOOKUP($A22,'Return Data'!$B$7:$R$2292,14,0)</f>
        <v>17.360900000000001</v>
      </c>
      <c r="O22" s="66">
        <f t="shared" si="5"/>
        <v>42</v>
      </c>
      <c r="P22" s="65">
        <f>VLOOKUP($A22,'Return Data'!$B$7:$R$2292,15,0)</f>
        <v>14.4603</v>
      </c>
      <c r="Q22" s="66">
        <f t="shared" si="6"/>
        <v>28</v>
      </c>
      <c r="R22" s="65">
        <f>VLOOKUP($A22,'Return Data'!$B$7:$R$2292,16,0)</f>
        <v>12.061999999999999</v>
      </c>
      <c r="S22" s="67">
        <f t="shared" si="7"/>
        <v>48</v>
      </c>
    </row>
    <row r="23" spans="1:19" x14ac:dyDescent="0.3">
      <c r="A23" s="63" t="s">
        <v>282</v>
      </c>
      <c r="B23" s="64">
        <f>VLOOKUP($A23,'Return Data'!$B$7:$R$2292,3,0)</f>
        <v>44536</v>
      </c>
      <c r="C23" s="65">
        <f>VLOOKUP($A23,'Return Data'!$B$7:$R$2292,4,0)</f>
        <v>577.63</v>
      </c>
      <c r="D23" s="65">
        <f>VLOOKUP($A23,'Return Data'!$B$7:$R$2292,10,0)</f>
        <v>-0.99750000000000005</v>
      </c>
      <c r="E23" s="66">
        <f t="shared" si="0"/>
        <v>34</v>
      </c>
      <c r="F23" s="65">
        <f>VLOOKUP($A23,'Return Data'!$B$7:$R$2292,11,0)</f>
        <v>11.883100000000001</v>
      </c>
      <c r="G23" s="66">
        <f t="shared" si="1"/>
        <v>27</v>
      </c>
      <c r="H23" s="65">
        <f>VLOOKUP($A23,'Return Data'!$B$7:$R$2292,12,0)</f>
        <v>17.5335</v>
      </c>
      <c r="I23" s="66">
        <f t="shared" si="2"/>
        <v>39</v>
      </c>
      <c r="J23" s="65">
        <f>VLOOKUP($A23,'Return Data'!$B$7:$R$2292,13,0)</f>
        <v>36.278500000000001</v>
      </c>
      <c r="K23" s="66">
        <f t="shared" si="3"/>
        <v>30</v>
      </c>
      <c r="L23" s="65">
        <f>VLOOKUP($A23,'Return Data'!$B$7:$R$2292,17,0)</f>
        <v>23.143000000000001</v>
      </c>
      <c r="M23" s="66">
        <f t="shared" si="4"/>
        <v>36</v>
      </c>
      <c r="N23" s="65">
        <f>VLOOKUP($A23,'Return Data'!$B$7:$R$2292,14,0)</f>
        <v>18.614000000000001</v>
      </c>
      <c r="O23" s="66">
        <f t="shared" si="5"/>
        <v>32</v>
      </c>
      <c r="P23" s="65">
        <f>VLOOKUP($A23,'Return Data'!$B$7:$R$2292,15,0)</f>
        <v>15.163600000000001</v>
      </c>
      <c r="Q23" s="66">
        <f t="shared" si="6"/>
        <v>24</v>
      </c>
      <c r="R23" s="65">
        <f>VLOOKUP($A23,'Return Data'!$B$7:$R$2292,16,0)</f>
        <v>19.9346</v>
      </c>
      <c r="S23" s="67">
        <f t="shared" si="7"/>
        <v>11</v>
      </c>
    </row>
    <row r="24" spans="1:19" x14ac:dyDescent="0.3">
      <c r="A24" s="63" t="s">
        <v>283</v>
      </c>
      <c r="B24" s="64">
        <f>VLOOKUP($A24,'Return Data'!$B$7:$R$2292,3,0)</f>
        <v>44536</v>
      </c>
      <c r="C24" s="65">
        <f>VLOOKUP($A24,'Return Data'!$B$7:$R$2292,4,0)</f>
        <v>15.28</v>
      </c>
      <c r="D24" s="65">
        <f>VLOOKUP($A24,'Return Data'!$B$7:$R$2292,10,0)</f>
        <v>0.4602</v>
      </c>
      <c r="E24" s="66">
        <f t="shared" si="0"/>
        <v>23</v>
      </c>
      <c r="F24" s="65">
        <f>VLOOKUP($A24,'Return Data'!$B$7:$R$2292,11,0)</f>
        <v>6.8531000000000004</v>
      </c>
      <c r="G24" s="66">
        <f t="shared" si="1"/>
        <v>56</v>
      </c>
      <c r="H24" s="65">
        <f>VLOOKUP($A24,'Return Data'!$B$7:$R$2292,12,0)</f>
        <v>11.7776</v>
      </c>
      <c r="I24" s="66">
        <f t="shared" si="2"/>
        <v>55</v>
      </c>
      <c r="J24" s="65">
        <f>VLOOKUP($A24,'Return Data'!$B$7:$R$2292,13,0)</f>
        <v>27.439499999999999</v>
      </c>
      <c r="K24" s="66">
        <f t="shared" si="3"/>
        <v>52</v>
      </c>
      <c r="L24" s="65">
        <f>VLOOKUP($A24,'Return Data'!$B$7:$R$2292,17,0)</f>
        <v>16.986599999999999</v>
      </c>
      <c r="M24" s="66">
        <f t="shared" si="4"/>
        <v>53</v>
      </c>
      <c r="N24" s="65">
        <f>VLOOKUP($A24,'Return Data'!$B$7:$R$2292,14,0)</f>
        <v>15.667400000000001</v>
      </c>
      <c r="O24" s="66">
        <f t="shared" si="5"/>
        <v>47</v>
      </c>
      <c r="P24" s="65"/>
      <c r="Q24" s="66"/>
      <c r="R24" s="65">
        <f>VLOOKUP($A24,'Return Data'!$B$7:$R$2292,16,0)</f>
        <v>12.1074</v>
      </c>
      <c r="S24" s="67">
        <f t="shared" si="7"/>
        <v>47</v>
      </c>
    </row>
    <row r="25" spans="1:19" x14ac:dyDescent="0.3">
      <c r="A25" s="63" t="s">
        <v>284</v>
      </c>
      <c r="B25" s="64">
        <f>VLOOKUP($A25,'Return Data'!$B$7:$R$2292,3,0)</f>
        <v>44536</v>
      </c>
      <c r="C25" s="65">
        <f>VLOOKUP($A25,'Return Data'!$B$7:$R$2292,4,0)</f>
        <v>37.1</v>
      </c>
      <c r="D25" s="65">
        <f>VLOOKUP($A25,'Return Data'!$B$7:$R$2292,10,0)</f>
        <v>-1.9815</v>
      </c>
      <c r="E25" s="66">
        <f t="shared" si="0"/>
        <v>44</v>
      </c>
      <c r="F25" s="65">
        <f>VLOOKUP($A25,'Return Data'!$B$7:$R$2292,11,0)</f>
        <v>9.5687999999999995</v>
      </c>
      <c r="G25" s="66">
        <f t="shared" si="1"/>
        <v>49</v>
      </c>
      <c r="H25" s="65">
        <f>VLOOKUP($A25,'Return Data'!$B$7:$R$2292,12,0)</f>
        <v>14.365</v>
      </c>
      <c r="I25" s="66">
        <f t="shared" si="2"/>
        <v>50</v>
      </c>
      <c r="J25" s="65">
        <f>VLOOKUP($A25,'Return Data'!$B$7:$R$2292,13,0)</f>
        <v>27.1419</v>
      </c>
      <c r="K25" s="66">
        <f t="shared" si="3"/>
        <v>53</v>
      </c>
      <c r="L25" s="65">
        <f>VLOOKUP($A25,'Return Data'!$B$7:$R$2292,17,0)</f>
        <v>16.232199999999999</v>
      </c>
      <c r="M25" s="66">
        <f t="shared" si="4"/>
        <v>57</v>
      </c>
      <c r="N25" s="65">
        <f>VLOOKUP($A25,'Return Data'!$B$7:$R$2292,14,0)</f>
        <v>13.343999999999999</v>
      </c>
      <c r="O25" s="66">
        <f t="shared" si="5"/>
        <v>53</v>
      </c>
      <c r="P25" s="65">
        <f>VLOOKUP($A25,'Return Data'!$B$7:$R$2292,15,0)</f>
        <v>12.898899999999999</v>
      </c>
      <c r="Q25" s="66">
        <f t="shared" si="6"/>
        <v>39</v>
      </c>
      <c r="R25" s="65">
        <f>VLOOKUP($A25,'Return Data'!$B$7:$R$2292,16,0)</f>
        <v>17.237500000000001</v>
      </c>
      <c r="S25" s="67">
        <f t="shared" si="7"/>
        <v>20</v>
      </c>
    </row>
    <row r="26" spans="1:19" x14ac:dyDescent="0.3">
      <c r="A26" s="63" t="s">
        <v>285</v>
      </c>
      <c r="B26" s="64">
        <f>VLOOKUP($A26,'Return Data'!$B$7:$R$2292,3,0)</f>
        <v>44536</v>
      </c>
      <c r="C26" s="65">
        <f>VLOOKUP($A26,'Return Data'!$B$7:$R$2292,4,0)</f>
        <v>93.1</v>
      </c>
      <c r="D26" s="65">
        <f>VLOOKUP($A26,'Return Data'!$B$7:$R$2292,10,0)</f>
        <v>1.4602999999999999</v>
      </c>
      <c r="E26" s="66">
        <f t="shared" si="0"/>
        <v>17</v>
      </c>
      <c r="F26" s="65">
        <f>VLOOKUP($A26,'Return Data'!$B$7:$R$2292,11,0)</f>
        <v>10.741</v>
      </c>
      <c r="G26" s="66">
        <f t="shared" si="1"/>
        <v>38</v>
      </c>
      <c r="H26" s="65">
        <f>VLOOKUP($A26,'Return Data'!$B$7:$R$2292,12,0)</f>
        <v>22.1785</v>
      </c>
      <c r="I26" s="66">
        <f t="shared" si="2"/>
        <v>19</v>
      </c>
      <c r="J26" s="65">
        <f>VLOOKUP($A26,'Return Data'!$B$7:$R$2292,13,0)</f>
        <v>47.777799999999999</v>
      </c>
      <c r="K26" s="66">
        <f t="shared" si="3"/>
        <v>15</v>
      </c>
      <c r="L26" s="65">
        <f>VLOOKUP($A26,'Return Data'!$B$7:$R$2292,17,0)</f>
        <v>31.3523</v>
      </c>
      <c r="M26" s="66">
        <f t="shared" si="4"/>
        <v>17</v>
      </c>
      <c r="N26" s="65">
        <f>VLOOKUP($A26,'Return Data'!$B$7:$R$2292,14,0)</f>
        <v>21.1038</v>
      </c>
      <c r="O26" s="66">
        <f t="shared" si="5"/>
        <v>24</v>
      </c>
      <c r="P26" s="65">
        <f>VLOOKUP($A26,'Return Data'!$B$7:$R$2292,15,0)</f>
        <v>18.998899999999999</v>
      </c>
      <c r="Q26" s="66">
        <f t="shared" si="6"/>
        <v>7</v>
      </c>
      <c r="R26" s="65">
        <f>VLOOKUP($A26,'Return Data'!$B$7:$R$2292,16,0)</f>
        <v>18.796199999999999</v>
      </c>
      <c r="S26" s="67">
        <f t="shared" si="7"/>
        <v>14</v>
      </c>
    </row>
    <row r="27" spans="1:19" x14ac:dyDescent="0.3">
      <c r="A27" s="63" t="s">
        <v>286</v>
      </c>
      <c r="B27" s="64">
        <f>VLOOKUP($A27,'Return Data'!$B$7:$R$2292,3,0)</f>
        <v>44536</v>
      </c>
      <c r="C27" s="65">
        <f>VLOOKUP($A27,'Return Data'!$B$7:$R$2292,4,0)</f>
        <v>13.05</v>
      </c>
      <c r="D27" s="65">
        <f>VLOOKUP($A27,'Return Data'!$B$7:$R$2292,10,0)</f>
        <v>-2.0270000000000001</v>
      </c>
      <c r="E27" s="66">
        <f t="shared" si="0"/>
        <v>46</v>
      </c>
      <c r="F27" s="65">
        <f>VLOOKUP($A27,'Return Data'!$B$7:$R$2292,11,0)</f>
        <v>7.7622</v>
      </c>
      <c r="G27" s="66">
        <f t="shared" si="1"/>
        <v>55</v>
      </c>
      <c r="H27" s="65">
        <f>VLOOKUP($A27,'Return Data'!$B$7:$R$2292,12,0)</f>
        <v>11.7295</v>
      </c>
      <c r="I27" s="66">
        <f t="shared" si="2"/>
        <v>56</v>
      </c>
      <c r="J27" s="65">
        <f>VLOOKUP($A27,'Return Data'!$B$7:$R$2292,13,0)</f>
        <v>22.5352</v>
      </c>
      <c r="K27" s="66">
        <f t="shared" si="3"/>
        <v>57</v>
      </c>
      <c r="L27" s="65">
        <f>VLOOKUP($A27,'Return Data'!$B$7:$R$2292,17,0)</f>
        <v>14.5595</v>
      </c>
      <c r="M27" s="66">
        <f t="shared" si="4"/>
        <v>59</v>
      </c>
      <c r="N27" s="65">
        <f>VLOOKUP($A27,'Return Data'!$B$7:$R$2292,14,0)</f>
        <v>13.1305</v>
      </c>
      <c r="O27" s="66">
        <f t="shared" si="5"/>
        <v>54</v>
      </c>
      <c r="P27" s="65"/>
      <c r="Q27" s="66"/>
      <c r="R27" s="65">
        <f>VLOOKUP($A27,'Return Data'!$B$7:$R$2292,16,0)</f>
        <v>6.9854000000000003</v>
      </c>
      <c r="S27" s="67">
        <f t="shared" si="7"/>
        <v>61</v>
      </c>
    </row>
    <row r="28" spans="1:19" x14ac:dyDescent="0.3">
      <c r="A28" s="63" t="s">
        <v>287</v>
      </c>
      <c r="B28" s="64">
        <f>VLOOKUP($A28,'Return Data'!$B$7:$R$2292,3,0)</f>
        <v>44536</v>
      </c>
      <c r="C28" s="65">
        <f>VLOOKUP($A28,'Return Data'!$B$7:$R$2292,4,0)</f>
        <v>81.86</v>
      </c>
      <c r="D28" s="65">
        <f>VLOOKUP($A28,'Return Data'!$B$7:$R$2292,10,0)</f>
        <v>0.47870000000000001</v>
      </c>
      <c r="E28" s="66">
        <f t="shared" si="0"/>
        <v>22</v>
      </c>
      <c r="F28" s="65">
        <f>VLOOKUP($A28,'Return Data'!$B$7:$R$2292,11,0)</f>
        <v>11.1021</v>
      </c>
      <c r="G28" s="66">
        <f t="shared" si="1"/>
        <v>34</v>
      </c>
      <c r="H28" s="65">
        <f>VLOOKUP($A28,'Return Data'!$B$7:$R$2292,12,0)</f>
        <v>19.312100000000001</v>
      </c>
      <c r="I28" s="66">
        <f t="shared" si="2"/>
        <v>27</v>
      </c>
      <c r="J28" s="65">
        <f>VLOOKUP($A28,'Return Data'!$B$7:$R$2292,13,0)</f>
        <v>35.305799999999998</v>
      </c>
      <c r="K28" s="66">
        <f t="shared" si="3"/>
        <v>37</v>
      </c>
      <c r="L28" s="65">
        <f>VLOOKUP($A28,'Return Data'!$B$7:$R$2292,17,0)</f>
        <v>24.441600000000001</v>
      </c>
      <c r="M28" s="66">
        <f t="shared" si="4"/>
        <v>30</v>
      </c>
      <c r="N28" s="65">
        <f>VLOOKUP($A28,'Return Data'!$B$7:$R$2292,14,0)</f>
        <v>19.646799999999999</v>
      </c>
      <c r="O28" s="66">
        <f t="shared" si="5"/>
        <v>30</v>
      </c>
      <c r="P28" s="65">
        <f>VLOOKUP($A28,'Return Data'!$B$7:$R$2292,15,0)</f>
        <v>17.437999999999999</v>
      </c>
      <c r="Q28" s="66">
        <f t="shared" si="6"/>
        <v>13</v>
      </c>
      <c r="R28" s="65">
        <f>VLOOKUP($A28,'Return Data'!$B$7:$R$2292,16,0)</f>
        <v>15.1021</v>
      </c>
      <c r="S28" s="67">
        <f t="shared" si="7"/>
        <v>33</v>
      </c>
    </row>
    <row r="29" spans="1:19" x14ac:dyDescent="0.3">
      <c r="A29" s="63" t="s">
        <v>288</v>
      </c>
      <c r="B29" s="64">
        <f>VLOOKUP($A29,'Return Data'!$B$7:$R$2292,3,0)</f>
        <v>44536</v>
      </c>
      <c r="C29" s="65">
        <f>VLOOKUP($A29,'Return Data'!$B$7:$R$2292,4,0)</f>
        <v>13.886699999999999</v>
      </c>
      <c r="D29" s="65">
        <f>VLOOKUP($A29,'Return Data'!$B$7:$R$2292,10,0)</f>
        <v>-5.9025999999999996</v>
      </c>
      <c r="E29" s="66">
        <f t="shared" si="0"/>
        <v>61</v>
      </c>
      <c r="F29" s="65">
        <f>VLOOKUP($A29,'Return Data'!$B$7:$R$2292,11,0)</f>
        <v>-1.8392999999999999</v>
      </c>
      <c r="G29" s="66">
        <f t="shared" si="1"/>
        <v>61</v>
      </c>
      <c r="H29" s="65">
        <f>VLOOKUP($A29,'Return Data'!$B$7:$R$2292,12,0)</f>
        <v>5.9382000000000001</v>
      </c>
      <c r="I29" s="66">
        <f t="shared" si="2"/>
        <v>59</v>
      </c>
      <c r="J29" s="65">
        <f>VLOOKUP($A29,'Return Data'!$B$7:$R$2292,13,0)</f>
        <v>22.0701</v>
      </c>
      <c r="K29" s="66">
        <f t="shared" si="3"/>
        <v>59</v>
      </c>
      <c r="L29" s="65">
        <f>VLOOKUP($A29,'Return Data'!$B$7:$R$2292,17,0)</f>
        <v>15.8559</v>
      </c>
      <c r="M29" s="66">
        <f t="shared" si="4"/>
        <v>58</v>
      </c>
      <c r="N29" s="65"/>
      <c r="O29" s="66"/>
      <c r="P29" s="65"/>
      <c r="Q29" s="66"/>
      <c r="R29" s="65">
        <f>VLOOKUP($A29,'Return Data'!$B$7:$R$2292,16,0)</f>
        <v>16.6082</v>
      </c>
      <c r="S29" s="67">
        <f t="shared" si="7"/>
        <v>21</v>
      </c>
    </row>
    <row r="30" spans="1:19" x14ac:dyDescent="0.3">
      <c r="A30" s="63" t="s">
        <v>289</v>
      </c>
      <c r="B30" s="64">
        <f>VLOOKUP($A30,'Return Data'!$B$7:$R$2292,3,0)</f>
        <v>44536</v>
      </c>
      <c r="C30" s="65">
        <f>VLOOKUP($A30,'Return Data'!$B$7:$R$2292,4,0)</f>
        <v>28.038599999999999</v>
      </c>
      <c r="D30" s="65">
        <f>VLOOKUP($A30,'Return Data'!$B$7:$R$2292,10,0)</f>
        <v>5.3900000000000003E-2</v>
      </c>
      <c r="E30" s="66">
        <f t="shared" si="0"/>
        <v>26</v>
      </c>
      <c r="F30" s="65">
        <f>VLOOKUP($A30,'Return Data'!$B$7:$R$2292,11,0)</f>
        <v>12.5542</v>
      </c>
      <c r="G30" s="66">
        <f t="shared" si="1"/>
        <v>23</v>
      </c>
      <c r="H30" s="65">
        <f>VLOOKUP($A30,'Return Data'!$B$7:$R$2292,12,0)</f>
        <v>18.1418</v>
      </c>
      <c r="I30" s="66">
        <f t="shared" si="2"/>
        <v>33</v>
      </c>
      <c r="J30" s="65">
        <f>VLOOKUP($A30,'Return Data'!$B$7:$R$2292,13,0)</f>
        <v>34.637799999999999</v>
      </c>
      <c r="K30" s="66">
        <f t="shared" si="3"/>
        <v>39</v>
      </c>
      <c r="L30" s="65">
        <f>VLOOKUP($A30,'Return Data'!$B$7:$R$2292,17,0)</f>
        <v>25.132200000000001</v>
      </c>
      <c r="M30" s="66">
        <f t="shared" si="4"/>
        <v>26</v>
      </c>
      <c r="N30" s="65">
        <f>VLOOKUP($A30,'Return Data'!$B$7:$R$2292,14,0)</f>
        <v>21.72</v>
      </c>
      <c r="O30" s="66">
        <f t="shared" si="5"/>
        <v>22</v>
      </c>
      <c r="P30" s="65">
        <f>VLOOKUP($A30,'Return Data'!$B$7:$R$2292,15,0)</f>
        <v>18.510400000000001</v>
      </c>
      <c r="Q30" s="66">
        <f t="shared" si="6"/>
        <v>11</v>
      </c>
      <c r="R30" s="65">
        <f>VLOOKUP($A30,'Return Data'!$B$7:$R$2292,16,0)</f>
        <v>7.82</v>
      </c>
      <c r="S30" s="67">
        <f t="shared" si="7"/>
        <v>60</v>
      </c>
    </row>
    <row r="31" spans="1:19" x14ac:dyDescent="0.3">
      <c r="A31" s="63" t="s">
        <v>290</v>
      </c>
      <c r="B31" s="64">
        <f>VLOOKUP($A31,'Return Data'!$B$7:$R$2292,3,0)</f>
        <v>44536</v>
      </c>
      <c r="C31" s="65">
        <f>VLOOKUP($A31,'Return Data'!$B$7:$R$2292,4,0)</f>
        <v>69.632000000000005</v>
      </c>
      <c r="D31" s="65">
        <f>VLOOKUP($A31,'Return Data'!$B$7:$R$2292,10,0)</f>
        <v>-1.2088000000000001</v>
      </c>
      <c r="E31" s="66">
        <f t="shared" si="0"/>
        <v>36</v>
      </c>
      <c r="F31" s="65">
        <f>VLOOKUP($A31,'Return Data'!$B$7:$R$2292,11,0)</f>
        <v>9.8278999999999996</v>
      </c>
      <c r="G31" s="66">
        <f t="shared" si="1"/>
        <v>45</v>
      </c>
      <c r="H31" s="65">
        <f>VLOOKUP($A31,'Return Data'!$B$7:$R$2292,12,0)</f>
        <v>16.781300000000002</v>
      </c>
      <c r="I31" s="66">
        <f t="shared" si="2"/>
        <v>42</v>
      </c>
      <c r="J31" s="65">
        <f>VLOOKUP($A31,'Return Data'!$B$7:$R$2292,13,0)</f>
        <v>34.080399999999997</v>
      </c>
      <c r="K31" s="66">
        <f t="shared" si="3"/>
        <v>40</v>
      </c>
      <c r="L31" s="65">
        <f>VLOOKUP($A31,'Return Data'!$B$7:$R$2292,17,0)</f>
        <v>23.032599999999999</v>
      </c>
      <c r="M31" s="66">
        <f t="shared" si="4"/>
        <v>37</v>
      </c>
      <c r="N31" s="65">
        <f>VLOOKUP($A31,'Return Data'!$B$7:$R$2292,14,0)</f>
        <v>19.657800000000002</v>
      </c>
      <c r="O31" s="66">
        <f t="shared" si="5"/>
        <v>29</v>
      </c>
      <c r="P31" s="65">
        <f>VLOOKUP($A31,'Return Data'!$B$7:$R$2292,15,0)</f>
        <v>16.4955</v>
      </c>
      <c r="Q31" s="66">
        <f t="shared" si="6"/>
        <v>16</v>
      </c>
      <c r="R31" s="65">
        <f>VLOOKUP($A31,'Return Data'!$B$7:$R$2292,16,0)</f>
        <v>12.855499999999999</v>
      </c>
      <c r="S31" s="67">
        <f t="shared" si="7"/>
        <v>42</v>
      </c>
    </row>
    <row r="32" spans="1:19" x14ac:dyDescent="0.3">
      <c r="A32" s="63" t="s">
        <v>291</v>
      </c>
      <c r="B32" s="64">
        <f>VLOOKUP($A32,'Return Data'!$B$7:$R$2292,3,0)</f>
        <v>44536</v>
      </c>
      <c r="C32" s="65">
        <f>VLOOKUP($A32,'Return Data'!$B$7:$R$2292,4,0)</f>
        <v>77.805999999999997</v>
      </c>
      <c r="D32" s="65">
        <f>VLOOKUP($A32,'Return Data'!$B$7:$R$2292,10,0)</f>
        <v>-2.7290999999999999</v>
      </c>
      <c r="E32" s="66">
        <f t="shared" si="0"/>
        <v>55</v>
      </c>
      <c r="F32" s="65">
        <f>VLOOKUP($A32,'Return Data'!$B$7:$R$2292,11,0)</f>
        <v>8.3785000000000007</v>
      </c>
      <c r="G32" s="66">
        <f t="shared" si="1"/>
        <v>54</v>
      </c>
      <c r="H32" s="65">
        <f>VLOOKUP($A32,'Return Data'!$B$7:$R$2292,12,0)</f>
        <v>15.1249</v>
      </c>
      <c r="I32" s="66">
        <f t="shared" si="2"/>
        <v>47</v>
      </c>
      <c r="J32" s="65">
        <f>VLOOKUP($A32,'Return Data'!$B$7:$R$2292,13,0)</f>
        <v>29.089300000000001</v>
      </c>
      <c r="K32" s="66">
        <f t="shared" si="3"/>
        <v>50</v>
      </c>
      <c r="L32" s="65">
        <f>VLOOKUP($A32,'Return Data'!$B$7:$R$2292,17,0)</f>
        <v>19.264500000000002</v>
      </c>
      <c r="M32" s="66">
        <f t="shared" si="4"/>
        <v>46</v>
      </c>
      <c r="N32" s="65">
        <f>VLOOKUP($A32,'Return Data'!$B$7:$R$2292,14,0)</f>
        <v>14.423999999999999</v>
      </c>
      <c r="O32" s="66">
        <f t="shared" si="5"/>
        <v>49</v>
      </c>
      <c r="P32" s="65">
        <f>VLOOKUP($A32,'Return Data'!$B$7:$R$2292,15,0)</f>
        <v>13.812200000000001</v>
      </c>
      <c r="Q32" s="66">
        <f t="shared" si="6"/>
        <v>34</v>
      </c>
      <c r="R32" s="65">
        <f>VLOOKUP($A32,'Return Data'!$B$7:$R$2292,16,0)</f>
        <v>13.8812</v>
      </c>
      <c r="S32" s="67">
        <f t="shared" si="7"/>
        <v>40</v>
      </c>
    </row>
    <row r="33" spans="1:19" x14ac:dyDescent="0.3">
      <c r="A33" s="63" t="s">
        <v>2025</v>
      </c>
      <c r="B33" s="64">
        <f>VLOOKUP($A33,'Return Data'!$B$7:$R$2292,3,0)</f>
        <v>44536</v>
      </c>
      <c r="C33" s="65">
        <f>VLOOKUP($A33,'Return Data'!$B$7:$R$2292,4,0)</f>
        <v>97.3035</v>
      </c>
      <c r="D33" s="65">
        <f>VLOOKUP($A33,'Return Data'!$B$7:$R$2292,10,0)</f>
        <v>-1.9693000000000001</v>
      </c>
      <c r="E33" s="66">
        <f t="shared" si="0"/>
        <v>43</v>
      </c>
      <c r="F33" s="65">
        <f>VLOOKUP($A33,'Return Data'!$B$7:$R$2292,11,0)</f>
        <v>11.6159</v>
      </c>
      <c r="G33" s="66">
        <f t="shared" si="1"/>
        <v>29</v>
      </c>
      <c r="H33" s="65">
        <f>VLOOKUP($A33,'Return Data'!$B$7:$R$2292,12,0)</f>
        <v>16.9422</v>
      </c>
      <c r="I33" s="66">
        <f t="shared" si="2"/>
        <v>40</v>
      </c>
      <c r="J33" s="65">
        <f>VLOOKUP($A33,'Return Data'!$B$7:$R$2292,13,0)</f>
        <v>28.709700000000002</v>
      </c>
      <c r="K33" s="66">
        <f t="shared" si="3"/>
        <v>51</v>
      </c>
      <c r="L33" s="65">
        <f>VLOOKUP($A33,'Return Data'!$B$7:$R$2292,17,0)</f>
        <v>16.608000000000001</v>
      </c>
      <c r="M33" s="66">
        <f t="shared" si="4"/>
        <v>55</v>
      </c>
      <c r="N33" s="65">
        <f>VLOOKUP($A33,'Return Data'!$B$7:$R$2292,14,0)</f>
        <v>15.8926</v>
      </c>
      <c r="O33" s="66">
        <f t="shared" si="5"/>
        <v>46</v>
      </c>
      <c r="P33" s="65">
        <f>VLOOKUP($A33,'Return Data'!$B$7:$R$2292,15,0)</f>
        <v>14.8911</v>
      </c>
      <c r="Q33" s="66">
        <f t="shared" si="6"/>
        <v>25</v>
      </c>
      <c r="R33" s="65">
        <f>VLOOKUP($A33,'Return Data'!$B$7:$R$2292,16,0)</f>
        <v>9.9247999999999994</v>
      </c>
      <c r="S33" s="67">
        <f t="shared" si="7"/>
        <v>57</v>
      </c>
    </row>
    <row r="34" spans="1:19" x14ac:dyDescent="0.3">
      <c r="A34" s="63" t="s">
        <v>435</v>
      </c>
      <c r="B34" s="64">
        <f>VLOOKUP($A34,'Return Data'!$B$7:$R$2292,3,0)</f>
        <v>44536</v>
      </c>
      <c r="C34" s="65">
        <f>VLOOKUP($A34,'Return Data'!$B$7:$R$2292,4,0)</f>
        <v>18.021999999999998</v>
      </c>
      <c r="D34" s="65">
        <f>VLOOKUP($A34,'Return Data'!$B$7:$R$2292,10,0)</f>
        <v>-2.7136999999999998</v>
      </c>
      <c r="E34" s="66">
        <f t="shared" si="0"/>
        <v>54</v>
      </c>
      <c r="F34" s="65">
        <f>VLOOKUP($A34,'Return Data'!$B$7:$R$2292,11,0)</f>
        <v>11.637600000000001</v>
      </c>
      <c r="G34" s="66">
        <f t="shared" si="1"/>
        <v>28</v>
      </c>
      <c r="H34" s="65">
        <f>VLOOKUP($A34,'Return Data'!$B$7:$R$2292,12,0)</f>
        <v>19.314599999999999</v>
      </c>
      <c r="I34" s="66">
        <f t="shared" si="2"/>
        <v>26</v>
      </c>
      <c r="J34" s="65">
        <f>VLOOKUP($A34,'Return Data'!$B$7:$R$2292,13,0)</f>
        <v>40.9026</v>
      </c>
      <c r="K34" s="66">
        <f t="shared" si="3"/>
        <v>19</v>
      </c>
      <c r="L34" s="65">
        <f>VLOOKUP($A34,'Return Data'!$B$7:$R$2292,17,0)</f>
        <v>24.281400000000001</v>
      </c>
      <c r="M34" s="66">
        <f t="shared" si="4"/>
        <v>32</v>
      </c>
      <c r="N34" s="65">
        <f>VLOOKUP($A34,'Return Data'!$B$7:$R$2292,14,0)</f>
        <v>18.083500000000001</v>
      </c>
      <c r="O34" s="66">
        <f t="shared" si="5"/>
        <v>35</v>
      </c>
      <c r="P34" s="65">
        <f>VLOOKUP($A34,'Return Data'!$B$7:$R$2292,15,0)</f>
        <v>12.437099999999999</v>
      </c>
      <c r="Q34" s="66">
        <f t="shared" si="6"/>
        <v>41</v>
      </c>
      <c r="R34" s="65">
        <f>VLOOKUP($A34,'Return Data'!$B$7:$R$2292,16,0)</f>
        <v>12.1492</v>
      </c>
      <c r="S34" s="67">
        <f t="shared" si="7"/>
        <v>46</v>
      </c>
    </row>
    <row r="35" spans="1:19" x14ac:dyDescent="0.3">
      <c r="A35" s="63" t="s">
        <v>294</v>
      </c>
      <c r="B35" s="64">
        <f>VLOOKUP($A35,'Return Data'!$B$7:$R$2292,3,0)</f>
        <v>44536</v>
      </c>
      <c r="C35" s="65">
        <f>VLOOKUP($A35,'Return Data'!$B$7:$R$2292,4,0)</f>
        <v>30.477</v>
      </c>
      <c r="D35" s="65">
        <f>VLOOKUP($A35,'Return Data'!$B$7:$R$2292,10,0)</f>
        <v>-1.4804999999999999</v>
      </c>
      <c r="E35" s="66">
        <f t="shared" si="0"/>
        <v>38</v>
      </c>
      <c r="F35" s="65">
        <f>VLOOKUP($A35,'Return Data'!$B$7:$R$2292,11,0)</f>
        <v>10.295999999999999</v>
      </c>
      <c r="G35" s="66">
        <f t="shared" si="1"/>
        <v>40</v>
      </c>
      <c r="H35" s="65">
        <f>VLOOKUP($A35,'Return Data'!$B$7:$R$2292,12,0)</f>
        <v>18.0776</v>
      </c>
      <c r="I35" s="66">
        <f t="shared" si="2"/>
        <v>34</v>
      </c>
      <c r="J35" s="65">
        <f>VLOOKUP($A35,'Return Data'!$B$7:$R$2292,13,0)</f>
        <v>37.550199999999997</v>
      </c>
      <c r="K35" s="66">
        <f t="shared" si="3"/>
        <v>27</v>
      </c>
      <c r="L35" s="65">
        <f>VLOOKUP($A35,'Return Data'!$B$7:$R$2292,17,0)</f>
        <v>27.733000000000001</v>
      </c>
      <c r="M35" s="66">
        <f t="shared" si="4"/>
        <v>20</v>
      </c>
      <c r="N35" s="65">
        <f>VLOOKUP($A35,'Return Data'!$B$7:$R$2292,14,0)</f>
        <v>23.5595</v>
      </c>
      <c r="O35" s="66">
        <f t="shared" si="5"/>
        <v>12</v>
      </c>
      <c r="P35" s="65">
        <f>VLOOKUP($A35,'Return Data'!$B$7:$R$2292,15,0)</f>
        <v>21.296800000000001</v>
      </c>
      <c r="Q35" s="66">
        <f t="shared" si="6"/>
        <v>4</v>
      </c>
      <c r="R35" s="65">
        <f>VLOOKUP($A35,'Return Data'!$B$7:$R$2292,16,0)</f>
        <v>20.616199999999999</v>
      </c>
      <c r="S35" s="67">
        <f t="shared" si="7"/>
        <v>9</v>
      </c>
    </row>
    <row r="36" spans="1:19" x14ac:dyDescent="0.3">
      <c r="A36" s="63" t="s">
        <v>295</v>
      </c>
      <c r="B36" s="64">
        <f>VLOOKUP($A36,'Return Data'!$B$7:$R$2292,3,0)</f>
        <v>44536</v>
      </c>
      <c r="C36" s="65">
        <f>VLOOKUP($A36,'Return Data'!$B$7:$R$2292,4,0)</f>
        <v>26.174600000000002</v>
      </c>
      <c r="D36" s="65">
        <f>VLOOKUP($A36,'Return Data'!$B$7:$R$2292,10,0)</f>
        <v>-4.4398</v>
      </c>
      <c r="E36" s="66">
        <f t="shared" si="0"/>
        <v>60</v>
      </c>
      <c r="F36" s="65">
        <f>VLOOKUP($A36,'Return Data'!$B$7:$R$2292,11,0)</f>
        <v>9.5780999999999992</v>
      </c>
      <c r="G36" s="66">
        <f t="shared" si="1"/>
        <v>48</v>
      </c>
      <c r="H36" s="65">
        <f>VLOOKUP($A36,'Return Data'!$B$7:$R$2292,12,0)</f>
        <v>16.8963</v>
      </c>
      <c r="I36" s="66">
        <f t="shared" si="2"/>
        <v>41</v>
      </c>
      <c r="J36" s="65">
        <f>VLOOKUP($A36,'Return Data'!$B$7:$R$2292,13,0)</f>
        <v>35.606299999999997</v>
      </c>
      <c r="K36" s="66">
        <f t="shared" si="3"/>
        <v>33</v>
      </c>
      <c r="L36" s="65">
        <f>VLOOKUP($A36,'Return Data'!$B$7:$R$2292,17,0)</f>
        <v>19.2179</v>
      </c>
      <c r="M36" s="66">
        <f t="shared" si="4"/>
        <v>47</v>
      </c>
      <c r="N36" s="65">
        <f>VLOOKUP($A36,'Return Data'!$B$7:$R$2292,14,0)</f>
        <v>17.388999999999999</v>
      </c>
      <c r="O36" s="66">
        <f t="shared" si="5"/>
        <v>41</v>
      </c>
      <c r="P36" s="65">
        <f>VLOOKUP($A36,'Return Data'!$B$7:$R$2292,15,0)</f>
        <v>15.5238</v>
      </c>
      <c r="Q36" s="66">
        <f t="shared" si="6"/>
        <v>22</v>
      </c>
      <c r="R36" s="65">
        <f>VLOOKUP($A36,'Return Data'!$B$7:$R$2292,16,0)</f>
        <v>15.012</v>
      </c>
      <c r="S36" s="67">
        <f t="shared" si="7"/>
        <v>34</v>
      </c>
    </row>
    <row r="37" spans="1:19" x14ac:dyDescent="0.3">
      <c r="A37" s="63" t="s">
        <v>2008</v>
      </c>
      <c r="B37" s="64">
        <f>VLOOKUP($A37,'Return Data'!$B$7:$R$2292,3,0)</f>
        <v>44536</v>
      </c>
      <c r="C37" s="65">
        <f>VLOOKUP($A37,'Return Data'!$B$7:$R$2292,4,0)</f>
        <v>20.12</v>
      </c>
      <c r="D37" s="65">
        <f>VLOOKUP($A37,'Return Data'!$B$7:$R$2292,10,0)</f>
        <v>5.4999999999999997E-3</v>
      </c>
      <c r="E37" s="66">
        <f t="shared" si="0"/>
        <v>27</v>
      </c>
      <c r="F37" s="65">
        <f>VLOOKUP($A37,'Return Data'!$B$7:$R$2292,11,0)</f>
        <v>10.818</v>
      </c>
      <c r="G37" s="66">
        <f t="shared" si="1"/>
        <v>37</v>
      </c>
      <c r="H37" s="65">
        <f>VLOOKUP($A37,'Return Data'!$B$7:$R$2292,12,0)</f>
        <v>14.4222</v>
      </c>
      <c r="I37" s="66">
        <f t="shared" si="2"/>
        <v>49</v>
      </c>
      <c r="J37" s="65">
        <f>VLOOKUP($A37,'Return Data'!$B$7:$R$2292,13,0)</f>
        <v>29.578199999999999</v>
      </c>
      <c r="K37" s="66">
        <f t="shared" si="3"/>
        <v>49</v>
      </c>
      <c r="L37" s="65">
        <f>VLOOKUP($A37,'Return Data'!$B$7:$R$2292,17,0)</f>
        <v>16.8889</v>
      </c>
      <c r="M37" s="66">
        <f t="shared" si="4"/>
        <v>54</v>
      </c>
      <c r="N37" s="65">
        <f>VLOOKUP($A37,'Return Data'!$B$7:$R$2292,14,0)</f>
        <v>14.4032</v>
      </c>
      <c r="O37" s="66">
        <f t="shared" si="5"/>
        <v>50</v>
      </c>
      <c r="P37" s="65">
        <f>VLOOKUP($A37,'Return Data'!$B$7:$R$2292,15,0)</f>
        <v>13.0298</v>
      </c>
      <c r="Q37" s="66">
        <f t="shared" si="6"/>
        <v>38</v>
      </c>
      <c r="R37" s="65">
        <f>VLOOKUP($A37,'Return Data'!$B$7:$R$2292,16,0)</f>
        <v>12.491099999999999</v>
      </c>
      <c r="S37" s="67">
        <f t="shared" si="7"/>
        <v>43</v>
      </c>
    </row>
    <row r="38" spans="1:19" x14ac:dyDescent="0.3">
      <c r="A38" s="63" t="s">
        <v>296</v>
      </c>
      <c r="B38" s="64">
        <f>VLOOKUP($A38,'Return Data'!$B$7:$R$2292,3,0)</f>
        <v>44536</v>
      </c>
      <c r="C38" s="65">
        <f>VLOOKUP($A38,'Return Data'!$B$7:$R$2292,4,0)</f>
        <v>74.4816</v>
      </c>
      <c r="D38" s="65">
        <f>VLOOKUP($A38,'Return Data'!$B$7:$R$2292,10,0)</f>
        <v>-1.9356</v>
      </c>
      <c r="E38" s="66">
        <f t="shared" si="0"/>
        <v>42</v>
      </c>
      <c r="F38" s="65">
        <f>VLOOKUP($A38,'Return Data'!$B$7:$R$2292,11,0)</f>
        <v>10.908300000000001</v>
      </c>
      <c r="G38" s="66">
        <f t="shared" si="1"/>
        <v>36</v>
      </c>
      <c r="H38" s="65">
        <f>VLOOKUP($A38,'Return Data'!$B$7:$R$2292,12,0)</f>
        <v>17.718599999999999</v>
      </c>
      <c r="I38" s="66">
        <f t="shared" si="2"/>
        <v>37</v>
      </c>
      <c r="J38" s="65">
        <f>VLOOKUP($A38,'Return Data'!$B$7:$R$2292,13,0)</f>
        <v>41.445599999999999</v>
      </c>
      <c r="K38" s="66">
        <f t="shared" si="3"/>
        <v>18</v>
      </c>
      <c r="L38" s="65">
        <f>VLOOKUP($A38,'Return Data'!$B$7:$R$2292,17,0)</f>
        <v>19.1663</v>
      </c>
      <c r="M38" s="66">
        <f t="shared" si="4"/>
        <v>49</v>
      </c>
      <c r="N38" s="65">
        <f>VLOOKUP($A38,'Return Data'!$B$7:$R$2292,14,0)</f>
        <v>12.5273</v>
      </c>
      <c r="O38" s="66">
        <f t="shared" si="5"/>
        <v>55</v>
      </c>
      <c r="P38" s="65">
        <f>VLOOKUP($A38,'Return Data'!$B$7:$R$2292,15,0)</f>
        <v>9.2728000000000002</v>
      </c>
      <c r="Q38" s="66">
        <f t="shared" si="6"/>
        <v>45</v>
      </c>
      <c r="R38" s="65">
        <f>VLOOKUP($A38,'Return Data'!$B$7:$R$2292,16,0)</f>
        <v>13.1792</v>
      </c>
      <c r="S38" s="67">
        <f t="shared" si="7"/>
        <v>41</v>
      </c>
    </row>
    <row r="39" spans="1:19" x14ac:dyDescent="0.3">
      <c r="A39" s="63" t="s">
        <v>297</v>
      </c>
      <c r="B39" s="64">
        <f>VLOOKUP($A39,'Return Data'!$B$7:$R$2292,3,0)</f>
        <v>44536</v>
      </c>
      <c r="C39" s="65">
        <f>VLOOKUP($A39,'Return Data'!$B$7:$R$2292,4,0)</f>
        <v>18.1768</v>
      </c>
      <c r="D39" s="65">
        <f>VLOOKUP($A39,'Return Data'!$B$7:$R$2292,10,0)</f>
        <v>1.9393</v>
      </c>
      <c r="E39" s="66">
        <f t="shared" si="0"/>
        <v>14</v>
      </c>
      <c r="F39" s="65">
        <f>VLOOKUP($A39,'Return Data'!$B$7:$R$2292,11,0)</f>
        <v>15.040900000000001</v>
      </c>
      <c r="G39" s="66">
        <f t="shared" si="1"/>
        <v>15</v>
      </c>
      <c r="H39" s="65">
        <f>VLOOKUP($A39,'Return Data'!$B$7:$R$2292,12,0)</f>
        <v>25.245000000000001</v>
      </c>
      <c r="I39" s="66">
        <f t="shared" si="2"/>
        <v>16</v>
      </c>
      <c r="J39" s="65">
        <f>VLOOKUP($A39,'Return Data'!$B$7:$R$2292,13,0)</f>
        <v>36.256799999999998</v>
      </c>
      <c r="K39" s="66">
        <f t="shared" si="3"/>
        <v>31</v>
      </c>
      <c r="L39" s="65">
        <f>VLOOKUP($A39,'Return Data'!$B$7:$R$2292,17,0)</f>
        <v>30.964099999999998</v>
      </c>
      <c r="M39" s="66">
        <f t="shared" si="4"/>
        <v>18</v>
      </c>
      <c r="N39" s="65"/>
      <c r="O39" s="66"/>
      <c r="P39" s="65"/>
      <c r="Q39" s="66"/>
      <c r="R39" s="65">
        <f>VLOOKUP($A39,'Return Data'!$B$7:$R$2292,16,0)</f>
        <v>28.641400000000001</v>
      </c>
      <c r="S39" s="67">
        <f t="shared" si="7"/>
        <v>1</v>
      </c>
    </row>
    <row r="40" spans="1:19" x14ac:dyDescent="0.3">
      <c r="A40" s="63" t="s">
        <v>298</v>
      </c>
      <c r="B40" s="64">
        <f>VLOOKUP($A40,'Return Data'!$B$7:$R$2292,3,0)</f>
        <v>44536</v>
      </c>
      <c r="C40" s="65">
        <f>VLOOKUP($A40,'Return Data'!$B$7:$R$2292,4,0)</f>
        <v>22.71</v>
      </c>
      <c r="D40" s="65">
        <f>VLOOKUP($A40,'Return Data'!$B$7:$R$2292,10,0)</f>
        <v>0.66490000000000005</v>
      </c>
      <c r="E40" s="66">
        <f t="shared" ref="E40:E68" si="8">RANK(D40,D$8:D$68,0)</f>
        <v>21</v>
      </c>
      <c r="F40" s="65">
        <f>VLOOKUP($A40,'Return Data'!$B$7:$R$2292,11,0)</f>
        <v>10.0824</v>
      </c>
      <c r="G40" s="66">
        <f t="shared" si="1"/>
        <v>43</v>
      </c>
      <c r="H40" s="65">
        <f>VLOOKUP($A40,'Return Data'!$B$7:$R$2292,12,0)</f>
        <v>20.669499999999999</v>
      </c>
      <c r="I40" s="66">
        <f t="shared" si="2"/>
        <v>23</v>
      </c>
      <c r="J40" s="65">
        <f>VLOOKUP($A40,'Return Data'!$B$7:$R$2292,13,0)</f>
        <v>38.729399999999998</v>
      </c>
      <c r="K40" s="66">
        <f t="shared" si="3"/>
        <v>23</v>
      </c>
      <c r="L40" s="65">
        <f>VLOOKUP($A40,'Return Data'!$B$7:$R$2292,17,0)</f>
        <v>25.3691</v>
      </c>
      <c r="M40" s="66">
        <f t="shared" si="4"/>
        <v>25</v>
      </c>
      <c r="N40" s="65">
        <f>VLOOKUP($A40,'Return Data'!$B$7:$R$2292,14,0)</f>
        <v>19.744900000000001</v>
      </c>
      <c r="O40" s="66">
        <f t="shared" si="5"/>
        <v>28</v>
      </c>
      <c r="P40" s="65">
        <f>VLOOKUP($A40,'Return Data'!$B$7:$R$2292,15,0)</f>
        <v>16.694800000000001</v>
      </c>
      <c r="Q40" s="66">
        <f t="shared" si="6"/>
        <v>15</v>
      </c>
      <c r="R40" s="65">
        <f>VLOOKUP($A40,'Return Data'!$B$7:$R$2292,16,0)</f>
        <v>14.670299999999999</v>
      </c>
      <c r="S40" s="67">
        <f t="shared" si="7"/>
        <v>37</v>
      </c>
    </row>
    <row r="41" spans="1:19" x14ac:dyDescent="0.3">
      <c r="A41" s="63" t="s">
        <v>299</v>
      </c>
      <c r="B41" s="64">
        <f>VLOOKUP($A41,'Return Data'!$B$7:$R$2292,3,0)</f>
        <v>44536</v>
      </c>
      <c r="C41" s="65">
        <f>VLOOKUP($A41,'Return Data'!$B$7:$R$2292,4,0)</f>
        <v>883.42458412396195</v>
      </c>
      <c r="D41" s="65">
        <f>VLOOKUP($A41,'Return Data'!$B$7:$R$2292,10,0)</f>
        <v>0.34320000000000001</v>
      </c>
      <c r="E41" s="66">
        <f t="shared" si="8"/>
        <v>25</v>
      </c>
      <c r="F41" s="65">
        <f>VLOOKUP($A41,'Return Data'!$B$7:$R$2292,11,0)</f>
        <v>12.1465</v>
      </c>
      <c r="G41" s="66">
        <f t="shared" si="1"/>
        <v>24</v>
      </c>
      <c r="H41" s="65">
        <f>VLOOKUP($A41,'Return Data'!$B$7:$R$2292,12,0)</f>
        <v>19.0974</v>
      </c>
      <c r="I41" s="66">
        <f t="shared" si="2"/>
        <v>28</v>
      </c>
      <c r="J41" s="65">
        <f>VLOOKUP($A41,'Return Data'!$B$7:$R$2292,13,0)</f>
        <v>35.554499999999997</v>
      </c>
      <c r="K41" s="66">
        <f t="shared" si="3"/>
        <v>34</v>
      </c>
      <c r="L41" s="65">
        <f>VLOOKUP($A41,'Return Data'!$B$7:$R$2292,17,0)</f>
        <v>24.838100000000001</v>
      </c>
      <c r="M41" s="66">
        <f t="shared" si="4"/>
        <v>28</v>
      </c>
      <c r="N41" s="65">
        <f>VLOOKUP($A41,'Return Data'!$B$7:$R$2292,14,0)</f>
        <v>17.394100000000002</v>
      </c>
      <c r="O41" s="66">
        <f t="shared" si="5"/>
        <v>40</v>
      </c>
      <c r="P41" s="65">
        <f>VLOOKUP($A41,'Return Data'!$B$7:$R$2292,15,0)</f>
        <v>13.5306</v>
      </c>
      <c r="Q41" s="66">
        <f t="shared" si="6"/>
        <v>36</v>
      </c>
      <c r="R41" s="65">
        <f>VLOOKUP($A41,'Return Data'!$B$7:$R$2292,16,0)</f>
        <v>19.048100000000002</v>
      </c>
      <c r="S41" s="67">
        <f t="shared" si="7"/>
        <v>13</v>
      </c>
    </row>
    <row r="42" spans="1:19" x14ac:dyDescent="0.3">
      <c r="A42" s="63" t="s">
        <v>300</v>
      </c>
      <c r="B42" s="64">
        <f>VLOOKUP($A42,'Return Data'!$B$7:$R$2292,3,0)</f>
        <v>44536</v>
      </c>
      <c r="C42" s="65">
        <f>VLOOKUP($A42,'Return Data'!$B$7:$R$2292,4,0)</f>
        <v>481.79893971006902</v>
      </c>
      <c r="D42" s="65">
        <f>VLOOKUP($A42,'Return Data'!$B$7:$R$2292,10,0)</f>
        <v>0.42130000000000001</v>
      </c>
      <c r="E42" s="66">
        <f t="shared" si="8"/>
        <v>24</v>
      </c>
      <c r="F42" s="65">
        <f>VLOOKUP($A42,'Return Data'!$B$7:$R$2292,11,0)</f>
        <v>12.090299999999999</v>
      </c>
      <c r="G42" s="66">
        <f t="shared" si="1"/>
        <v>25</v>
      </c>
      <c r="H42" s="65">
        <f>VLOOKUP($A42,'Return Data'!$B$7:$R$2292,12,0)</f>
        <v>19.059899999999999</v>
      </c>
      <c r="I42" s="66">
        <f t="shared" si="2"/>
        <v>29</v>
      </c>
      <c r="J42" s="65">
        <f>VLOOKUP($A42,'Return Data'!$B$7:$R$2292,13,0)</f>
        <v>35.4208</v>
      </c>
      <c r="K42" s="66">
        <f t="shared" si="3"/>
        <v>36</v>
      </c>
      <c r="L42" s="65">
        <f>VLOOKUP($A42,'Return Data'!$B$7:$R$2292,17,0)</f>
        <v>24.9373</v>
      </c>
      <c r="M42" s="66">
        <f t="shared" si="4"/>
        <v>27</v>
      </c>
      <c r="N42" s="65">
        <f>VLOOKUP($A42,'Return Data'!$B$7:$R$2292,14,0)</f>
        <v>17.6387</v>
      </c>
      <c r="O42" s="66">
        <f t="shared" si="5"/>
        <v>38</v>
      </c>
      <c r="P42" s="65">
        <f>VLOOKUP($A42,'Return Data'!$B$7:$R$2292,15,0)</f>
        <v>16.1891</v>
      </c>
      <c r="Q42" s="66">
        <f t="shared" si="6"/>
        <v>20</v>
      </c>
      <c r="R42" s="65">
        <f>VLOOKUP($A42,'Return Data'!$B$7:$R$2292,16,0)</f>
        <v>16.2727</v>
      </c>
      <c r="S42" s="67">
        <f t="shared" si="7"/>
        <v>23</v>
      </c>
    </row>
    <row r="43" spans="1:19" x14ac:dyDescent="0.3">
      <c r="A43" s="63" t="s">
        <v>301</v>
      </c>
      <c r="B43" s="64">
        <f>VLOOKUP($A43,'Return Data'!$B$7:$R$2292,3,0)</f>
        <v>44536</v>
      </c>
      <c r="C43" s="65">
        <f>VLOOKUP($A43,'Return Data'!$B$7:$R$2292,4,0)</f>
        <v>217.03360000000001</v>
      </c>
      <c r="D43" s="65">
        <f>VLOOKUP($A43,'Return Data'!$B$7:$R$2292,10,0)</f>
        <v>2.9359999999999999</v>
      </c>
      <c r="E43" s="66">
        <f t="shared" si="8"/>
        <v>13</v>
      </c>
      <c r="F43" s="65">
        <f>VLOOKUP($A43,'Return Data'!$B$7:$R$2292,11,0)</f>
        <v>13.7658</v>
      </c>
      <c r="G43" s="66">
        <f t="shared" si="1"/>
        <v>20</v>
      </c>
      <c r="H43" s="65">
        <f>VLOOKUP($A43,'Return Data'!$B$7:$R$2292,12,0)</f>
        <v>40.127200000000002</v>
      </c>
      <c r="I43" s="66">
        <f t="shared" si="2"/>
        <v>8</v>
      </c>
      <c r="J43" s="65">
        <f>VLOOKUP($A43,'Return Data'!$B$7:$R$2292,13,0)</f>
        <v>67.407200000000003</v>
      </c>
      <c r="K43" s="66">
        <f t="shared" si="3"/>
        <v>8</v>
      </c>
      <c r="L43" s="65">
        <f>VLOOKUP($A43,'Return Data'!$B$7:$R$2292,17,0)</f>
        <v>51.668199999999999</v>
      </c>
      <c r="M43" s="66">
        <f t="shared" si="4"/>
        <v>1</v>
      </c>
      <c r="N43" s="65">
        <f>VLOOKUP($A43,'Return Data'!$B$7:$R$2292,14,0)</f>
        <v>35.364600000000003</v>
      </c>
      <c r="O43" s="66">
        <f t="shared" si="5"/>
        <v>2</v>
      </c>
      <c r="P43" s="65">
        <f>VLOOKUP($A43,'Return Data'!$B$7:$R$2292,15,0)</f>
        <v>25.018899999999999</v>
      </c>
      <c r="Q43" s="66">
        <f t="shared" si="6"/>
        <v>3</v>
      </c>
      <c r="R43" s="65">
        <f>VLOOKUP($A43,'Return Data'!$B$7:$R$2292,16,0)</f>
        <v>15.2378</v>
      </c>
      <c r="S43" s="67">
        <f t="shared" si="7"/>
        <v>30</v>
      </c>
    </row>
    <row r="44" spans="1:19" x14ac:dyDescent="0.3">
      <c r="A44" s="63" t="s">
        <v>302</v>
      </c>
      <c r="B44" s="64">
        <f>VLOOKUP($A44,'Return Data'!$B$7:$R$2292,3,0)</f>
        <v>44536</v>
      </c>
      <c r="C44" s="65">
        <f>VLOOKUP($A44,'Return Data'!$B$7:$R$2292,4,0)</f>
        <v>73.180000000000007</v>
      </c>
      <c r="D44" s="65">
        <f>VLOOKUP($A44,'Return Data'!$B$7:$R$2292,10,0)</f>
        <v>-3.7612000000000001</v>
      </c>
      <c r="E44" s="66">
        <f t="shared" si="8"/>
        <v>58</v>
      </c>
      <c r="F44" s="65">
        <f>VLOOKUP($A44,'Return Data'!$B$7:$R$2292,11,0)</f>
        <v>2.8386999999999998</v>
      </c>
      <c r="G44" s="66">
        <f t="shared" si="1"/>
        <v>60</v>
      </c>
      <c r="H44" s="65">
        <f>VLOOKUP($A44,'Return Data'!$B$7:$R$2292,12,0)</f>
        <v>10.7781</v>
      </c>
      <c r="I44" s="66">
        <f t="shared" si="2"/>
        <v>58</v>
      </c>
      <c r="J44" s="65">
        <f>VLOOKUP($A44,'Return Data'!$B$7:$R$2292,13,0)</f>
        <v>26.6967</v>
      </c>
      <c r="K44" s="66">
        <f t="shared" si="3"/>
        <v>54</v>
      </c>
      <c r="L44" s="65">
        <f>VLOOKUP($A44,'Return Data'!$B$7:$R$2292,17,0)</f>
        <v>19.152699999999999</v>
      </c>
      <c r="M44" s="66">
        <f t="shared" si="4"/>
        <v>50</v>
      </c>
      <c r="N44" s="65">
        <f>VLOOKUP($A44,'Return Data'!$B$7:$R$2292,14,0)</f>
        <v>12.080299999999999</v>
      </c>
      <c r="O44" s="66">
        <f t="shared" si="5"/>
        <v>56</v>
      </c>
      <c r="P44" s="65">
        <f>VLOOKUP($A44,'Return Data'!$B$7:$R$2292,15,0)</f>
        <v>10.8353</v>
      </c>
      <c r="Q44" s="66">
        <f t="shared" si="6"/>
        <v>44</v>
      </c>
      <c r="R44" s="65">
        <f>VLOOKUP($A44,'Return Data'!$B$7:$R$2292,16,0)</f>
        <v>16.410499999999999</v>
      </c>
      <c r="S44" s="67">
        <f t="shared" si="7"/>
        <v>22</v>
      </c>
    </row>
    <row r="45" spans="1:19" x14ac:dyDescent="0.3">
      <c r="A45" s="63" t="s">
        <v>373</v>
      </c>
      <c r="B45" s="64">
        <f>VLOOKUP($A45,'Return Data'!$B$7:$R$2292,3,0)</f>
        <v>44536</v>
      </c>
      <c r="C45" s="65">
        <f>VLOOKUP($A45,'Return Data'!$B$7:$R$2292,4,0)</f>
        <v>676.67050022956096</v>
      </c>
      <c r="D45" s="65">
        <f>VLOOKUP($A45,'Return Data'!$B$7:$R$2292,10,0)</f>
        <v>-0.27750000000000002</v>
      </c>
      <c r="E45" s="66">
        <f t="shared" si="8"/>
        <v>28</v>
      </c>
      <c r="F45" s="65">
        <f>VLOOKUP($A45,'Return Data'!$B$7:$R$2292,11,0)</f>
        <v>9.6929999999999996</v>
      </c>
      <c r="G45" s="66">
        <f t="shared" si="1"/>
        <v>47</v>
      </c>
      <c r="H45" s="65">
        <f>VLOOKUP($A45,'Return Data'!$B$7:$R$2292,12,0)</f>
        <v>17.576499999999999</v>
      </c>
      <c r="I45" s="66">
        <f t="shared" si="2"/>
        <v>38</v>
      </c>
      <c r="J45" s="65">
        <f>VLOOKUP($A45,'Return Data'!$B$7:$R$2292,13,0)</f>
        <v>34.660600000000002</v>
      </c>
      <c r="K45" s="66">
        <f t="shared" si="3"/>
        <v>38</v>
      </c>
      <c r="L45" s="65">
        <f>VLOOKUP($A45,'Return Data'!$B$7:$R$2292,17,0)</f>
        <v>24.284099999999999</v>
      </c>
      <c r="M45" s="66">
        <f t="shared" si="4"/>
        <v>31</v>
      </c>
      <c r="N45" s="65">
        <f>VLOOKUP($A45,'Return Data'!$B$7:$R$2292,14,0)</f>
        <v>18.054300000000001</v>
      </c>
      <c r="O45" s="66">
        <f t="shared" si="5"/>
        <v>36</v>
      </c>
      <c r="P45" s="65">
        <f>VLOOKUP($A45,'Return Data'!$B$7:$R$2292,15,0)</f>
        <v>13.937799999999999</v>
      </c>
      <c r="Q45" s="66">
        <f t="shared" si="6"/>
        <v>32</v>
      </c>
      <c r="R45" s="65">
        <f>VLOOKUP($A45,'Return Data'!$B$7:$R$2292,16,0)</f>
        <v>15.8156</v>
      </c>
      <c r="S45" s="67">
        <f t="shared" si="7"/>
        <v>25</v>
      </c>
    </row>
    <row r="46" spans="1:19" x14ac:dyDescent="0.3">
      <c r="A46" s="63" t="s">
        <v>304</v>
      </c>
      <c r="B46" s="64">
        <f>VLOOKUP($A46,'Return Data'!$B$7:$R$2292,3,0)</f>
        <v>44536</v>
      </c>
      <c r="C46" s="65">
        <f>VLOOKUP($A46,'Return Data'!$B$7:$R$2292,4,0)</f>
        <v>25.610299999999999</v>
      </c>
      <c r="D46" s="65">
        <f>VLOOKUP($A46,'Return Data'!$B$7:$R$2292,10,0)</f>
        <v>7.4897999999999998</v>
      </c>
      <c r="E46" s="66">
        <f t="shared" si="8"/>
        <v>1</v>
      </c>
      <c r="F46" s="65">
        <f>VLOOKUP($A46,'Return Data'!$B$7:$R$2292,11,0)</f>
        <v>18.4636</v>
      </c>
      <c r="G46" s="66">
        <f t="shared" si="1"/>
        <v>10</v>
      </c>
      <c r="H46" s="65">
        <f>VLOOKUP($A46,'Return Data'!$B$7:$R$2292,12,0)</f>
        <v>30.6935</v>
      </c>
      <c r="I46" s="66">
        <f t="shared" si="2"/>
        <v>11</v>
      </c>
      <c r="J46" s="65">
        <f>VLOOKUP($A46,'Return Data'!$B$7:$R$2292,13,0)</f>
        <v>50.807600000000001</v>
      </c>
      <c r="K46" s="66">
        <f t="shared" si="3"/>
        <v>12</v>
      </c>
      <c r="L46" s="65">
        <f>VLOOKUP($A46,'Return Data'!$B$7:$R$2292,17,0)</f>
        <v>35.614100000000001</v>
      </c>
      <c r="M46" s="66">
        <f t="shared" si="4"/>
        <v>12</v>
      </c>
      <c r="N46" s="65">
        <f>VLOOKUP($A46,'Return Data'!$B$7:$R$2292,14,0)</f>
        <v>28.491</v>
      </c>
      <c r="O46" s="66">
        <f t="shared" si="5"/>
        <v>5</v>
      </c>
      <c r="P46" s="65">
        <f>VLOOKUP($A46,'Return Data'!$B$7:$R$2292,15,0)</f>
        <v>18.880099999999999</v>
      </c>
      <c r="Q46" s="66">
        <f t="shared" si="6"/>
        <v>8</v>
      </c>
      <c r="R46" s="65">
        <f>VLOOKUP($A46,'Return Data'!$B$7:$R$2292,16,0)</f>
        <v>17.979600000000001</v>
      </c>
      <c r="S46" s="67">
        <f t="shared" si="7"/>
        <v>18</v>
      </c>
    </row>
    <row r="47" spans="1:19" x14ac:dyDescent="0.3">
      <c r="A47" s="63" t="s">
        <v>305</v>
      </c>
      <c r="B47" s="64">
        <f>VLOOKUP($A47,'Return Data'!$B$7:$R$2292,3,0)</f>
        <v>44536</v>
      </c>
      <c r="C47" s="65">
        <f>VLOOKUP($A47,'Return Data'!$B$7:$R$2292,4,0)</f>
        <v>26.411000000000001</v>
      </c>
      <c r="D47" s="65">
        <f>VLOOKUP($A47,'Return Data'!$B$7:$R$2292,10,0)</f>
        <v>6.6646000000000001</v>
      </c>
      <c r="E47" s="66">
        <f t="shared" si="8"/>
        <v>3</v>
      </c>
      <c r="F47" s="65">
        <f>VLOOKUP($A47,'Return Data'!$B$7:$R$2292,11,0)</f>
        <v>17.956800000000001</v>
      </c>
      <c r="G47" s="66">
        <f t="shared" si="1"/>
        <v>12</v>
      </c>
      <c r="H47" s="65">
        <f>VLOOKUP($A47,'Return Data'!$B$7:$R$2292,12,0)</f>
        <v>30.079699999999999</v>
      </c>
      <c r="I47" s="66">
        <f t="shared" si="2"/>
        <v>14</v>
      </c>
      <c r="J47" s="65">
        <f>VLOOKUP($A47,'Return Data'!$B$7:$R$2292,13,0)</f>
        <v>49.509500000000003</v>
      </c>
      <c r="K47" s="66">
        <f t="shared" si="3"/>
        <v>13</v>
      </c>
      <c r="L47" s="65">
        <f>VLOOKUP($A47,'Return Data'!$B$7:$R$2292,17,0)</f>
        <v>35.182000000000002</v>
      </c>
      <c r="M47" s="66">
        <f t="shared" si="4"/>
        <v>13</v>
      </c>
      <c r="N47" s="65">
        <f>VLOOKUP($A47,'Return Data'!$B$7:$R$2292,14,0)</f>
        <v>28.194800000000001</v>
      </c>
      <c r="O47" s="66">
        <f t="shared" si="5"/>
        <v>7</v>
      </c>
      <c r="P47" s="65">
        <f>VLOOKUP($A47,'Return Data'!$B$7:$R$2292,15,0)</f>
        <v>18.827300000000001</v>
      </c>
      <c r="Q47" s="66">
        <f t="shared" si="6"/>
        <v>9</v>
      </c>
      <c r="R47" s="65">
        <f>VLOOKUP($A47,'Return Data'!$B$7:$R$2292,16,0)</f>
        <v>15.587999999999999</v>
      </c>
      <c r="S47" s="67">
        <f t="shared" si="7"/>
        <v>27</v>
      </c>
    </row>
    <row r="48" spans="1:19" x14ac:dyDescent="0.3">
      <c r="A48" s="63" t="s">
        <v>306</v>
      </c>
      <c r="B48" s="64">
        <f>VLOOKUP($A48,'Return Data'!$B$7:$R$2292,3,0)</f>
        <v>44536</v>
      </c>
      <c r="C48" s="65">
        <f>VLOOKUP($A48,'Return Data'!$B$7:$R$2292,4,0)</f>
        <v>25.003599999999999</v>
      </c>
      <c r="D48" s="65">
        <f>VLOOKUP($A48,'Return Data'!$B$7:$R$2292,10,0)</f>
        <v>7.4028999999999998</v>
      </c>
      <c r="E48" s="66">
        <f t="shared" si="8"/>
        <v>2</v>
      </c>
      <c r="F48" s="65">
        <f>VLOOKUP($A48,'Return Data'!$B$7:$R$2292,11,0)</f>
        <v>18.397200000000002</v>
      </c>
      <c r="G48" s="66">
        <f t="shared" si="1"/>
        <v>11</v>
      </c>
      <c r="H48" s="65">
        <f>VLOOKUP($A48,'Return Data'!$B$7:$R$2292,12,0)</f>
        <v>30.597100000000001</v>
      </c>
      <c r="I48" s="66">
        <f t="shared" si="2"/>
        <v>12</v>
      </c>
      <c r="J48" s="65">
        <f>VLOOKUP($A48,'Return Data'!$B$7:$R$2292,13,0)</f>
        <v>50.826700000000002</v>
      </c>
      <c r="K48" s="66">
        <f t="shared" si="3"/>
        <v>11</v>
      </c>
      <c r="L48" s="65">
        <f>VLOOKUP($A48,'Return Data'!$B$7:$R$2292,17,0)</f>
        <v>33.779200000000003</v>
      </c>
      <c r="M48" s="66">
        <f t="shared" si="4"/>
        <v>16</v>
      </c>
      <c r="N48" s="65">
        <f>VLOOKUP($A48,'Return Data'!$B$7:$R$2292,14,0)</f>
        <v>26.986499999999999</v>
      </c>
      <c r="O48" s="66">
        <f t="shared" si="5"/>
        <v>9</v>
      </c>
      <c r="P48" s="65">
        <f>VLOOKUP($A48,'Return Data'!$B$7:$R$2292,15,0)</f>
        <v>17.709299999999999</v>
      </c>
      <c r="Q48" s="66">
        <f t="shared" si="6"/>
        <v>12</v>
      </c>
      <c r="R48" s="65">
        <f>VLOOKUP($A48,'Return Data'!$B$7:$R$2292,16,0)</f>
        <v>14.440799999999999</v>
      </c>
      <c r="S48" s="67">
        <f t="shared" si="7"/>
        <v>38</v>
      </c>
    </row>
    <row r="49" spans="1:19" x14ac:dyDescent="0.3">
      <c r="A49" s="63" t="s">
        <v>307</v>
      </c>
      <c r="B49" s="64">
        <f>VLOOKUP($A49,'Return Data'!$B$7:$R$2292,3,0)</f>
        <v>44536</v>
      </c>
      <c r="C49" s="65">
        <f>VLOOKUP($A49,'Return Data'!$B$7:$R$2292,4,0)</f>
        <v>29.5914</v>
      </c>
      <c r="D49" s="65">
        <f>VLOOKUP($A49,'Return Data'!$B$7:$R$2292,10,0)</f>
        <v>5.0811999999999999</v>
      </c>
      <c r="E49" s="66">
        <f t="shared" si="8"/>
        <v>8</v>
      </c>
      <c r="F49" s="65">
        <f>VLOOKUP($A49,'Return Data'!$B$7:$R$2292,11,0)</f>
        <v>26.2227</v>
      </c>
      <c r="G49" s="66">
        <f t="shared" si="1"/>
        <v>1</v>
      </c>
      <c r="H49" s="65">
        <f>VLOOKUP($A49,'Return Data'!$B$7:$R$2292,12,0)</f>
        <v>42.783200000000001</v>
      </c>
      <c r="I49" s="66">
        <f t="shared" si="2"/>
        <v>7</v>
      </c>
      <c r="J49" s="65">
        <f>VLOOKUP($A49,'Return Data'!$B$7:$R$2292,13,0)</f>
        <v>68.341499999999996</v>
      </c>
      <c r="K49" s="66">
        <f t="shared" si="3"/>
        <v>7</v>
      </c>
      <c r="L49" s="65">
        <f>VLOOKUP($A49,'Return Data'!$B$7:$R$2292,17,0)</f>
        <v>46.042400000000001</v>
      </c>
      <c r="M49" s="66">
        <f t="shared" si="4"/>
        <v>2</v>
      </c>
      <c r="N49" s="65">
        <f>VLOOKUP($A49,'Return Data'!$B$7:$R$2292,14,0)</f>
        <v>35.115400000000001</v>
      </c>
      <c r="O49" s="66">
        <f t="shared" si="5"/>
        <v>4</v>
      </c>
      <c r="P49" s="65"/>
      <c r="Q49" s="66"/>
      <c r="R49" s="65">
        <f>VLOOKUP($A49,'Return Data'!$B$7:$R$2292,16,0)</f>
        <v>26.040900000000001</v>
      </c>
      <c r="S49" s="67">
        <f t="shared" si="7"/>
        <v>2</v>
      </c>
    </row>
    <row r="50" spans="1:19" x14ac:dyDescent="0.3">
      <c r="A50" s="63" t="s">
        <v>308</v>
      </c>
      <c r="B50" s="64">
        <f>VLOOKUP($A50,'Return Data'!$B$7:$R$2292,3,0)</f>
        <v>44536</v>
      </c>
      <c r="C50" s="65">
        <f>VLOOKUP($A50,'Return Data'!$B$7:$R$2292,4,0)</f>
        <v>17.529299999999999</v>
      </c>
      <c r="D50" s="65">
        <f>VLOOKUP($A50,'Return Data'!$B$7:$R$2292,10,0)</f>
        <v>1.7146999999999999</v>
      </c>
      <c r="E50" s="66">
        <f t="shared" si="8"/>
        <v>16</v>
      </c>
      <c r="F50" s="65">
        <f>VLOOKUP($A50,'Return Data'!$B$7:$R$2292,11,0)</f>
        <v>11.2597</v>
      </c>
      <c r="G50" s="66">
        <f t="shared" si="1"/>
        <v>31</v>
      </c>
      <c r="H50" s="65">
        <f>VLOOKUP($A50,'Return Data'!$B$7:$R$2292,12,0)</f>
        <v>19.9815</v>
      </c>
      <c r="I50" s="66">
        <f t="shared" si="2"/>
        <v>24</v>
      </c>
      <c r="J50" s="65">
        <f>VLOOKUP($A50,'Return Data'!$B$7:$R$2292,13,0)</f>
        <v>35.523600000000002</v>
      </c>
      <c r="K50" s="66">
        <f t="shared" si="3"/>
        <v>35</v>
      </c>
      <c r="L50" s="65">
        <f>VLOOKUP($A50,'Return Data'!$B$7:$R$2292,17,0)</f>
        <v>26.6707</v>
      </c>
      <c r="M50" s="66">
        <f t="shared" si="4"/>
        <v>22</v>
      </c>
      <c r="N50" s="65">
        <f>VLOOKUP($A50,'Return Data'!$B$7:$R$2292,14,0)</f>
        <v>22.074000000000002</v>
      </c>
      <c r="O50" s="66">
        <f t="shared" si="5"/>
        <v>17</v>
      </c>
      <c r="P50" s="65"/>
      <c r="Q50" s="66"/>
      <c r="R50" s="65">
        <f>VLOOKUP($A50,'Return Data'!$B$7:$R$2292,16,0)</f>
        <v>17.996500000000001</v>
      </c>
      <c r="S50" s="67">
        <f t="shared" si="7"/>
        <v>17</v>
      </c>
    </row>
    <row r="51" spans="1:19" x14ac:dyDescent="0.3">
      <c r="A51" s="63" t="s">
        <v>309</v>
      </c>
      <c r="B51" s="64">
        <f>VLOOKUP($A51,'Return Data'!$B$7:$R$2292,3,0)</f>
        <v>44536</v>
      </c>
      <c r="C51" s="65">
        <f>VLOOKUP($A51,'Return Data'!$B$7:$R$2292,4,0)</f>
        <v>16.2072</v>
      </c>
      <c r="D51" s="65">
        <f>VLOOKUP($A51,'Return Data'!$B$7:$R$2292,10,0)</f>
        <v>3.758</v>
      </c>
      <c r="E51" s="66">
        <f t="shared" si="8"/>
        <v>11</v>
      </c>
      <c r="F51" s="65">
        <f>VLOOKUP($A51,'Return Data'!$B$7:$R$2292,11,0)</f>
        <v>13.3712</v>
      </c>
      <c r="G51" s="66">
        <f t="shared" si="1"/>
        <v>22</v>
      </c>
      <c r="H51" s="65">
        <f>VLOOKUP($A51,'Return Data'!$B$7:$R$2292,12,0)</f>
        <v>21.325900000000001</v>
      </c>
      <c r="I51" s="66">
        <f t="shared" si="2"/>
        <v>21</v>
      </c>
      <c r="J51" s="65">
        <f>VLOOKUP($A51,'Return Data'!$B$7:$R$2292,13,0)</f>
        <v>38.1158</v>
      </c>
      <c r="K51" s="66">
        <f t="shared" si="3"/>
        <v>26</v>
      </c>
      <c r="L51" s="65">
        <f>VLOOKUP($A51,'Return Data'!$B$7:$R$2292,17,0)</f>
        <v>23.877800000000001</v>
      </c>
      <c r="M51" s="66">
        <f t="shared" si="4"/>
        <v>33</v>
      </c>
      <c r="N51" s="65">
        <f>VLOOKUP($A51,'Return Data'!$B$7:$R$2292,14,0)</f>
        <v>20.954899999999999</v>
      </c>
      <c r="O51" s="66">
        <f t="shared" si="5"/>
        <v>25</v>
      </c>
      <c r="P51" s="65"/>
      <c r="Q51" s="66"/>
      <c r="R51" s="65">
        <f>VLOOKUP($A51,'Return Data'!$B$7:$R$2292,16,0)</f>
        <v>13.9459</v>
      </c>
      <c r="S51" s="67">
        <f t="shared" si="7"/>
        <v>39</v>
      </c>
    </row>
    <row r="52" spans="1:19" x14ac:dyDescent="0.3">
      <c r="A52" s="63" t="s">
        <v>310</v>
      </c>
      <c r="B52" s="64">
        <f>VLOOKUP($A52,'Return Data'!$B$7:$R$2292,3,0)</f>
        <v>44536</v>
      </c>
      <c r="C52" s="65">
        <f>VLOOKUP($A52,'Return Data'!$B$7:$R$2292,4,0)</f>
        <v>80.802499999999995</v>
      </c>
      <c r="D52" s="65">
        <f>VLOOKUP($A52,'Return Data'!$B$7:$R$2292,10,0)</f>
        <v>3.3681000000000001</v>
      </c>
      <c r="E52" s="66">
        <f t="shared" si="8"/>
        <v>12</v>
      </c>
      <c r="F52" s="65">
        <f>VLOOKUP($A52,'Return Data'!$B$7:$R$2292,11,0)</f>
        <v>19.888200000000001</v>
      </c>
      <c r="G52" s="66">
        <f t="shared" si="1"/>
        <v>8</v>
      </c>
      <c r="H52" s="65">
        <f>VLOOKUP($A52,'Return Data'!$B$7:$R$2292,12,0)</f>
        <v>33.238100000000003</v>
      </c>
      <c r="I52" s="66">
        <f t="shared" si="2"/>
        <v>9</v>
      </c>
      <c r="J52" s="65">
        <f>VLOOKUP($A52,'Return Data'!$B$7:$R$2292,13,0)</f>
        <v>51.832999999999998</v>
      </c>
      <c r="K52" s="66">
        <f t="shared" si="3"/>
        <v>9</v>
      </c>
      <c r="L52" s="65">
        <f>VLOOKUP($A52,'Return Data'!$B$7:$R$2292,17,0)</f>
        <v>42.586399999999998</v>
      </c>
      <c r="M52" s="66">
        <f t="shared" si="4"/>
        <v>7</v>
      </c>
      <c r="N52" s="65">
        <f>VLOOKUP($A52,'Return Data'!$B$7:$R$2292,14,0)</f>
        <v>35.122999999999998</v>
      </c>
      <c r="O52" s="66">
        <f t="shared" si="5"/>
        <v>3</v>
      </c>
      <c r="P52" s="65">
        <f>VLOOKUP($A52,'Return Data'!$B$7:$R$2292,15,0)</f>
        <v>25.393899999999999</v>
      </c>
      <c r="Q52" s="66">
        <f t="shared" si="6"/>
        <v>2</v>
      </c>
      <c r="R52" s="65">
        <f>VLOOKUP($A52,'Return Data'!$B$7:$R$2292,16,0)</f>
        <v>24.047699999999999</v>
      </c>
      <c r="S52" s="67">
        <f t="shared" si="7"/>
        <v>5</v>
      </c>
    </row>
    <row r="53" spans="1:19" x14ac:dyDescent="0.3">
      <c r="A53" s="63" t="s">
        <v>311</v>
      </c>
      <c r="B53" s="64">
        <f>VLOOKUP($A53,'Return Data'!$B$7:$R$2292,3,0)</f>
        <v>44536</v>
      </c>
      <c r="C53" s="65">
        <f>VLOOKUP($A53,'Return Data'!$B$7:$R$2292,4,0)</f>
        <v>56.963700000000003</v>
      </c>
      <c r="D53" s="65">
        <f>VLOOKUP($A53,'Return Data'!$B$7:$R$2292,10,0)</f>
        <v>0.71289999999999998</v>
      </c>
      <c r="E53" s="66">
        <f t="shared" si="8"/>
        <v>20</v>
      </c>
      <c r="F53" s="65">
        <f>VLOOKUP($A53,'Return Data'!$B$7:$R$2292,11,0)</f>
        <v>19.378</v>
      </c>
      <c r="G53" s="66">
        <f t="shared" si="1"/>
        <v>9</v>
      </c>
      <c r="H53" s="65">
        <f>VLOOKUP($A53,'Return Data'!$B$7:$R$2292,12,0)</f>
        <v>31.444800000000001</v>
      </c>
      <c r="I53" s="66">
        <f t="shared" si="2"/>
        <v>10</v>
      </c>
      <c r="J53" s="65">
        <f>VLOOKUP($A53,'Return Data'!$B$7:$R$2292,13,0)</f>
        <v>51.214500000000001</v>
      </c>
      <c r="K53" s="66">
        <f t="shared" si="3"/>
        <v>10</v>
      </c>
      <c r="L53" s="65">
        <f>VLOOKUP($A53,'Return Data'!$B$7:$R$2292,17,0)</f>
        <v>43.673099999999998</v>
      </c>
      <c r="M53" s="66">
        <f t="shared" si="4"/>
        <v>5</v>
      </c>
      <c r="N53" s="65">
        <f>VLOOKUP($A53,'Return Data'!$B$7:$R$2292,14,0)</f>
        <v>37.273400000000002</v>
      </c>
      <c r="O53" s="66">
        <f t="shared" si="5"/>
        <v>1</v>
      </c>
      <c r="P53" s="65">
        <f>VLOOKUP($A53,'Return Data'!$B$7:$R$2292,15,0)</f>
        <v>26.591100000000001</v>
      </c>
      <c r="Q53" s="66">
        <f t="shared" si="6"/>
        <v>1</v>
      </c>
      <c r="R53" s="65">
        <f>VLOOKUP($A53,'Return Data'!$B$7:$R$2292,16,0)</f>
        <v>25.3566</v>
      </c>
      <c r="S53" s="67">
        <f t="shared" si="7"/>
        <v>3</v>
      </c>
    </row>
    <row r="54" spans="1:19" x14ac:dyDescent="0.3">
      <c r="A54" s="63" t="s">
        <v>312</v>
      </c>
      <c r="B54" s="64">
        <f>VLOOKUP($A54,'Return Data'!$B$7:$R$2292,3,0)</f>
        <v>44536</v>
      </c>
      <c r="C54" s="65">
        <f>VLOOKUP($A54,'Return Data'!$B$7:$R$2292,4,0)</f>
        <v>15.208600000000001</v>
      </c>
      <c r="D54" s="65">
        <f>VLOOKUP($A54,'Return Data'!$B$7:$R$2292,10,0)</f>
        <v>-1.8577999999999999</v>
      </c>
      <c r="E54" s="66">
        <f t="shared" si="8"/>
        <v>40</v>
      </c>
      <c r="F54" s="65">
        <f>VLOOKUP($A54,'Return Data'!$B$7:$R$2292,11,0)</f>
        <v>11.1805</v>
      </c>
      <c r="G54" s="66">
        <f t="shared" si="1"/>
        <v>32</v>
      </c>
      <c r="H54" s="65">
        <f>VLOOKUP($A54,'Return Data'!$B$7:$R$2292,12,0)</f>
        <v>13.476699999999999</v>
      </c>
      <c r="I54" s="66">
        <f t="shared" si="2"/>
        <v>53</v>
      </c>
      <c r="J54" s="65">
        <f>VLOOKUP($A54,'Return Data'!$B$7:$R$2292,13,0)</f>
        <v>22.3904</v>
      </c>
      <c r="K54" s="66">
        <f t="shared" si="3"/>
        <v>58</v>
      </c>
      <c r="L54" s="65">
        <f>VLOOKUP($A54,'Return Data'!$B$7:$R$2292,17,0)</f>
        <v>17.8096</v>
      </c>
      <c r="M54" s="66">
        <f t="shared" si="4"/>
        <v>52</v>
      </c>
      <c r="N54" s="65"/>
      <c r="O54" s="66"/>
      <c r="P54" s="65"/>
      <c r="Q54" s="66"/>
      <c r="R54" s="65">
        <f>VLOOKUP($A54,'Return Data'!$B$7:$R$2292,16,0)</f>
        <v>15.755000000000001</v>
      </c>
      <c r="S54" s="67">
        <f t="shared" si="7"/>
        <v>26</v>
      </c>
    </row>
    <row r="55" spans="1:19" x14ac:dyDescent="0.3">
      <c r="A55" s="63" t="s">
        <v>313</v>
      </c>
      <c r="B55" s="64">
        <f>VLOOKUP($A55,'Return Data'!$B$7:$R$2292,3,0)</f>
        <v>44536</v>
      </c>
      <c r="C55" s="65">
        <f>VLOOKUP($A55,'Return Data'!$B$7:$R$2292,4,0)</f>
        <v>143.47190000000001</v>
      </c>
      <c r="D55" s="65">
        <f>VLOOKUP($A55,'Return Data'!$B$7:$R$2292,10,0)</f>
        <v>-2.6276999999999999</v>
      </c>
      <c r="E55" s="66">
        <f t="shared" si="8"/>
        <v>53</v>
      </c>
      <c r="F55" s="65">
        <f>VLOOKUP($A55,'Return Data'!$B$7:$R$2292,11,0)</f>
        <v>11.170199999999999</v>
      </c>
      <c r="G55" s="66">
        <f t="shared" si="1"/>
        <v>33</v>
      </c>
      <c r="H55" s="65">
        <f>VLOOKUP($A55,'Return Data'!$B$7:$R$2292,12,0)</f>
        <v>15.8843</v>
      </c>
      <c r="I55" s="66">
        <f t="shared" si="2"/>
        <v>44</v>
      </c>
      <c r="J55" s="65">
        <f>VLOOKUP($A55,'Return Data'!$B$7:$R$2292,13,0)</f>
        <v>33.883899999999997</v>
      </c>
      <c r="K55" s="66">
        <f t="shared" si="3"/>
        <v>41</v>
      </c>
      <c r="L55" s="65">
        <f>VLOOKUP($A55,'Return Data'!$B$7:$R$2292,17,0)</f>
        <v>19.203299999999999</v>
      </c>
      <c r="M55" s="66">
        <f t="shared" si="4"/>
        <v>48</v>
      </c>
      <c r="N55" s="65">
        <f>VLOOKUP($A55,'Return Data'!$B$7:$R$2292,14,0)</f>
        <v>15.368600000000001</v>
      </c>
      <c r="O55" s="66">
        <f t="shared" si="5"/>
        <v>48</v>
      </c>
      <c r="P55" s="65">
        <f>VLOOKUP($A55,'Return Data'!$B$7:$R$2292,15,0)</f>
        <v>12.865</v>
      </c>
      <c r="Q55" s="66">
        <f t="shared" si="6"/>
        <v>40</v>
      </c>
      <c r="R55" s="65">
        <f>VLOOKUP($A55,'Return Data'!$B$7:$R$2292,16,0)</f>
        <v>15.4466</v>
      </c>
      <c r="S55" s="67">
        <f t="shared" si="7"/>
        <v>28</v>
      </c>
    </row>
    <row r="56" spans="1:19" x14ac:dyDescent="0.3">
      <c r="A56" s="63" t="s">
        <v>314</v>
      </c>
      <c r="B56" s="64">
        <f>VLOOKUP($A56,'Return Data'!$B$7:$R$2292,3,0)</f>
        <v>44536</v>
      </c>
      <c r="C56" s="65">
        <f>VLOOKUP($A56,'Return Data'!$B$7:$R$2292,4,0)</f>
        <v>18.0931</v>
      </c>
      <c r="D56" s="65">
        <f>VLOOKUP($A56,'Return Data'!$B$7:$R$2292,10,0)</f>
        <v>4.8686999999999996</v>
      </c>
      <c r="E56" s="66">
        <f t="shared" si="8"/>
        <v>9</v>
      </c>
      <c r="F56" s="65">
        <f>VLOOKUP($A56,'Return Data'!$B$7:$R$2292,11,0)</f>
        <v>23.847300000000001</v>
      </c>
      <c r="G56" s="66">
        <f t="shared" si="1"/>
        <v>4</v>
      </c>
      <c r="H56" s="65">
        <f>VLOOKUP($A56,'Return Data'!$B$7:$R$2292,12,0)</f>
        <v>46.368899999999996</v>
      </c>
      <c r="I56" s="66">
        <f t="shared" si="2"/>
        <v>4</v>
      </c>
      <c r="J56" s="65">
        <f>VLOOKUP($A56,'Return Data'!$B$7:$R$2292,13,0)</f>
        <v>77.313800000000001</v>
      </c>
      <c r="K56" s="66">
        <f t="shared" si="3"/>
        <v>4</v>
      </c>
      <c r="L56" s="65">
        <f>VLOOKUP($A56,'Return Data'!$B$7:$R$2292,17,0)</f>
        <v>42.424700000000001</v>
      </c>
      <c r="M56" s="66">
        <f t="shared" si="4"/>
        <v>8</v>
      </c>
      <c r="N56" s="65">
        <f>VLOOKUP($A56,'Return Data'!$B$7:$R$2292,14,0)</f>
        <v>21.7544</v>
      </c>
      <c r="O56" s="66">
        <f t="shared" si="5"/>
        <v>21</v>
      </c>
      <c r="P56" s="65"/>
      <c r="Q56" s="66"/>
      <c r="R56" s="65">
        <f>VLOOKUP($A56,'Return Data'!$B$7:$R$2292,16,0)</f>
        <v>12.453200000000001</v>
      </c>
      <c r="S56" s="67">
        <f t="shared" si="7"/>
        <v>44</v>
      </c>
    </row>
    <row r="57" spans="1:19" x14ac:dyDescent="0.3">
      <c r="A57" s="63" t="s">
        <v>315</v>
      </c>
      <c r="B57" s="64">
        <f>VLOOKUP($A57,'Return Data'!$B$7:$R$2292,3,0)</f>
        <v>44536</v>
      </c>
      <c r="C57" s="65">
        <f>VLOOKUP($A57,'Return Data'!$B$7:$R$2292,4,0)</f>
        <v>15.678900000000001</v>
      </c>
      <c r="D57" s="65">
        <f>VLOOKUP($A57,'Return Data'!$B$7:$R$2292,10,0)</f>
        <v>5.4433999999999996</v>
      </c>
      <c r="E57" s="66">
        <f t="shared" si="8"/>
        <v>6</v>
      </c>
      <c r="F57" s="65">
        <f>VLOOKUP($A57,'Return Data'!$B$7:$R$2292,11,0)</f>
        <v>24.578099999999999</v>
      </c>
      <c r="G57" s="66">
        <f t="shared" si="1"/>
        <v>3</v>
      </c>
      <c r="H57" s="65">
        <f>VLOOKUP($A57,'Return Data'!$B$7:$R$2292,12,0)</f>
        <v>47.438499999999998</v>
      </c>
      <c r="I57" s="66">
        <f t="shared" si="2"/>
        <v>3</v>
      </c>
      <c r="J57" s="65">
        <f>VLOOKUP($A57,'Return Data'!$B$7:$R$2292,13,0)</f>
        <v>79.406800000000004</v>
      </c>
      <c r="K57" s="66">
        <f t="shared" si="3"/>
        <v>3</v>
      </c>
      <c r="L57" s="65">
        <f>VLOOKUP($A57,'Return Data'!$B$7:$R$2292,17,0)</f>
        <v>43.153199999999998</v>
      </c>
      <c r="M57" s="66">
        <f t="shared" si="4"/>
        <v>6</v>
      </c>
      <c r="N57" s="65">
        <f>VLOOKUP($A57,'Return Data'!$B$7:$R$2292,14,0)</f>
        <v>22.518899999999999</v>
      </c>
      <c r="O57" s="66">
        <f t="shared" si="5"/>
        <v>15</v>
      </c>
      <c r="P57" s="65"/>
      <c r="Q57" s="66"/>
      <c r="R57" s="65">
        <f>VLOOKUP($A57,'Return Data'!$B$7:$R$2292,16,0)</f>
        <v>10.026199999999999</v>
      </c>
      <c r="S57" s="67">
        <f t="shared" si="7"/>
        <v>56</v>
      </c>
    </row>
    <row r="58" spans="1:19" x14ac:dyDescent="0.3">
      <c r="A58" s="63" t="s">
        <v>316</v>
      </c>
      <c r="B58" s="64">
        <f>VLOOKUP($A58,'Return Data'!$B$7:$R$2292,3,0)</f>
        <v>44536</v>
      </c>
      <c r="C58" s="65">
        <f>VLOOKUP($A58,'Return Data'!$B$7:$R$2292,4,0)</f>
        <v>14.565799999999999</v>
      </c>
      <c r="D58" s="65">
        <f>VLOOKUP($A58,'Return Data'!$B$7:$R$2292,10,0)</f>
        <v>5.2944000000000004</v>
      </c>
      <c r="E58" s="66">
        <f t="shared" si="8"/>
        <v>7</v>
      </c>
      <c r="F58" s="65">
        <f>VLOOKUP($A58,'Return Data'!$B$7:$R$2292,11,0)</f>
        <v>26.2212</v>
      </c>
      <c r="G58" s="66">
        <f t="shared" si="1"/>
        <v>2</v>
      </c>
      <c r="H58" s="65">
        <f>VLOOKUP($A58,'Return Data'!$B$7:$R$2292,12,0)</f>
        <v>52.734200000000001</v>
      </c>
      <c r="I58" s="66">
        <f t="shared" si="2"/>
        <v>1</v>
      </c>
      <c r="J58" s="65">
        <f>VLOOKUP($A58,'Return Data'!$B$7:$R$2292,13,0)</f>
        <v>85.9709</v>
      </c>
      <c r="K58" s="66">
        <f t="shared" si="3"/>
        <v>1</v>
      </c>
      <c r="L58" s="65">
        <f>VLOOKUP($A58,'Return Data'!$B$7:$R$2292,17,0)</f>
        <v>44.460099999999997</v>
      </c>
      <c r="M58" s="66">
        <f t="shared" si="4"/>
        <v>3</v>
      </c>
      <c r="N58" s="65">
        <f>VLOOKUP($A58,'Return Data'!$B$7:$R$2292,14,0)</f>
        <v>22.6905</v>
      </c>
      <c r="O58" s="66">
        <f t="shared" si="5"/>
        <v>14</v>
      </c>
      <c r="P58" s="65"/>
      <c r="Q58" s="66"/>
      <c r="R58" s="65">
        <f>VLOOKUP($A58,'Return Data'!$B$7:$R$2292,16,0)</f>
        <v>9.3869000000000007</v>
      </c>
      <c r="S58" s="67">
        <f t="shared" si="7"/>
        <v>58</v>
      </c>
    </row>
    <row r="59" spans="1:19" x14ac:dyDescent="0.3">
      <c r="A59" s="63" t="s">
        <v>317</v>
      </c>
      <c r="B59" s="64">
        <f>VLOOKUP($A59,'Return Data'!$B$7:$R$2292,3,0)</f>
        <v>44536</v>
      </c>
      <c r="C59" s="65">
        <f>VLOOKUP($A59,'Return Data'!$B$7:$R$2292,4,0)</f>
        <v>15.446199999999999</v>
      </c>
      <c r="D59" s="65">
        <f>VLOOKUP($A59,'Return Data'!$B$7:$R$2292,10,0)</f>
        <v>4.1971999999999996</v>
      </c>
      <c r="E59" s="66">
        <f t="shared" si="8"/>
        <v>10</v>
      </c>
      <c r="F59" s="65">
        <f>VLOOKUP($A59,'Return Data'!$B$7:$R$2292,11,0)</f>
        <v>23.317</v>
      </c>
      <c r="G59" s="66">
        <f t="shared" si="1"/>
        <v>5</v>
      </c>
      <c r="H59" s="65">
        <f>VLOOKUP($A59,'Return Data'!$B$7:$R$2292,12,0)</f>
        <v>48.074100000000001</v>
      </c>
      <c r="I59" s="66">
        <f t="shared" si="2"/>
        <v>2</v>
      </c>
      <c r="J59" s="65">
        <f>VLOOKUP($A59,'Return Data'!$B$7:$R$2292,13,0)</f>
        <v>81.363699999999994</v>
      </c>
      <c r="K59" s="66">
        <f t="shared" si="3"/>
        <v>2</v>
      </c>
      <c r="L59" s="65">
        <f>VLOOKUP($A59,'Return Data'!$B$7:$R$2292,17,0)</f>
        <v>44.036099999999998</v>
      </c>
      <c r="M59" s="66">
        <f t="shared" si="4"/>
        <v>4</v>
      </c>
      <c r="N59" s="65">
        <f>VLOOKUP($A59,'Return Data'!$B$7:$R$2292,14,0)</f>
        <v>22.802800000000001</v>
      </c>
      <c r="O59" s="66">
        <f t="shared" si="5"/>
        <v>13</v>
      </c>
      <c r="P59" s="65"/>
      <c r="Q59" s="66"/>
      <c r="R59" s="65">
        <f>VLOOKUP($A59,'Return Data'!$B$7:$R$2292,16,0)</f>
        <v>10.325200000000001</v>
      </c>
      <c r="S59" s="67">
        <f t="shared" si="7"/>
        <v>55</v>
      </c>
    </row>
    <row r="60" spans="1:19" x14ac:dyDescent="0.3">
      <c r="A60" s="63" t="s">
        <v>318</v>
      </c>
      <c r="B60" s="64">
        <f>VLOOKUP($A60,'Return Data'!$B$7:$R$2292,3,0)</f>
        <v>44536</v>
      </c>
      <c r="C60" s="65">
        <f>VLOOKUP($A60,'Return Data'!$B$7:$R$2292,4,0)</f>
        <v>14.9659</v>
      </c>
      <c r="D60" s="65">
        <f>VLOOKUP($A60,'Return Data'!$B$7:$R$2292,10,0)</f>
        <v>5.5377999999999998</v>
      </c>
      <c r="E60" s="66">
        <f t="shared" si="8"/>
        <v>5</v>
      </c>
      <c r="F60" s="65">
        <f>VLOOKUP($A60,'Return Data'!$B$7:$R$2292,11,0)</f>
        <v>21.936699999999998</v>
      </c>
      <c r="G60" s="66">
        <f t="shared" si="1"/>
        <v>7</v>
      </c>
      <c r="H60" s="65">
        <f>VLOOKUP($A60,'Return Data'!$B$7:$R$2292,12,0)</f>
        <v>45.254899999999999</v>
      </c>
      <c r="I60" s="66">
        <f t="shared" si="2"/>
        <v>5</v>
      </c>
      <c r="J60" s="65">
        <f>VLOOKUP($A60,'Return Data'!$B$7:$R$2292,13,0)</f>
        <v>76.357799999999997</v>
      </c>
      <c r="K60" s="66">
        <f t="shared" si="3"/>
        <v>5</v>
      </c>
      <c r="L60" s="65">
        <f>VLOOKUP($A60,'Return Data'!$B$7:$R$2292,17,0)</f>
        <v>39.613300000000002</v>
      </c>
      <c r="M60" s="66">
        <f t="shared" si="4"/>
        <v>10</v>
      </c>
      <c r="N60" s="65">
        <f>VLOOKUP($A60,'Return Data'!$B$7:$R$2292,14,0)</f>
        <v>22.212</v>
      </c>
      <c r="O60" s="66">
        <f t="shared" si="5"/>
        <v>16</v>
      </c>
      <c r="P60" s="65"/>
      <c r="Q60" s="66"/>
      <c r="R60" s="65">
        <f>VLOOKUP($A60,'Return Data'!$B$7:$R$2292,16,0)</f>
        <v>11.526400000000001</v>
      </c>
      <c r="S60" s="67">
        <f t="shared" si="7"/>
        <v>50</v>
      </c>
    </row>
    <row r="61" spans="1:19" x14ac:dyDescent="0.3">
      <c r="A61" s="63" t="s">
        <v>319</v>
      </c>
      <c r="B61" s="64">
        <f>VLOOKUP($A61,'Return Data'!$B$7:$R$2292,3,0)</f>
        <v>44536</v>
      </c>
      <c r="C61" s="65">
        <f>VLOOKUP($A61,'Return Data'!$B$7:$R$2292,4,0)</f>
        <v>22.650500000000001</v>
      </c>
      <c r="D61" s="65">
        <f>VLOOKUP($A61,'Return Data'!$B$7:$R$2292,10,0)</f>
        <v>-1.8188</v>
      </c>
      <c r="E61" s="66">
        <f t="shared" si="8"/>
        <v>39</v>
      </c>
      <c r="F61" s="65">
        <f>VLOOKUP($A61,'Return Data'!$B$7:$R$2292,11,0)</f>
        <v>9.4438999999999993</v>
      </c>
      <c r="G61" s="66">
        <f t="shared" si="1"/>
        <v>50</v>
      </c>
      <c r="H61" s="65">
        <f>VLOOKUP($A61,'Return Data'!$B$7:$R$2292,12,0)</f>
        <v>15.734400000000001</v>
      </c>
      <c r="I61" s="66">
        <f t="shared" si="2"/>
        <v>45</v>
      </c>
      <c r="J61" s="65">
        <f>VLOOKUP($A61,'Return Data'!$B$7:$R$2292,13,0)</f>
        <v>33.301699999999997</v>
      </c>
      <c r="K61" s="66">
        <f t="shared" si="3"/>
        <v>43</v>
      </c>
      <c r="L61" s="65">
        <f>VLOOKUP($A61,'Return Data'!$B$7:$R$2292,17,0)</f>
        <v>23.268000000000001</v>
      </c>
      <c r="M61" s="66">
        <f t="shared" si="4"/>
        <v>35</v>
      </c>
      <c r="N61" s="65">
        <f>VLOOKUP($A61,'Return Data'!$B$7:$R$2292,14,0)</f>
        <v>18.019200000000001</v>
      </c>
      <c r="O61" s="66">
        <f t="shared" si="5"/>
        <v>37</v>
      </c>
      <c r="P61" s="65">
        <f>VLOOKUP($A61,'Return Data'!$B$7:$R$2292,15,0)</f>
        <v>14.731299999999999</v>
      </c>
      <c r="Q61" s="66">
        <f t="shared" si="6"/>
        <v>26</v>
      </c>
      <c r="R61" s="65">
        <f>VLOOKUP($A61,'Return Data'!$B$7:$R$2292,16,0)</f>
        <v>15.379899999999999</v>
      </c>
      <c r="S61" s="67">
        <f t="shared" si="7"/>
        <v>29</v>
      </c>
    </row>
    <row r="62" spans="1:19" x14ac:dyDescent="0.3">
      <c r="A62" s="63" t="s">
        <v>320</v>
      </c>
      <c r="B62" s="64">
        <f>VLOOKUP($A62,'Return Data'!$B$7:$R$2292,3,0)</f>
        <v>44536</v>
      </c>
      <c r="C62" s="65">
        <f>VLOOKUP($A62,'Return Data'!$B$7:$R$2292,4,0)</f>
        <v>20.696000000000002</v>
      </c>
      <c r="D62" s="65">
        <f>VLOOKUP($A62,'Return Data'!$B$7:$R$2292,10,0)</f>
        <v>-2.4426999999999999</v>
      </c>
      <c r="E62" s="66">
        <f t="shared" si="8"/>
        <v>50</v>
      </c>
      <c r="F62" s="65">
        <f>VLOOKUP($A62,'Return Data'!$B$7:$R$2292,11,0)</f>
        <v>9.0342000000000002</v>
      </c>
      <c r="G62" s="66">
        <f t="shared" si="1"/>
        <v>51</v>
      </c>
      <c r="H62" s="65">
        <f>VLOOKUP($A62,'Return Data'!$B$7:$R$2292,12,0)</f>
        <v>15.6524</v>
      </c>
      <c r="I62" s="66">
        <f t="shared" si="2"/>
        <v>46</v>
      </c>
      <c r="J62" s="65">
        <f>VLOOKUP($A62,'Return Data'!$B$7:$R$2292,13,0)</f>
        <v>33.231200000000001</v>
      </c>
      <c r="K62" s="66">
        <f t="shared" si="3"/>
        <v>44</v>
      </c>
      <c r="L62" s="65">
        <f>VLOOKUP($A62,'Return Data'!$B$7:$R$2292,17,0)</f>
        <v>22.997</v>
      </c>
      <c r="M62" s="66">
        <f t="shared" si="4"/>
        <v>38</v>
      </c>
      <c r="N62" s="65">
        <f>VLOOKUP($A62,'Return Data'!$B$7:$R$2292,14,0)</f>
        <v>17.441700000000001</v>
      </c>
      <c r="O62" s="66">
        <f t="shared" si="5"/>
        <v>39</v>
      </c>
      <c r="P62" s="65">
        <f>VLOOKUP($A62,'Return Data'!$B$7:$R$2292,15,0)</f>
        <v>14.009499999999999</v>
      </c>
      <c r="Q62" s="66">
        <f t="shared" si="6"/>
        <v>31</v>
      </c>
      <c r="R62" s="65">
        <f>VLOOKUP($A62,'Return Data'!$B$7:$R$2292,16,0)</f>
        <v>11.4598</v>
      </c>
      <c r="S62" s="67">
        <f t="shared" si="7"/>
        <v>52</v>
      </c>
    </row>
    <row r="63" spans="1:19" x14ac:dyDescent="0.3">
      <c r="A63" s="63" t="s">
        <v>321</v>
      </c>
      <c r="B63" s="64">
        <f>VLOOKUP($A63,'Return Data'!$B$7:$R$2292,3,0)</f>
        <v>44536</v>
      </c>
      <c r="C63" s="65">
        <f>VLOOKUP($A63,'Return Data'!$B$7:$R$2292,4,0)</f>
        <v>17.400300000000001</v>
      </c>
      <c r="D63" s="65">
        <f>VLOOKUP($A63,'Return Data'!$B$7:$R$2292,10,0)</f>
        <v>6.2477</v>
      </c>
      <c r="E63" s="66">
        <f t="shared" si="8"/>
        <v>4</v>
      </c>
      <c r="F63" s="65">
        <f>VLOOKUP($A63,'Return Data'!$B$7:$R$2292,11,0)</f>
        <v>22.1494</v>
      </c>
      <c r="G63" s="66">
        <f t="shared" si="1"/>
        <v>6</v>
      </c>
      <c r="H63" s="65">
        <f>VLOOKUP($A63,'Return Data'!$B$7:$R$2292,12,0)</f>
        <v>43.948099999999997</v>
      </c>
      <c r="I63" s="66">
        <f t="shared" si="2"/>
        <v>6</v>
      </c>
      <c r="J63" s="65">
        <f>VLOOKUP($A63,'Return Data'!$B$7:$R$2292,13,0)</f>
        <v>74.893199999999993</v>
      </c>
      <c r="K63" s="66">
        <f t="shared" si="3"/>
        <v>6</v>
      </c>
      <c r="L63" s="65">
        <f>VLOOKUP($A63,'Return Data'!$B$7:$R$2292,17,0)</f>
        <v>39.694600000000001</v>
      </c>
      <c r="M63" s="66">
        <f t="shared" si="4"/>
        <v>9</v>
      </c>
      <c r="N63" s="65">
        <f>VLOOKUP($A63,'Return Data'!$B$7:$R$2292,14,0)</f>
        <v>21.787099999999999</v>
      </c>
      <c r="O63" s="66">
        <f t="shared" si="5"/>
        <v>19</v>
      </c>
      <c r="P63" s="65"/>
      <c r="Q63" s="66"/>
      <c r="R63" s="65">
        <f>VLOOKUP($A63,'Return Data'!$B$7:$R$2292,16,0)</f>
        <v>17.464600000000001</v>
      </c>
      <c r="S63" s="67">
        <f t="shared" si="7"/>
        <v>19</v>
      </c>
    </row>
    <row r="64" spans="1:19" x14ac:dyDescent="0.3">
      <c r="A64" s="63" t="s">
        <v>322</v>
      </c>
      <c r="B64" s="64">
        <f>VLOOKUP($A64,'Return Data'!$B$7:$R$2292,3,0)</f>
        <v>44536</v>
      </c>
      <c r="C64" s="65">
        <f>VLOOKUP($A64,'Return Data'!$B$7:$R$2292,4,0)</f>
        <v>27.149699999999999</v>
      </c>
      <c r="D64" s="65">
        <f>VLOOKUP($A64,'Return Data'!$B$7:$R$2292,10,0)</f>
        <v>-0.7298</v>
      </c>
      <c r="E64" s="66">
        <f t="shared" si="8"/>
        <v>32</v>
      </c>
      <c r="F64" s="65">
        <f>VLOOKUP($A64,'Return Data'!$B$7:$R$2292,11,0)</f>
        <v>10.014900000000001</v>
      </c>
      <c r="G64" s="66">
        <f t="shared" si="1"/>
        <v>44</v>
      </c>
      <c r="H64" s="65">
        <f>VLOOKUP($A64,'Return Data'!$B$7:$R$2292,12,0)</f>
        <v>14.0245</v>
      </c>
      <c r="I64" s="66">
        <f t="shared" si="2"/>
        <v>52</v>
      </c>
      <c r="J64" s="65">
        <f>VLOOKUP($A64,'Return Data'!$B$7:$R$2292,13,0)</f>
        <v>31.7058</v>
      </c>
      <c r="K64" s="66">
        <f t="shared" si="3"/>
        <v>45</v>
      </c>
      <c r="L64" s="65">
        <f>VLOOKUP($A64,'Return Data'!$B$7:$R$2292,17,0)</f>
        <v>19.682500000000001</v>
      </c>
      <c r="M64" s="66">
        <f t="shared" si="4"/>
        <v>44</v>
      </c>
      <c r="N64" s="65">
        <f>VLOOKUP($A64,'Return Data'!$B$7:$R$2292,14,0)</f>
        <v>18.406400000000001</v>
      </c>
      <c r="O64" s="66">
        <f t="shared" si="5"/>
        <v>34</v>
      </c>
      <c r="P64" s="65">
        <f>VLOOKUP($A64,'Return Data'!$B$7:$R$2292,15,0)</f>
        <v>16.214099999999998</v>
      </c>
      <c r="Q64" s="66">
        <f t="shared" si="6"/>
        <v>19</v>
      </c>
      <c r="R64" s="65">
        <f>VLOOKUP($A64,'Return Data'!$B$7:$R$2292,16,0)</f>
        <v>14.984</v>
      </c>
      <c r="S64" s="67">
        <f t="shared" si="7"/>
        <v>35</v>
      </c>
    </row>
    <row r="65" spans="1:19" x14ac:dyDescent="0.3">
      <c r="A65" s="63" t="s">
        <v>323</v>
      </c>
      <c r="B65" s="64">
        <f>VLOOKUP($A65,'Return Data'!$B$7:$R$2292,3,0)</f>
        <v>44536</v>
      </c>
      <c r="C65" s="65">
        <f>VLOOKUP($A65,'Return Data'!$B$7:$R$2292,4,0)</f>
        <v>164.46477464872501</v>
      </c>
      <c r="D65" s="65">
        <f>VLOOKUP($A65,'Return Data'!$B$7:$R$2292,10,0)</f>
        <v>-3.9807999999999999</v>
      </c>
      <c r="E65" s="66">
        <f t="shared" si="8"/>
        <v>59</v>
      </c>
      <c r="F65" s="65">
        <f>VLOOKUP($A65,'Return Data'!$B$7:$R$2292,11,0)</f>
        <v>4.0746000000000002</v>
      </c>
      <c r="G65" s="66">
        <f t="shared" si="1"/>
        <v>57</v>
      </c>
      <c r="H65" s="65">
        <f>VLOOKUP($A65,'Return Data'!$B$7:$R$2292,12,0)</f>
        <v>11.1111</v>
      </c>
      <c r="I65" s="66">
        <f t="shared" si="2"/>
        <v>57</v>
      </c>
      <c r="J65" s="65">
        <f>VLOOKUP($A65,'Return Data'!$B$7:$R$2292,13,0)</f>
        <v>22.5945</v>
      </c>
      <c r="K65" s="66">
        <f t="shared" si="3"/>
        <v>56</v>
      </c>
      <c r="L65" s="65">
        <f>VLOOKUP($A65,'Return Data'!$B$7:$R$2292,17,0)</f>
        <v>16.326699999999999</v>
      </c>
      <c r="M65" s="66">
        <f t="shared" si="4"/>
        <v>56</v>
      </c>
      <c r="N65" s="65">
        <f>VLOOKUP($A65,'Return Data'!$B$7:$R$2292,14,0)</f>
        <v>13.609500000000001</v>
      </c>
      <c r="O65" s="66">
        <f t="shared" si="5"/>
        <v>52</v>
      </c>
      <c r="P65" s="65">
        <f>VLOOKUP($A65,'Return Data'!$B$7:$R$2292,15,0)</f>
        <v>14.5457</v>
      </c>
      <c r="Q65" s="66">
        <f t="shared" si="6"/>
        <v>27</v>
      </c>
      <c r="R65" s="65">
        <f>VLOOKUP($A65,'Return Data'!$B$7:$R$2292,16,0)</f>
        <v>11.510400000000001</v>
      </c>
      <c r="S65" s="67">
        <f t="shared" si="7"/>
        <v>51</v>
      </c>
    </row>
    <row r="66" spans="1:19" x14ac:dyDescent="0.3">
      <c r="A66" s="63" t="s">
        <v>324</v>
      </c>
      <c r="B66" s="64">
        <f>VLOOKUP($A66,'Return Data'!$B$7:$R$2292,3,0)</f>
        <v>44536</v>
      </c>
      <c r="C66" s="65">
        <f>VLOOKUP($A66,'Return Data'!$B$7:$R$2292,4,0)</f>
        <v>40.950000000000003</v>
      </c>
      <c r="D66" s="65">
        <f>VLOOKUP($A66,'Return Data'!$B$7:$R$2292,10,0)</f>
        <v>-0.87150000000000005</v>
      </c>
      <c r="E66" s="66">
        <f t="shared" si="8"/>
        <v>33</v>
      </c>
      <c r="F66" s="65">
        <f>VLOOKUP($A66,'Return Data'!$B$7:$R$2292,11,0)</f>
        <v>14.8345</v>
      </c>
      <c r="G66" s="66">
        <f t="shared" si="1"/>
        <v>17</v>
      </c>
      <c r="H66" s="65">
        <f>VLOOKUP($A66,'Return Data'!$B$7:$R$2292,12,0)</f>
        <v>21.2974</v>
      </c>
      <c r="I66" s="66">
        <f t="shared" si="2"/>
        <v>22</v>
      </c>
      <c r="J66" s="65">
        <f>VLOOKUP($A66,'Return Data'!$B$7:$R$2292,13,0)</f>
        <v>38.766500000000001</v>
      </c>
      <c r="K66" s="66">
        <f t="shared" si="3"/>
        <v>22</v>
      </c>
      <c r="L66" s="65">
        <f>VLOOKUP($A66,'Return Data'!$B$7:$R$2292,17,0)</f>
        <v>27.1814</v>
      </c>
      <c r="M66" s="66">
        <f t="shared" si="4"/>
        <v>21</v>
      </c>
      <c r="N66" s="65">
        <f>VLOOKUP($A66,'Return Data'!$B$7:$R$2292,14,0)</f>
        <v>21.800899999999999</v>
      </c>
      <c r="O66" s="66">
        <f t="shared" si="5"/>
        <v>18</v>
      </c>
      <c r="P66" s="65">
        <f>VLOOKUP($A66,'Return Data'!$B$7:$R$2292,15,0)</f>
        <v>15.9749</v>
      </c>
      <c r="Q66" s="66">
        <f t="shared" si="6"/>
        <v>21</v>
      </c>
      <c r="R66" s="65">
        <f>VLOOKUP($A66,'Return Data'!$B$7:$R$2292,16,0)</f>
        <v>15.202299999999999</v>
      </c>
      <c r="S66" s="67">
        <f t="shared" si="7"/>
        <v>31</v>
      </c>
    </row>
    <row r="67" spans="1:19" x14ac:dyDescent="0.3">
      <c r="A67" s="63" t="s">
        <v>330</v>
      </c>
      <c r="B67" s="64">
        <f>VLOOKUP($A67,'Return Data'!$B$7:$R$2292,3,0)</f>
        <v>44536</v>
      </c>
      <c r="C67" s="65">
        <f>VLOOKUP($A67,'Return Data'!$B$7:$R$2292,4,0)</f>
        <v>143.2593</v>
      </c>
      <c r="D67" s="65">
        <f>VLOOKUP($A67,'Return Data'!$B$7:$R$2292,10,0)</f>
        <v>-0.53129999999999999</v>
      </c>
      <c r="E67" s="66">
        <f t="shared" si="8"/>
        <v>30</v>
      </c>
      <c r="F67" s="65">
        <f>VLOOKUP($A67,'Return Data'!$B$7:$R$2292,11,0)</f>
        <v>13.6107</v>
      </c>
      <c r="G67" s="66">
        <f t="shared" si="1"/>
        <v>21</v>
      </c>
      <c r="H67" s="65">
        <f>VLOOKUP($A67,'Return Data'!$B$7:$R$2292,12,0)</f>
        <v>19.793700000000001</v>
      </c>
      <c r="I67" s="66">
        <f t="shared" si="2"/>
        <v>25</v>
      </c>
      <c r="J67" s="65">
        <f>VLOOKUP($A67,'Return Data'!$B$7:$R$2292,13,0)</f>
        <v>35.857599999999998</v>
      </c>
      <c r="K67" s="66">
        <f t="shared" si="3"/>
        <v>32</v>
      </c>
      <c r="L67" s="65">
        <f>VLOOKUP($A67,'Return Data'!$B$7:$R$2292,17,0)</f>
        <v>26.364599999999999</v>
      </c>
      <c r="M67" s="66">
        <f t="shared" si="4"/>
        <v>24</v>
      </c>
      <c r="N67" s="65">
        <f>VLOOKUP($A67,'Return Data'!$B$7:$R$2292,14,0)</f>
        <v>21.401700000000002</v>
      </c>
      <c r="O67" s="66">
        <f t="shared" si="5"/>
        <v>23</v>
      </c>
      <c r="P67" s="65">
        <f>VLOOKUP($A67,'Return Data'!$B$7:$R$2292,15,0)</f>
        <v>16.4101</v>
      </c>
      <c r="Q67" s="66">
        <f t="shared" si="6"/>
        <v>18</v>
      </c>
      <c r="R67" s="65">
        <f>VLOOKUP($A67,'Return Data'!$B$7:$R$2292,16,0)</f>
        <v>12.350199999999999</v>
      </c>
      <c r="S67" s="67">
        <f t="shared" si="7"/>
        <v>45</v>
      </c>
    </row>
    <row r="68" spans="1:19" x14ac:dyDescent="0.3">
      <c r="A68" s="63" t="s">
        <v>331</v>
      </c>
      <c r="B68" s="64">
        <f>VLOOKUP($A68,'Return Data'!$B$7:$R$2292,3,0)</f>
        <v>44536</v>
      </c>
      <c r="C68" s="65">
        <f>VLOOKUP($A68,'Return Data'!$B$7:$R$2292,4,0)</f>
        <v>221.75871040367301</v>
      </c>
      <c r="D68" s="65">
        <f>VLOOKUP($A68,'Return Data'!$B$7:$R$2292,10,0)</f>
        <v>-3.3249</v>
      </c>
      <c r="E68" s="66">
        <f t="shared" si="8"/>
        <v>57</v>
      </c>
      <c r="F68" s="65">
        <f>VLOOKUP($A68,'Return Data'!$B$7:$R$2292,11,0)</f>
        <v>10.289300000000001</v>
      </c>
      <c r="G68" s="66">
        <f t="shared" si="1"/>
        <v>41</v>
      </c>
      <c r="H68" s="65">
        <f>VLOOKUP($A68,'Return Data'!$B$7:$R$2292,12,0)</f>
        <v>14.8171</v>
      </c>
      <c r="I68" s="66">
        <f t="shared" si="2"/>
        <v>48</v>
      </c>
      <c r="J68" s="65">
        <f>VLOOKUP($A68,'Return Data'!$B$7:$R$2292,13,0)</f>
        <v>29.991800000000001</v>
      </c>
      <c r="K68" s="66">
        <f t="shared" si="3"/>
        <v>48</v>
      </c>
      <c r="L68" s="65">
        <f>VLOOKUP($A68,'Return Data'!$B$7:$R$2292,17,0)</f>
        <v>18.948499999999999</v>
      </c>
      <c r="M68" s="66">
        <f t="shared" si="4"/>
        <v>51</v>
      </c>
      <c r="N68" s="65">
        <f>VLOOKUP($A68,'Return Data'!$B$7:$R$2292,14,0)</f>
        <v>16.271100000000001</v>
      </c>
      <c r="O68" s="66">
        <f t="shared" si="5"/>
        <v>45</v>
      </c>
      <c r="P68" s="65">
        <f>VLOOKUP($A68,'Return Data'!$B$7:$R$2292,15,0)</f>
        <v>14.283099999999999</v>
      </c>
      <c r="Q68" s="66">
        <f t="shared" si="6"/>
        <v>29</v>
      </c>
      <c r="R68" s="65">
        <f>VLOOKUP($A68,'Return Data'!$B$7:$R$2292,16,0)</f>
        <v>18.017399999999999</v>
      </c>
      <c r="S68" s="67">
        <f t="shared" si="7"/>
        <v>16</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0.13478360655737712</v>
      </c>
      <c r="E70" s="74"/>
      <c r="F70" s="75">
        <f>AVERAGE(F8:F68)</f>
        <v>12.682265573770495</v>
      </c>
      <c r="G70" s="74"/>
      <c r="H70" s="75">
        <f>AVERAGE(H8:H68)</f>
        <v>22.008363934426228</v>
      </c>
      <c r="I70" s="74"/>
      <c r="J70" s="75">
        <f>AVERAGE(J8:J68)</f>
        <v>40.669367213114754</v>
      </c>
      <c r="K70" s="74"/>
      <c r="L70" s="75">
        <f>AVERAGE(L8:L68)</f>
        <v>26.743462295081965</v>
      </c>
      <c r="M70" s="74"/>
      <c r="N70" s="75">
        <f>AVERAGE(N8:N68)</f>
        <v>20.386072413793098</v>
      </c>
      <c r="O70" s="74"/>
      <c r="P70" s="75">
        <f>AVERAGE(P8:P68)</f>
        <v>16.104884444444448</v>
      </c>
      <c r="Q70" s="74"/>
      <c r="R70" s="75">
        <f>AVERAGE(R8:R68)</f>
        <v>15.711683606557374</v>
      </c>
      <c r="S70" s="76"/>
    </row>
    <row r="71" spans="1:19" x14ac:dyDescent="0.3">
      <c r="A71" s="73" t="s">
        <v>28</v>
      </c>
      <c r="B71" s="74"/>
      <c r="C71" s="74"/>
      <c r="D71" s="75">
        <f>MIN(D8:D68)</f>
        <v>-5.9025999999999996</v>
      </c>
      <c r="E71" s="74"/>
      <c r="F71" s="75">
        <f>MIN(F8:F68)</f>
        <v>-1.8392999999999999</v>
      </c>
      <c r="G71" s="74"/>
      <c r="H71" s="75">
        <f>MIN(H8:H68)</f>
        <v>3.2888000000000002</v>
      </c>
      <c r="I71" s="74"/>
      <c r="J71" s="75">
        <f>MIN(J8:J68)</f>
        <v>17.847100000000001</v>
      </c>
      <c r="K71" s="74"/>
      <c r="L71" s="75">
        <f>MIN(L8:L68)</f>
        <v>12.7997</v>
      </c>
      <c r="M71" s="74"/>
      <c r="N71" s="75">
        <f>MIN(N8:N68)</f>
        <v>10.3553</v>
      </c>
      <c r="O71" s="74"/>
      <c r="P71" s="75">
        <f>MIN(P8:P68)</f>
        <v>9.2728000000000002</v>
      </c>
      <c r="Q71" s="74"/>
      <c r="R71" s="75">
        <f>MIN(R8:R68)</f>
        <v>6.9854000000000003</v>
      </c>
      <c r="S71" s="76"/>
    </row>
    <row r="72" spans="1:19" ht="15" thickBot="1" x14ac:dyDescent="0.35">
      <c r="A72" s="77" t="s">
        <v>29</v>
      </c>
      <c r="B72" s="78"/>
      <c r="C72" s="78"/>
      <c r="D72" s="79">
        <f>MAX(D8:D68)</f>
        <v>7.4897999999999998</v>
      </c>
      <c r="E72" s="78"/>
      <c r="F72" s="79">
        <f>MAX(F8:F68)</f>
        <v>26.2227</v>
      </c>
      <c r="G72" s="78"/>
      <c r="H72" s="79">
        <f>MAX(H8:H68)</f>
        <v>52.734200000000001</v>
      </c>
      <c r="I72" s="78"/>
      <c r="J72" s="79">
        <f>MAX(J8:J68)</f>
        <v>85.9709</v>
      </c>
      <c r="K72" s="78"/>
      <c r="L72" s="79">
        <f>MAX(L8:L68)</f>
        <v>51.668199999999999</v>
      </c>
      <c r="M72" s="78"/>
      <c r="N72" s="79">
        <f>MAX(N8:N68)</f>
        <v>37.273400000000002</v>
      </c>
      <c r="O72" s="78"/>
      <c r="P72" s="79">
        <f>MAX(P8:P68)</f>
        <v>26.591100000000001</v>
      </c>
      <c r="Q72" s="78"/>
      <c r="R72" s="79">
        <f>MAX(R8:R68)</f>
        <v>28.641400000000001</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1952</v>
      </c>
      <c r="B8" s="64">
        <f>VLOOKUP($A8,'Return Data'!$B$7:$R$2292,3,0)</f>
        <v>44536</v>
      </c>
      <c r="C8" s="65">
        <f>VLOOKUP($A8,'Return Data'!$B$7:$R$2292,4,0)</f>
        <v>13.48</v>
      </c>
      <c r="D8" s="65">
        <f>VLOOKUP($A8,'Return Data'!$B$7:$R$2292,8,0)</f>
        <v>-2.5306999999999999</v>
      </c>
      <c r="E8" s="66">
        <f>RANK(D8,D$8:D$15,0)</f>
        <v>6</v>
      </c>
      <c r="F8" s="65">
        <f>VLOOKUP($A8,'Return Data'!$B$7:$R$2292,9,0)</f>
        <v>-4.6001000000000003</v>
      </c>
      <c r="G8" s="66">
        <f t="shared" ref="G8" si="0">RANK(F8,F$8:F$15,0)</f>
        <v>7</v>
      </c>
      <c r="H8" s="65">
        <f>VLOOKUP($A8,'Return Data'!$B$7:$R$2292,10,0)</f>
        <v>2.1985999999999999</v>
      </c>
      <c r="I8" s="66">
        <f t="shared" ref="I8" si="1">RANK(H8,H$8:H$15,0)</f>
        <v>2</v>
      </c>
      <c r="J8" s="65">
        <f>VLOOKUP($A8,'Return Data'!$B$7:$R$2292,11,0)</f>
        <v>21.114100000000001</v>
      </c>
      <c r="K8" s="66">
        <f t="shared" ref="K8" si="2">RANK(J8,J$8:J$15,0)</f>
        <v>2</v>
      </c>
      <c r="L8" s="65">
        <f>VLOOKUP($A8,'Return Data'!$B$7:$R$2292,12,0)</f>
        <v>26.3355</v>
      </c>
      <c r="M8" s="66">
        <f t="shared" ref="M8" si="3">RANK(L8,L$8:L$15,0)</f>
        <v>2</v>
      </c>
      <c r="N8" s="65"/>
      <c r="O8" s="66"/>
      <c r="P8" s="65">
        <f>VLOOKUP($A8,'Return Data'!$B$7:$R$2292,16,0)</f>
        <v>34.799999999999997</v>
      </c>
      <c r="Q8" s="67">
        <f t="shared" ref="Q8" si="4">RANK(P8,P$8:P$15,0)</f>
        <v>2</v>
      </c>
    </row>
    <row r="9" spans="1:18" x14ac:dyDescent="0.3">
      <c r="A9" s="63" t="s">
        <v>377</v>
      </c>
      <c r="B9" s="64">
        <f>VLOOKUP($A9,'Return Data'!$B$7:$R$2292,3,0)</f>
        <v>44536</v>
      </c>
      <c r="C9" s="65">
        <f>VLOOKUP($A9,'Return Data'!$B$7:$R$2292,4,0)</f>
        <v>16.86</v>
      </c>
      <c r="D9" s="65">
        <f>VLOOKUP($A9,'Return Data'!$B$7:$R$2292,8,0)</f>
        <v>-1.9766999999999999</v>
      </c>
      <c r="E9" s="66">
        <f t="shared" ref="E9:E15" si="5">RANK(D9,D$8:D$15,0)</f>
        <v>5</v>
      </c>
      <c r="F9" s="65">
        <f>VLOOKUP($A9,'Return Data'!$B$7:$R$2292,9,0)</f>
        <v>-2.7121</v>
      </c>
      <c r="G9" s="66">
        <f t="shared" ref="G9" si="6">RANK(F9,F$8:F$15,0)</f>
        <v>3</v>
      </c>
      <c r="H9" s="65">
        <f>VLOOKUP($A9,'Return Data'!$B$7:$R$2292,10,0)</f>
        <v>-0.35460000000000003</v>
      </c>
      <c r="I9" s="66">
        <f t="shared" ref="I9" si="7">RANK(H9,H$8:H$15,0)</f>
        <v>5</v>
      </c>
      <c r="J9" s="65">
        <f>VLOOKUP($A9,'Return Data'!$B$7:$R$2292,11,0)</f>
        <v>14.305099999999999</v>
      </c>
      <c r="K9" s="66">
        <f t="shared" ref="K9" si="8">RANK(J9,J$8:J$15,0)</f>
        <v>4</v>
      </c>
      <c r="L9" s="65">
        <f>VLOOKUP($A9,'Return Data'!$B$7:$R$2292,12,0)</f>
        <v>19.405100000000001</v>
      </c>
      <c r="M9" s="66">
        <f t="shared" ref="M9" si="9">RANK(L9,L$8:L$15,0)</f>
        <v>3</v>
      </c>
      <c r="N9" s="65">
        <f>VLOOKUP($A9,'Return Data'!$B$7:$R$2292,13,0)</f>
        <v>32.235300000000002</v>
      </c>
      <c r="O9" s="66">
        <f t="shared" ref="O9" si="10">RANK(N9,N$8:N$15,0)</f>
        <v>2</v>
      </c>
      <c r="P9" s="65">
        <f>VLOOKUP($A9,'Return Data'!$B$7:$R$2292,16,0)</f>
        <v>33.318800000000003</v>
      </c>
      <c r="Q9" s="67">
        <f t="shared" ref="Q9" si="11">RANK(P9,P$8:P$15,0)</f>
        <v>3</v>
      </c>
    </row>
    <row r="10" spans="1:18" x14ac:dyDescent="0.3">
      <c r="A10" s="63" t="s">
        <v>1955</v>
      </c>
      <c r="B10" s="64">
        <f>VLOOKUP($A10,'Return Data'!$B$7:$R$2292,3,0)</f>
        <v>44536</v>
      </c>
      <c r="C10" s="65">
        <f>VLOOKUP($A10,'Return Data'!$B$7:$R$2292,4,0)</f>
        <v>13.9</v>
      </c>
      <c r="D10" s="65">
        <f>VLOOKUP($A10,'Return Data'!$B$7:$R$2292,8,0)</f>
        <v>-7.1900000000000006E-2</v>
      </c>
      <c r="E10" s="66">
        <f t="shared" si="5"/>
        <v>1</v>
      </c>
      <c r="F10" s="65">
        <f>VLOOKUP($A10,'Return Data'!$B$7:$R$2292,9,0)</f>
        <v>-1.9054</v>
      </c>
      <c r="G10" s="66">
        <f t="shared" ref="G10:G15" si="12">RANK(F10,F$8:F$15,0)</f>
        <v>2</v>
      </c>
      <c r="H10" s="65">
        <f>VLOOKUP($A10,'Return Data'!$B$7:$R$2292,10,0)</f>
        <v>-2.1816</v>
      </c>
      <c r="I10" s="66">
        <f t="shared" ref="I10:I15" si="13">RANK(H10,H$8:H$15,0)</f>
        <v>6</v>
      </c>
      <c r="J10" s="65">
        <f>VLOOKUP($A10,'Return Data'!$B$7:$R$2292,11,0)</f>
        <v>10.1426</v>
      </c>
      <c r="K10" s="66">
        <f t="shared" ref="K10:K15" si="14">RANK(J10,J$8:J$15,0)</f>
        <v>6</v>
      </c>
      <c r="L10" s="65">
        <f>VLOOKUP($A10,'Return Data'!$B$7:$R$2292,12,0)</f>
        <v>17.299600000000002</v>
      </c>
      <c r="M10" s="66">
        <f t="shared" ref="M10:M15" si="15">RANK(L10,L$8:L$15,0)</f>
        <v>5</v>
      </c>
      <c r="N10" s="65">
        <f>VLOOKUP($A10,'Return Data'!$B$7:$R$2292,13,0)</f>
        <v>27.5229</v>
      </c>
      <c r="O10" s="66">
        <f t="shared" ref="O10:O15" si="16">RANK(N10,N$8:N$15,0)</f>
        <v>4</v>
      </c>
      <c r="P10" s="65">
        <f>VLOOKUP($A10,'Return Data'!$B$7:$R$2292,16,0)</f>
        <v>32.863399999999999</v>
      </c>
      <c r="Q10" s="67">
        <f t="shared" ref="Q10:Q15" si="17">RANK(P10,P$8:P$15,0)</f>
        <v>4</v>
      </c>
    </row>
    <row r="11" spans="1:18" x14ac:dyDescent="0.3">
      <c r="A11" s="63" t="s">
        <v>1956</v>
      </c>
      <c r="B11" s="64">
        <f>VLOOKUP($A11,'Return Data'!$B$7:$R$2292,3,0)</f>
        <v>44536</v>
      </c>
      <c r="C11" s="65">
        <f>VLOOKUP($A11,'Return Data'!$B$7:$R$2292,4,0)</f>
        <v>13.03</v>
      </c>
      <c r="D11" s="65">
        <f>VLOOKUP($A11,'Return Data'!$B$7:$R$2292,8,0)</f>
        <v>-1.3626</v>
      </c>
      <c r="E11" s="66">
        <f t="shared" si="5"/>
        <v>3</v>
      </c>
      <c r="F11" s="65">
        <f>VLOOKUP($A11,'Return Data'!$B$7:$R$2292,9,0)</f>
        <v>-3.0506000000000002</v>
      </c>
      <c r="G11" s="66">
        <f t="shared" si="12"/>
        <v>4</v>
      </c>
      <c r="H11" s="65">
        <f>VLOOKUP($A11,'Return Data'!$B$7:$R$2292,10,0)</f>
        <v>2.3565999999999998</v>
      </c>
      <c r="I11" s="66">
        <f t="shared" si="13"/>
        <v>1</v>
      </c>
      <c r="J11" s="65">
        <f>VLOOKUP($A11,'Return Data'!$B$7:$R$2292,11,0)</f>
        <v>20.3139</v>
      </c>
      <c r="K11" s="66">
        <f t="shared" si="14"/>
        <v>3</v>
      </c>
      <c r="L11" s="65"/>
      <c r="M11" s="66"/>
      <c r="N11" s="65"/>
      <c r="O11" s="66"/>
      <c r="P11" s="65">
        <f>VLOOKUP($A11,'Return Data'!$B$7:$R$2292,16,0)</f>
        <v>30.3</v>
      </c>
      <c r="Q11" s="67">
        <f t="shared" si="17"/>
        <v>5</v>
      </c>
    </row>
    <row r="12" spans="1:18" x14ac:dyDescent="0.3">
      <c r="A12" s="63" t="s">
        <v>1958</v>
      </c>
      <c r="B12" s="64">
        <f>VLOOKUP($A12,'Return Data'!$B$7:$R$2292,3,0)</f>
        <v>44536</v>
      </c>
      <c r="C12" s="65">
        <f>VLOOKUP($A12,'Return Data'!$B$7:$R$2292,4,0)</f>
        <v>12.121</v>
      </c>
      <c r="D12" s="65">
        <f>VLOOKUP($A12,'Return Data'!$B$7:$R$2292,8,0)</f>
        <v>-1.8304</v>
      </c>
      <c r="E12" s="66">
        <f t="shared" si="5"/>
        <v>4</v>
      </c>
      <c r="F12" s="65">
        <f>VLOOKUP($A12,'Return Data'!$B$7:$R$2292,9,0)</f>
        <v>-4.6116000000000001</v>
      </c>
      <c r="G12" s="66">
        <f t="shared" si="12"/>
        <v>8</v>
      </c>
      <c r="H12" s="65">
        <f>VLOOKUP($A12,'Return Data'!$B$7:$R$2292,10,0)</f>
        <v>-3.9693000000000001</v>
      </c>
      <c r="I12" s="66">
        <f t="shared" si="13"/>
        <v>8</v>
      </c>
      <c r="J12" s="65">
        <f>VLOOKUP($A12,'Return Data'!$B$7:$R$2292,11,0)</f>
        <v>6.9720000000000004</v>
      </c>
      <c r="K12" s="66">
        <f t="shared" si="14"/>
        <v>8</v>
      </c>
      <c r="L12" s="65">
        <f>VLOOKUP($A12,'Return Data'!$B$7:$R$2292,12,0)</f>
        <v>14.7279</v>
      </c>
      <c r="M12" s="66">
        <f t="shared" si="15"/>
        <v>7</v>
      </c>
      <c r="N12" s="65"/>
      <c r="O12" s="66"/>
      <c r="P12" s="65">
        <f>VLOOKUP($A12,'Return Data'!$B$7:$R$2292,16,0)</f>
        <v>21.21</v>
      </c>
      <c r="Q12" s="67">
        <f t="shared" si="17"/>
        <v>7</v>
      </c>
    </row>
    <row r="13" spans="1:18" x14ac:dyDescent="0.3">
      <c r="A13" s="63" t="s">
        <v>1961</v>
      </c>
      <c r="B13" s="64">
        <f>VLOOKUP($A13,'Return Data'!$B$7:$R$2292,3,0)</f>
        <v>44536</v>
      </c>
      <c r="C13" s="65">
        <f>VLOOKUP($A13,'Return Data'!$B$7:$R$2292,4,0)</f>
        <v>18.658200000000001</v>
      </c>
      <c r="D13" s="65">
        <f>VLOOKUP($A13,'Return Data'!$B$7:$R$2292,8,0)</f>
        <v>-0.75270000000000004</v>
      </c>
      <c r="E13" s="66">
        <f t="shared" si="5"/>
        <v>2</v>
      </c>
      <c r="F13" s="65">
        <f>VLOOKUP($A13,'Return Data'!$B$7:$R$2292,9,0)</f>
        <v>7.0800000000000002E-2</v>
      </c>
      <c r="G13" s="66">
        <f t="shared" si="12"/>
        <v>1</v>
      </c>
      <c r="H13" s="65">
        <f>VLOOKUP($A13,'Return Data'!$B$7:$R$2292,10,0)</f>
        <v>0.73429999999999995</v>
      </c>
      <c r="I13" s="66">
        <f t="shared" si="13"/>
        <v>3</v>
      </c>
      <c r="J13" s="65">
        <f>VLOOKUP($A13,'Return Data'!$B$7:$R$2292,11,0)</f>
        <v>22.255099999999999</v>
      </c>
      <c r="K13" s="66">
        <f t="shared" si="14"/>
        <v>1</v>
      </c>
      <c r="L13" s="65">
        <f>VLOOKUP($A13,'Return Data'!$B$7:$R$2292,12,0)</f>
        <v>42.9572</v>
      </c>
      <c r="M13" s="66">
        <f t="shared" si="15"/>
        <v>1</v>
      </c>
      <c r="N13" s="65"/>
      <c r="O13" s="66"/>
      <c r="P13" s="65">
        <f>VLOOKUP($A13,'Return Data'!$B$7:$R$2292,16,0)</f>
        <v>77.690899999999999</v>
      </c>
      <c r="Q13" s="67">
        <f t="shared" si="17"/>
        <v>1</v>
      </c>
    </row>
    <row r="14" spans="1:18" x14ac:dyDescent="0.3">
      <c r="A14" s="63" t="s">
        <v>49</v>
      </c>
      <c r="B14" s="64">
        <f>VLOOKUP($A14,'Return Data'!$B$7:$R$2292,3,0)</f>
        <v>44536</v>
      </c>
      <c r="C14" s="65">
        <f>VLOOKUP($A14,'Return Data'!$B$7:$R$2292,4,0)</f>
        <v>16.89</v>
      </c>
      <c r="D14" s="65">
        <f>VLOOKUP($A14,'Return Data'!$B$7:$R$2292,8,0)</f>
        <v>-2.5952000000000002</v>
      </c>
      <c r="E14" s="66">
        <f t="shared" si="5"/>
        <v>7</v>
      </c>
      <c r="F14" s="65">
        <f>VLOOKUP($A14,'Return Data'!$B$7:$R$2292,9,0)</f>
        <v>-3.1537000000000002</v>
      </c>
      <c r="G14" s="66">
        <f t="shared" si="12"/>
        <v>5</v>
      </c>
      <c r="H14" s="65">
        <f>VLOOKUP($A14,'Return Data'!$B$7:$R$2292,10,0)</f>
        <v>-2.3698999999999999</v>
      </c>
      <c r="I14" s="66">
        <f t="shared" si="13"/>
        <v>7</v>
      </c>
      <c r="J14" s="65">
        <f>VLOOKUP($A14,'Return Data'!$B$7:$R$2292,11,0)</f>
        <v>9.5330999999999992</v>
      </c>
      <c r="K14" s="66">
        <f t="shared" si="14"/>
        <v>7</v>
      </c>
      <c r="L14" s="65">
        <f>VLOOKUP($A14,'Return Data'!$B$7:$R$2292,12,0)</f>
        <v>15.132899999999999</v>
      </c>
      <c r="M14" s="66">
        <f t="shared" si="15"/>
        <v>6</v>
      </c>
      <c r="N14" s="65">
        <f>VLOOKUP($A14,'Return Data'!$B$7:$R$2292,13,0)</f>
        <v>31.337499999999999</v>
      </c>
      <c r="O14" s="66">
        <f t="shared" si="16"/>
        <v>3</v>
      </c>
      <c r="P14" s="65">
        <f>VLOOKUP($A14,'Return Data'!$B$7:$R$2292,16,0)</f>
        <v>24.345400000000001</v>
      </c>
      <c r="Q14" s="67">
        <f t="shared" si="17"/>
        <v>6</v>
      </c>
    </row>
    <row r="15" spans="1:18" x14ac:dyDescent="0.3">
      <c r="A15" s="63" t="s">
        <v>50</v>
      </c>
      <c r="B15" s="64">
        <f>VLOOKUP($A15,'Return Data'!$B$7:$R$2292,3,0)</f>
        <v>44536</v>
      </c>
      <c r="C15" s="65">
        <f>VLOOKUP($A15,'Return Data'!$B$7:$R$2292,4,0)</f>
        <v>175.3193</v>
      </c>
      <c r="D15" s="65">
        <f>VLOOKUP($A15,'Return Data'!$B$7:$R$2292,8,0)</f>
        <v>-3.4064999999999999</v>
      </c>
      <c r="E15" s="66">
        <f t="shared" si="5"/>
        <v>8</v>
      </c>
      <c r="F15" s="65">
        <f>VLOOKUP($A15,'Return Data'!$B$7:$R$2292,9,0)</f>
        <v>-4.2781000000000002</v>
      </c>
      <c r="G15" s="66">
        <f t="shared" si="12"/>
        <v>6</v>
      </c>
      <c r="H15" s="65">
        <f>VLOOKUP($A15,'Return Data'!$B$7:$R$2292,10,0)</f>
        <v>0.38919999999999999</v>
      </c>
      <c r="I15" s="66">
        <f t="shared" si="13"/>
        <v>4</v>
      </c>
      <c r="J15" s="65">
        <f>VLOOKUP($A15,'Return Data'!$B$7:$R$2292,11,0)</f>
        <v>13.9567</v>
      </c>
      <c r="K15" s="66">
        <f t="shared" si="14"/>
        <v>5</v>
      </c>
      <c r="L15" s="65">
        <f>VLOOKUP($A15,'Return Data'!$B$7:$R$2292,12,0)</f>
        <v>19.332999999999998</v>
      </c>
      <c r="M15" s="66">
        <f t="shared" si="15"/>
        <v>4</v>
      </c>
      <c r="N15" s="65">
        <f>VLOOKUP($A15,'Return Data'!$B$7:$R$2292,13,0)</f>
        <v>34.859499999999997</v>
      </c>
      <c r="O15" s="66">
        <f t="shared" si="16"/>
        <v>1</v>
      </c>
      <c r="P15" s="65">
        <f>VLOOKUP($A15,'Return Data'!$B$7:$R$2292,16,0)</f>
        <v>15.541399999999999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-1.8158375</v>
      </c>
      <c r="E17" s="74"/>
      <c r="F17" s="75">
        <f>AVERAGE(F8:F15)</f>
        <v>-3.0301</v>
      </c>
      <c r="G17" s="74"/>
      <c r="H17" s="75">
        <f>AVERAGE(H8:H15)</f>
        <v>-0.3995875000000001</v>
      </c>
      <c r="I17" s="74"/>
      <c r="J17" s="75">
        <f>AVERAGE(J8:J15)</f>
        <v>14.824075000000001</v>
      </c>
      <c r="K17" s="74"/>
      <c r="L17" s="75">
        <f>AVERAGE(L8:L15)</f>
        <v>22.170171428571429</v>
      </c>
      <c r="M17" s="74"/>
      <c r="N17" s="75">
        <f>AVERAGE(N8:N15)</f>
        <v>31.488799999999998</v>
      </c>
      <c r="O17" s="74"/>
      <c r="P17" s="75">
        <f>AVERAGE(P8:P15)</f>
        <v>33.758737500000002</v>
      </c>
      <c r="Q17" s="76"/>
    </row>
    <row r="18" spans="1:17" ht="15" customHeight="1" x14ac:dyDescent="0.3">
      <c r="A18" s="73" t="s">
        <v>28</v>
      </c>
      <c r="B18" s="74"/>
      <c r="C18" s="74"/>
      <c r="D18" s="75">
        <f>MIN(D8:D15)</f>
        <v>-3.4064999999999999</v>
      </c>
      <c r="E18" s="74"/>
      <c r="F18" s="75">
        <f>MIN(F8:F15)</f>
        <v>-4.6116000000000001</v>
      </c>
      <c r="G18" s="74"/>
      <c r="H18" s="75">
        <f>MIN(H8:H15)</f>
        <v>-3.9693000000000001</v>
      </c>
      <c r="I18" s="74"/>
      <c r="J18" s="75">
        <f>MIN(J8:J15)</f>
        <v>6.9720000000000004</v>
      </c>
      <c r="K18" s="74"/>
      <c r="L18" s="75">
        <f>MIN(L8:L15)</f>
        <v>14.7279</v>
      </c>
      <c r="M18" s="74"/>
      <c r="N18" s="75">
        <f>MIN(N8:N15)</f>
        <v>27.5229</v>
      </c>
      <c r="O18" s="74"/>
      <c r="P18" s="75">
        <f>MIN(P8:P15)</f>
        <v>15.541399999999999</v>
      </c>
      <c r="Q18" s="76"/>
    </row>
    <row r="19" spans="1:17" ht="15" thickBot="1" x14ac:dyDescent="0.35">
      <c r="A19" s="77" t="s">
        <v>29</v>
      </c>
      <c r="B19" s="78"/>
      <c r="C19" s="78"/>
      <c r="D19" s="79">
        <f>MAX(D8:D15)</f>
        <v>-7.1900000000000006E-2</v>
      </c>
      <c r="E19" s="78"/>
      <c r="F19" s="79">
        <f>MAX(F8:F15)</f>
        <v>7.0800000000000002E-2</v>
      </c>
      <c r="G19" s="78"/>
      <c r="H19" s="79">
        <f>MAX(H8:H15)</f>
        <v>2.3565999999999998</v>
      </c>
      <c r="I19" s="78"/>
      <c r="J19" s="79">
        <f>MAX(J8:J15)</f>
        <v>22.255099999999999</v>
      </c>
      <c r="K19" s="78"/>
      <c r="L19" s="79">
        <f>MAX(L8:L15)</f>
        <v>42.9572</v>
      </c>
      <c r="M19" s="78"/>
      <c r="N19" s="79">
        <f>MAX(N8:N15)</f>
        <v>34.859499999999997</v>
      </c>
      <c r="O19" s="78"/>
      <c r="P19" s="79">
        <f>MAX(P8:P15)</f>
        <v>77.690899999999999</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1953</v>
      </c>
      <c r="B8" s="64">
        <f>VLOOKUP($A8,'Return Data'!$B$7:$R$2292,3,0)</f>
        <v>44536</v>
      </c>
      <c r="C8" s="65">
        <f>VLOOKUP($A8,'Return Data'!$B$7:$R$2292,4,0)</f>
        <v>13.24</v>
      </c>
      <c r="D8" s="65">
        <f>VLOOKUP($A8,'Return Data'!$B$7:$R$2292,8,0)</f>
        <v>-2.5754000000000001</v>
      </c>
      <c r="E8" s="66">
        <f>RANK(D8,D$8:D$16,0)</f>
        <v>6</v>
      </c>
      <c r="F8" s="65">
        <f>VLOOKUP($A8,'Return Data'!$B$7:$R$2292,9,0)</f>
        <v>-4.7481999999999998</v>
      </c>
      <c r="G8" s="66">
        <f>RANK(F8,F$8:F$16,0)</f>
        <v>8</v>
      </c>
      <c r="H8" s="65">
        <f>VLOOKUP($A8,'Return Data'!$B$7:$R$2292,10,0)</f>
        <v>1.7679</v>
      </c>
      <c r="I8" s="66">
        <f t="shared" ref="I8" si="0">RANK(H8,H$8:H$16,0)</f>
        <v>2</v>
      </c>
      <c r="J8" s="65">
        <f>VLOOKUP($A8,'Return Data'!$B$7:$R$2292,11,0)</f>
        <v>19.927499999999998</v>
      </c>
      <c r="K8" s="66">
        <f t="shared" ref="K8" si="1">RANK(J8,J$8:J$16,0)</f>
        <v>2</v>
      </c>
      <c r="L8" s="65">
        <f>VLOOKUP($A8,'Return Data'!$B$7:$R$2292,12,0)</f>
        <v>24.5532</v>
      </c>
      <c r="M8" s="66">
        <f t="shared" ref="M8" si="2">RANK(L8,L$8:L$16,0)</f>
        <v>2</v>
      </c>
      <c r="N8" s="65"/>
      <c r="O8" s="66"/>
      <c r="P8" s="65">
        <f>VLOOKUP($A8,'Return Data'!$B$7:$R$2292,16,0)</f>
        <v>32.4</v>
      </c>
      <c r="Q8" s="67">
        <f t="shared" ref="Q8" si="3">RANK(P8,P$8:P$16,0)</f>
        <v>2</v>
      </c>
    </row>
    <row r="9" spans="1:17" x14ac:dyDescent="0.3">
      <c r="A9" s="63" t="s">
        <v>379</v>
      </c>
      <c r="B9" s="64">
        <f>VLOOKUP($A9,'Return Data'!$B$7:$R$2292,3,0)</f>
        <v>44536</v>
      </c>
      <c r="C9" s="65">
        <f>VLOOKUP($A9,'Return Data'!$B$7:$R$2292,4,0)</f>
        <v>16.37</v>
      </c>
      <c r="D9" s="65">
        <f>VLOOKUP($A9,'Return Data'!$B$7:$R$2292,8,0)</f>
        <v>-2.0347</v>
      </c>
      <c r="E9" s="66">
        <f t="shared" ref="E9:E16" si="4">RANK(D9,D$8:D$16,0)</f>
        <v>5</v>
      </c>
      <c r="F9" s="65">
        <f>VLOOKUP($A9,'Return Data'!$B$7:$R$2292,9,0)</f>
        <v>-2.9062999999999999</v>
      </c>
      <c r="G9" s="66">
        <f t="shared" ref="G9:G16" si="5">RANK(F9,F$8:F$16,0)</f>
        <v>3</v>
      </c>
      <c r="H9" s="65">
        <f>VLOOKUP($A9,'Return Data'!$B$7:$R$2292,10,0)</f>
        <v>-0.72770000000000001</v>
      </c>
      <c r="I9" s="66">
        <f t="shared" ref="I9" si="6">RANK(H9,H$8:H$16,0)</f>
        <v>5</v>
      </c>
      <c r="J9" s="65">
        <f>VLOOKUP($A9,'Return Data'!$B$7:$R$2292,11,0)</f>
        <v>13.4442</v>
      </c>
      <c r="K9" s="66">
        <f t="shared" ref="K9" si="7">RANK(J9,J$8:J$16,0)</f>
        <v>5</v>
      </c>
      <c r="L9" s="65">
        <f>VLOOKUP($A9,'Return Data'!$B$7:$R$2292,12,0)</f>
        <v>17.939499999999999</v>
      </c>
      <c r="M9" s="66">
        <f t="shared" ref="M9" si="8">RANK(L9,L$8:L$16,0)</f>
        <v>4</v>
      </c>
      <c r="N9" s="65">
        <f>VLOOKUP($A9,'Return Data'!$B$7:$R$2292,13,0)</f>
        <v>30.023800000000001</v>
      </c>
      <c r="O9" s="66">
        <f t="shared" ref="O9" si="9">RANK(N9,N$8:N$16,0)</f>
        <v>3</v>
      </c>
      <c r="P9" s="65">
        <f>VLOOKUP($A9,'Return Data'!$B$7:$R$2292,16,0)</f>
        <v>31.171600000000002</v>
      </c>
      <c r="Q9" s="67">
        <f t="shared" ref="Q9" si="10">RANK(P9,P$8:P$16,0)</f>
        <v>3</v>
      </c>
    </row>
    <row r="10" spans="1:17" x14ac:dyDescent="0.3">
      <c r="A10" s="63" t="s">
        <v>1954</v>
      </c>
      <c r="B10" s="64">
        <f>VLOOKUP($A10,'Return Data'!$B$7:$R$2292,3,0)</f>
        <v>44536</v>
      </c>
      <c r="C10" s="65">
        <f>VLOOKUP($A10,'Return Data'!$B$7:$R$2292,4,0)</f>
        <v>13.65</v>
      </c>
      <c r="D10" s="65">
        <f>VLOOKUP($A10,'Return Data'!$B$7:$R$2292,8,0)</f>
        <v>-7.3200000000000001E-2</v>
      </c>
      <c r="E10" s="66">
        <f t="shared" si="4"/>
        <v>1</v>
      </c>
      <c r="F10" s="65">
        <f>VLOOKUP($A10,'Return Data'!$B$7:$R$2292,9,0)</f>
        <v>-1.9397</v>
      </c>
      <c r="G10" s="66">
        <f t="shared" si="5"/>
        <v>2</v>
      </c>
      <c r="H10" s="65">
        <f>VLOOKUP($A10,'Return Data'!$B$7:$R$2292,10,0)</f>
        <v>-2.5</v>
      </c>
      <c r="I10" s="66">
        <f t="shared" ref="I10:I16" si="11">RANK(H10,H$8:H$16,0)</f>
        <v>6</v>
      </c>
      <c r="J10" s="65">
        <f>VLOOKUP($A10,'Return Data'!$B$7:$R$2292,11,0)</f>
        <v>9.375</v>
      </c>
      <c r="K10" s="66">
        <f t="shared" ref="K10:K16" si="12">RANK(J10,J$8:J$16,0)</f>
        <v>6</v>
      </c>
      <c r="L10" s="65">
        <f>VLOOKUP($A10,'Return Data'!$B$7:$R$2292,12,0)</f>
        <v>15.972799999999999</v>
      </c>
      <c r="M10" s="66">
        <f t="shared" ref="M10:M16" si="13">RANK(L10,L$8:L$16,0)</f>
        <v>5</v>
      </c>
      <c r="N10" s="65">
        <f>VLOOKUP($A10,'Return Data'!$B$7:$R$2292,13,0)</f>
        <v>25.574999999999999</v>
      </c>
      <c r="O10" s="66">
        <f t="shared" ref="O10:O16" si="14">RANK(N10,N$8:N$16,0)</f>
        <v>4</v>
      </c>
      <c r="P10" s="65">
        <f>VLOOKUP($A10,'Return Data'!$B$7:$R$2292,16,0)</f>
        <v>30.7988</v>
      </c>
      <c r="Q10" s="67">
        <f t="shared" ref="Q10:Q16" si="15">RANK(P10,P$8:P$16,0)</f>
        <v>4</v>
      </c>
    </row>
    <row r="11" spans="1:17" x14ac:dyDescent="0.3">
      <c r="A11" s="63" t="s">
        <v>1957</v>
      </c>
      <c r="B11" s="64">
        <f>VLOOKUP($A11,'Return Data'!$B$7:$R$2292,3,0)</f>
        <v>44536</v>
      </c>
      <c r="C11" s="65">
        <f>VLOOKUP($A11,'Return Data'!$B$7:$R$2292,4,0)</f>
        <v>12.86</v>
      </c>
      <c r="D11" s="65">
        <f>VLOOKUP($A11,'Return Data'!$B$7:$R$2292,8,0)</f>
        <v>-1.4559</v>
      </c>
      <c r="E11" s="66">
        <f t="shared" si="4"/>
        <v>3</v>
      </c>
      <c r="F11" s="65">
        <f>VLOOKUP($A11,'Return Data'!$B$7:$R$2292,9,0)</f>
        <v>-3.2355</v>
      </c>
      <c r="G11" s="66">
        <f t="shared" ref="G11" si="16">RANK(F11,F$8:F$16,0)</f>
        <v>4</v>
      </c>
      <c r="H11" s="65">
        <f>VLOOKUP($A11,'Return Data'!$B$7:$R$2292,10,0)</f>
        <v>1.9016999999999999</v>
      </c>
      <c r="I11" s="66">
        <f t="shared" si="11"/>
        <v>1</v>
      </c>
      <c r="J11" s="65">
        <f>VLOOKUP($A11,'Return Data'!$B$7:$R$2292,11,0)</f>
        <v>19.1844</v>
      </c>
      <c r="K11" s="66">
        <f t="shared" si="12"/>
        <v>3</v>
      </c>
      <c r="L11" s="65"/>
      <c r="M11" s="66"/>
      <c r="N11" s="65"/>
      <c r="O11" s="66"/>
      <c r="P11" s="65">
        <f>VLOOKUP($A11,'Return Data'!$B$7:$R$2292,16,0)</f>
        <v>28.6</v>
      </c>
      <c r="Q11" s="67">
        <f t="shared" si="15"/>
        <v>5</v>
      </c>
    </row>
    <row r="12" spans="1:17" x14ac:dyDescent="0.3">
      <c r="A12" s="63" t="s">
        <v>1959</v>
      </c>
      <c r="B12" s="64">
        <f>VLOOKUP($A12,'Return Data'!$B$7:$R$2292,3,0)</f>
        <v>44536</v>
      </c>
      <c r="C12" s="65">
        <f>VLOOKUP($A12,'Return Data'!$B$7:$R$2292,4,0)</f>
        <v>11.912000000000001</v>
      </c>
      <c r="D12" s="65">
        <f>VLOOKUP($A12,'Return Data'!$B$7:$R$2292,8,0)</f>
        <v>-1.8943000000000001</v>
      </c>
      <c r="E12" s="66">
        <f t="shared" si="4"/>
        <v>4</v>
      </c>
      <c r="F12" s="65">
        <f>VLOOKUP($A12,'Return Data'!$B$7:$R$2292,9,0)</f>
        <v>-4.7572999999999999</v>
      </c>
      <c r="G12" s="66">
        <f t="shared" si="5"/>
        <v>9</v>
      </c>
      <c r="H12" s="65">
        <f>VLOOKUP($A12,'Return Data'!$B$7:$R$2292,10,0)</f>
        <v>-4.3750999999999998</v>
      </c>
      <c r="I12" s="66">
        <f t="shared" si="11"/>
        <v>9</v>
      </c>
      <c r="J12" s="65">
        <f>VLOOKUP($A12,'Return Data'!$B$7:$R$2292,11,0)</f>
        <v>6.0446999999999997</v>
      </c>
      <c r="K12" s="66">
        <f t="shared" si="12"/>
        <v>9</v>
      </c>
      <c r="L12" s="65">
        <f>VLOOKUP($A12,'Return Data'!$B$7:$R$2292,12,0)</f>
        <v>13.2319</v>
      </c>
      <c r="M12" s="66">
        <f t="shared" si="13"/>
        <v>8</v>
      </c>
      <c r="N12" s="65"/>
      <c r="O12" s="66"/>
      <c r="P12" s="65">
        <f>VLOOKUP($A12,'Return Data'!$B$7:$R$2292,16,0)</f>
        <v>19.12</v>
      </c>
      <c r="Q12" s="67">
        <f t="shared" si="15"/>
        <v>8</v>
      </c>
    </row>
    <row r="13" spans="1:17" x14ac:dyDescent="0.3">
      <c r="A13" s="63" t="s">
        <v>1960</v>
      </c>
      <c r="B13" s="64">
        <f>VLOOKUP($A13,'Return Data'!$B$7:$R$2292,3,0)</f>
        <v>44536</v>
      </c>
      <c r="C13" s="65">
        <f>VLOOKUP($A13,'Return Data'!$B$7:$R$2292,4,0)</f>
        <v>28.963000000000001</v>
      </c>
      <c r="D13" s="65">
        <f>VLOOKUP($A13,'Return Data'!$B$7:$R$2292,8,0)</f>
        <v>-2.7271000000000001</v>
      </c>
      <c r="E13" s="66">
        <f t="shared" si="4"/>
        <v>8</v>
      </c>
      <c r="F13" s="65">
        <f>VLOOKUP($A13,'Return Data'!$B$7:$R$2292,9,0)</f>
        <v>-3.9274</v>
      </c>
      <c r="G13" s="66">
        <f t="shared" si="5"/>
        <v>6</v>
      </c>
      <c r="H13" s="65">
        <f>VLOOKUP($A13,'Return Data'!$B$7:$R$2292,10,0)</f>
        <v>-2.9032</v>
      </c>
      <c r="I13" s="66">
        <f t="shared" si="11"/>
        <v>8</v>
      </c>
      <c r="J13" s="65">
        <f>VLOOKUP($A13,'Return Data'!$B$7:$R$2292,11,0)</f>
        <v>8.3863000000000003</v>
      </c>
      <c r="K13" s="66">
        <f t="shared" si="12"/>
        <v>8</v>
      </c>
      <c r="L13" s="65">
        <f>VLOOKUP($A13,'Return Data'!$B$7:$R$2292,12,0)</f>
        <v>14.636799999999999</v>
      </c>
      <c r="M13" s="66">
        <f t="shared" si="13"/>
        <v>6</v>
      </c>
      <c r="N13" s="65"/>
      <c r="O13" s="66"/>
      <c r="P13" s="65">
        <f>VLOOKUP($A13,'Return Data'!$B$7:$R$2292,16,0)</f>
        <v>28.265499999999999</v>
      </c>
      <c r="Q13" s="67">
        <f t="shared" si="15"/>
        <v>6</v>
      </c>
    </row>
    <row r="14" spans="1:17" x14ac:dyDescent="0.3">
      <c r="A14" s="63" t="s">
        <v>1962</v>
      </c>
      <c r="B14" s="64">
        <f>VLOOKUP($A14,'Return Data'!$B$7:$R$2292,3,0)</f>
        <v>44536</v>
      </c>
      <c r="C14" s="65">
        <f>VLOOKUP($A14,'Return Data'!$B$7:$R$2292,4,0)</f>
        <v>18.407699999999998</v>
      </c>
      <c r="D14" s="65">
        <f>VLOOKUP($A14,'Return Data'!$B$7:$R$2292,8,0)</f>
        <v>-0.79759999999999998</v>
      </c>
      <c r="E14" s="66">
        <f t="shared" si="4"/>
        <v>2</v>
      </c>
      <c r="F14" s="65">
        <f>VLOOKUP($A14,'Return Data'!$B$7:$R$2292,9,0)</f>
        <v>-3.5799999999999998E-2</v>
      </c>
      <c r="G14" s="66">
        <f t="shared" si="5"/>
        <v>1</v>
      </c>
      <c r="H14" s="65">
        <f>VLOOKUP($A14,'Return Data'!$B$7:$R$2292,10,0)</f>
        <v>0.43540000000000001</v>
      </c>
      <c r="I14" s="66">
        <f t="shared" si="11"/>
        <v>3</v>
      </c>
      <c r="J14" s="65">
        <f>VLOOKUP($A14,'Return Data'!$B$7:$R$2292,11,0)</f>
        <v>21.5198</v>
      </c>
      <c r="K14" s="66">
        <f t="shared" si="12"/>
        <v>1</v>
      </c>
      <c r="L14" s="65">
        <f>VLOOKUP($A14,'Return Data'!$B$7:$R$2292,12,0)</f>
        <v>41.667400000000001</v>
      </c>
      <c r="M14" s="66">
        <f t="shared" si="13"/>
        <v>1</v>
      </c>
      <c r="N14" s="65"/>
      <c r="O14" s="66"/>
      <c r="P14" s="65">
        <f>VLOOKUP($A14,'Return Data'!$B$7:$R$2292,16,0)</f>
        <v>75.490899999999996</v>
      </c>
      <c r="Q14" s="67">
        <f t="shared" si="15"/>
        <v>1</v>
      </c>
    </row>
    <row r="15" spans="1:17" x14ac:dyDescent="0.3">
      <c r="A15" s="63" t="s">
        <v>51</v>
      </c>
      <c r="B15" s="64">
        <f>VLOOKUP($A15,'Return Data'!$B$7:$R$2292,3,0)</f>
        <v>44536</v>
      </c>
      <c r="C15" s="65">
        <f>VLOOKUP($A15,'Return Data'!$B$7:$R$2292,4,0)</f>
        <v>16.62</v>
      </c>
      <c r="D15" s="65">
        <f>VLOOKUP($A15,'Return Data'!$B$7:$R$2292,8,0)</f>
        <v>-2.6362000000000001</v>
      </c>
      <c r="E15" s="66">
        <f t="shared" si="4"/>
        <v>7</v>
      </c>
      <c r="F15" s="65">
        <f>VLOOKUP($A15,'Return Data'!$B$7:$R$2292,9,0)</f>
        <v>-3.2595999999999998</v>
      </c>
      <c r="G15" s="66">
        <f t="shared" si="5"/>
        <v>5</v>
      </c>
      <c r="H15" s="65">
        <f>VLOOKUP($A15,'Return Data'!$B$7:$R$2292,10,0)</f>
        <v>-2.5790999999999999</v>
      </c>
      <c r="I15" s="66">
        <f t="shared" si="11"/>
        <v>7</v>
      </c>
      <c r="J15" s="65">
        <f>VLOOKUP($A15,'Return Data'!$B$7:$R$2292,11,0)</f>
        <v>9.0550999999999995</v>
      </c>
      <c r="K15" s="66">
        <f t="shared" si="12"/>
        <v>7</v>
      </c>
      <c r="L15" s="65">
        <f>VLOOKUP($A15,'Return Data'!$B$7:$R$2292,12,0)</f>
        <v>14.384</v>
      </c>
      <c r="M15" s="66">
        <f t="shared" si="13"/>
        <v>7</v>
      </c>
      <c r="N15" s="65">
        <f>VLOOKUP($A15,'Return Data'!$B$7:$R$2292,13,0)</f>
        <v>30.250800000000002</v>
      </c>
      <c r="O15" s="66">
        <f t="shared" si="14"/>
        <v>2</v>
      </c>
      <c r="P15" s="65">
        <f>VLOOKUP($A15,'Return Data'!$B$7:$R$2292,16,0)</f>
        <v>23.5151</v>
      </c>
      <c r="Q15" s="67">
        <f t="shared" si="15"/>
        <v>7</v>
      </c>
    </row>
    <row r="16" spans="1:17" x14ac:dyDescent="0.3">
      <c r="A16" s="63" t="s">
        <v>52</v>
      </c>
      <c r="B16" s="64">
        <f>VLOOKUP($A16,'Return Data'!$B$7:$R$2292,3,0)</f>
        <v>44536</v>
      </c>
      <c r="C16" s="65">
        <f>VLOOKUP($A16,'Return Data'!$B$7:$R$2292,4,0)</f>
        <v>722.50336602702998</v>
      </c>
      <c r="D16" s="65">
        <f>VLOOKUP($A16,'Return Data'!$B$7:$R$2292,8,0)</f>
        <v>-3.4350999999999998</v>
      </c>
      <c r="E16" s="66">
        <f t="shared" si="4"/>
        <v>9</v>
      </c>
      <c r="F16" s="65">
        <f>VLOOKUP($A16,'Return Data'!$B$7:$R$2292,9,0)</f>
        <v>-4.3478000000000003</v>
      </c>
      <c r="G16" s="66">
        <f t="shared" si="5"/>
        <v>7</v>
      </c>
      <c r="H16" s="65">
        <f>VLOOKUP($A16,'Return Data'!$B$7:$R$2292,10,0)</f>
        <v>0.1958</v>
      </c>
      <c r="I16" s="66">
        <f t="shared" si="11"/>
        <v>4</v>
      </c>
      <c r="J16" s="65">
        <f>VLOOKUP($A16,'Return Data'!$B$7:$R$2292,11,0)</f>
        <v>13.5116</v>
      </c>
      <c r="K16" s="66">
        <f t="shared" si="12"/>
        <v>4</v>
      </c>
      <c r="L16" s="65">
        <f>VLOOKUP($A16,'Return Data'!$B$7:$R$2292,12,0)</f>
        <v>18.624600000000001</v>
      </c>
      <c r="M16" s="66">
        <f t="shared" si="13"/>
        <v>3</v>
      </c>
      <c r="N16" s="65">
        <f>VLOOKUP($A16,'Return Data'!$B$7:$R$2292,13,0)</f>
        <v>33.7836</v>
      </c>
      <c r="O16" s="66">
        <f t="shared" si="14"/>
        <v>1</v>
      </c>
      <c r="P16" s="65">
        <f>VLOOKUP($A16,'Return Data'!$B$7:$R$2292,16,0)</f>
        <v>14.8307</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-1.9588333333333334</v>
      </c>
      <c r="E18" s="74"/>
      <c r="F18" s="75">
        <f>AVERAGE(F8:F16)</f>
        <v>-3.2397333333333327</v>
      </c>
      <c r="G18" s="74"/>
      <c r="H18" s="75">
        <f>AVERAGE(H8:H16)</f>
        <v>-0.97603333333333331</v>
      </c>
      <c r="I18" s="74"/>
      <c r="J18" s="75">
        <f>AVERAGE(J8:J16)</f>
        <v>13.38317777777778</v>
      </c>
      <c r="K18" s="74"/>
      <c r="L18" s="75">
        <f>AVERAGE(L8:L16)</f>
        <v>20.126275</v>
      </c>
      <c r="M18" s="74"/>
      <c r="N18" s="75">
        <f>AVERAGE(N8:N16)</f>
        <v>29.908299999999997</v>
      </c>
      <c r="O18" s="74"/>
      <c r="P18" s="75">
        <f>AVERAGE(P8:P16)</f>
        <v>31.576955555555557</v>
      </c>
      <c r="Q18" s="76"/>
    </row>
    <row r="19" spans="1:17" x14ac:dyDescent="0.3">
      <c r="A19" s="73" t="s">
        <v>28</v>
      </c>
      <c r="B19" s="74"/>
      <c r="C19" s="74"/>
      <c r="D19" s="75">
        <f>MIN(D8:D16)</f>
        <v>-3.4350999999999998</v>
      </c>
      <c r="E19" s="74"/>
      <c r="F19" s="75">
        <f>MIN(F8:F16)</f>
        <v>-4.7572999999999999</v>
      </c>
      <c r="G19" s="74"/>
      <c r="H19" s="75">
        <f>MIN(H8:H16)</f>
        <v>-4.3750999999999998</v>
      </c>
      <c r="I19" s="74"/>
      <c r="J19" s="75">
        <f>MIN(J8:J16)</f>
        <v>6.0446999999999997</v>
      </c>
      <c r="K19" s="74"/>
      <c r="L19" s="75">
        <f>MIN(L8:L16)</f>
        <v>13.2319</v>
      </c>
      <c r="M19" s="74"/>
      <c r="N19" s="75">
        <f>MIN(N8:N16)</f>
        <v>25.574999999999999</v>
      </c>
      <c r="O19" s="74"/>
      <c r="P19" s="75">
        <f>MIN(P8:P16)</f>
        <v>14.8307</v>
      </c>
      <c r="Q19" s="76"/>
    </row>
    <row r="20" spans="1:17" ht="15" thickBot="1" x14ac:dyDescent="0.35">
      <c r="A20" s="77" t="s">
        <v>29</v>
      </c>
      <c r="B20" s="78"/>
      <c r="C20" s="78"/>
      <c r="D20" s="79">
        <f>MAX(D8:D16)</f>
        <v>-7.3200000000000001E-2</v>
      </c>
      <c r="E20" s="78"/>
      <c r="F20" s="79">
        <f>MAX(F8:F16)</f>
        <v>-3.5799999999999998E-2</v>
      </c>
      <c r="G20" s="78"/>
      <c r="H20" s="79">
        <f>MAX(H8:H16)</f>
        <v>1.9016999999999999</v>
      </c>
      <c r="I20" s="78"/>
      <c r="J20" s="79">
        <f>MAX(J8:J16)</f>
        <v>21.5198</v>
      </c>
      <c r="K20" s="78"/>
      <c r="L20" s="79">
        <f>MAX(L8:L16)</f>
        <v>41.667400000000001</v>
      </c>
      <c r="M20" s="78"/>
      <c r="N20" s="79">
        <f>MAX(N8:N16)</f>
        <v>33.7836</v>
      </c>
      <c r="O20" s="78"/>
      <c r="P20" s="79">
        <f>MAX(P8:P16)</f>
        <v>75.490899999999996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1380</v>
      </c>
      <c r="B8" s="64">
        <f>VLOOKUP($A8,'Return Data'!$B$7:$R$2292,3,0)</f>
        <v>44536</v>
      </c>
      <c r="C8" s="65">
        <f>VLOOKUP($A8,'Return Data'!$B$7:$R$2292,4,0)</f>
        <v>39.994900000000001</v>
      </c>
      <c r="D8" s="65">
        <f>VLOOKUP($A8,'Return Data'!$B$7:$R$2292,9,0)</f>
        <v>5.5141</v>
      </c>
      <c r="E8" s="66">
        <f t="shared" ref="E8:E33" si="0">RANK(D8,D$8:D$33,0)</f>
        <v>8</v>
      </c>
      <c r="F8" s="65">
        <f>VLOOKUP($A8,'Return Data'!$B$7:$R$2292,10,0)</f>
        <v>3.3717000000000001</v>
      </c>
      <c r="G8" s="66">
        <f t="shared" ref="G8:G33" si="1">RANK(F8,F$8:F$33,0)</f>
        <v>8</v>
      </c>
      <c r="H8" s="65">
        <f>VLOOKUP($A8,'Return Data'!$B$7:$R$2292,11,0)</f>
        <v>5.0959000000000003</v>
      </c>
      <c r="I8" s="66">
        <f t="shared" ref="I8" si="2">RANK(H8,H$8:H$33,0)</f>
        <v>9</v>
      </c>
      <c r="J8" s="65">
        <f>VLOOKUP($A8,'Return Data'!$B$7:$R$2292,12,0)</f>
        <v>6.2167000000000003</v>
      </c>
      <c r="K8" s="66">
        <f t="shared" ref="K8" si="3">RANK(J8,J$8:J$33,0)</f>
        <v>7</v>
      </c>
      <c r="L8" s="65">
        <f>VLOOKUP($A8,'Return Data'!$B$7:$R$2292,13,0)</f>
        <v>4.8380000000000001</v>
      </c>
      <c r="M8" s="66">
        <f t="shared" ref="M8" si="4">RANK(L8,L$8:L$33,0)</f>
        <v>7</v>
      </c>
      <c r="N8" s="65">
        <f>VLOOKUP($A8,'Return Data'!$B$7:$R$2292,17,0)</f>
        <v>8.0396999999999998</v>
      </c>
      <c r="O8" s="66">
        <f t="shared" ref="O8" si="5">RANK(N8,N$8:N$33,0)</f>
        <v>5</v>
      </c>
      <c r="P8" s="65">
        <f>VLOOKUP($A8,'Return Data'!$B$7:$R$2292,14,0)</f>
        <v>8.6966000000000001</v>
      </c>
      <c r="Q8" s="66">
        <f t="shared" ref="Q8" si="6">RANK(P8,P$8:P$33,0)</f>
        <v>3</v>
      </c>
      <c r="R8" s="65">
        <f>VLOOKUP($A8,'Return Data'!$B$7:$R$2292,16,0)</f>
        <v>9.2097999999999995</v>
      </c>
      <c r="S8" s="67">
        <f t="shared" ref="S8" si="7">RANK(R8,R$8:R$33,0)</f>
        <v>1</v>
      </c>
    </row>
    <row r="9" spans="1:19" x14ac:dyDescent="0.3">
      <c r="A9" s="82" t="s">
        <v>1381</v>
      </c>
      <c r="B9" s="64">
        <f>VLOOKUP($A9,'Return Data'!$B$7:$R$2292,3,0)</f>
        <v>44536</v>
      </c>
      <c r="C9" s="65">
        <f>VLOOKUP($A9,'Return Data'!$B$7:$R$2292,4,0)</f>
        <v>26.331099999999999</v>
      </c>
      <c r="D9" s="65">
        <f>VLOOKUP($A9,'Return Data'!$B$7:$R$2292,9,0)</f>
        <v>5.1740000000000004</v>
      </c>
      <c r="E9" s="66">
        <f t="shared" si="0"/>
        <v>14</v>
      </c>
      <c r="F9" s="65">
        <f>VLOOKUP($A9,'Return Data'!$B$7:$R$2292,10,0)</f>
        <v>3.1657999999999999</v>
      </c>
      <c r="G9" s="66">
        <f t="shared" si="1"/>
        <v>10</v>
      </c>
      <c r="H9" s="65">
        <f>VLOOKUP($A9,'Return Data'!$B$7:$R$2292,11,0)</f>
        <v>4.6234000000000002</v>
      </c>
      <c r="I9" s="66">
        <f t="shared" ref="I9:I33" si="8">RANK(H9,H$8:H$33,0)</f>
        <v>10</v>
      </c>
      <c r="J9" s="65">
        <f>VLOOKUP($A9,'Return Data'!$B$7:$R$2292,12,0)</f>
        <v>5.4599000000000002</v>
      </c>
      <c r="K9" s="66">
        <f t="shared" ref="K9:K33" si="9">RANK(J9,J$8:J$33,0)</f>
        <v>16</v>
      </c>
      <c r="L9" s="65">
        <f>VLOOKUP($A9,'Return Data'!$B$7:$R$2292,13,0)</f>
        <v>4.3833000000000002</v>
      </c>
      <c r="M9" s="66">
        <f t="shared" ref="M9:M33" si="10">RANK(L9,L$8:L$33,0)</f>
        <v>10</v>
      </c>
      <c r="N9" s="65">
        <f>VLOOKUP($A9,'Return Data'!$B$7:$R$2292,17,0)</f>
        <v>7.6325000000000003</v>
      </c>
      <c r="O9" s="66">
        <f t="shared" ref="O9:O33" si="11">RANK(N9,N$8:N$33,0)</f>
        <v>9</v>
      </c>
      <c r="P9" s="65">
        <f>VLOOKUP($A9,'Return Data'!$B$7:$R$2292,14,0)</f>
        <v>8.6390999999999991</v>
      </c>
      <c r="Q9" s="66">
        <f t="shared" ref="Q9:Q33" si="12">RANK(P9,P$8:P$33,0)</f>
        <v>6</v>
      </c>
      <c r="R9" s="65">
        <f>VLOOKUP($A9,'Return Data'!$B$7:$R$2292,16,0)</f>
        <v>8.6735000000000007</v>
      </c>
      <c r="S9" s="67">
        <f t="shared" ref="S9:S33" si="13">RANK(R9,R$8:R$33,0)</f>
        <v>3</v>
      </c>
    </row>
    <row r="10" spans="1:19" x14ac:dyDescent="0.3">
      <c r="A10" s="82" t="s">
        <v>1384</v>
      </c>
      <c r="B10" s="64">
        <f>VLOOKUP($A10,'Return Data'!$B$7:$R$2292,3,0)</f>
        <v>44536</v>
      </c>
      <c r="C10" s="65">
        <f>VLOOKUP($A10,'Return Data'!$B$7:$R$2292,4,0)</f>
        <v>24.946200000000001</v>
      </c>
      <c r="D10" s="65">
        <f>VLOOKUP($A10,'Return Data'!$B$7:$R$2292,9,0)</f>
        <v>5.3865999999999996</v>
      </c>
      <c r="E10" s="66">
        <f t="shared" si="0"/>
        <v>11</v>
      </c>
      <c r="F10" s="65">
        <f>VLOOKUP($A10,'Return Data'!$B$7:$R$2292,10,0)</f>
        <v>3.1175999999999999</v>
      </c>
      <c r="G10" s="66">
        <f t="shared" si="1"/>
        <v>11</v>
      </c>
      <c r="H10" s="65">
        <f>VLOOKUP($A10,'Return Data'!$B$7:$R$2292,11,0)</f>
        <v>4.4157000000000002</v>
      </c>
      <c r="I10" s="66">
        <f t="shared" si="8"/>
        <v>14</v>
      </c>
      <c r="J10" s="65">
        <f>VLOOKUP($A10,'Return Data'!$B$7:$R$2292,12,0)</f>
        <v>5.6839000000000004</v>
      </c>
      <c r="K10" s="66">
        <f t="shared" si="9"/>
        <v>12</v>
      </c>
      <c r="L10" s="65">
        <f>VLOOKUP($A10,'Return Data'!$B$7:$R$2292,13,0)</f>
        <v>4.5815999999999999</v>
      </c>
      <c r="M10" s="66">
        <f t="shared" si="10"/>
        <v>9</v>
      </c>
      <c r="N10" s="65">
        <f>VLOOKUP($A10,'Return Data'!$B$7:$R$2292,17,0)</f>
        <v>6.5517000000000003</v>
      </c>
      <c r="O10" s="66">
        <f t="shared" si="11"/>
        <v>20</v>
      </c>
      <c r="P10" s="65">
        <f>VLOOKUP($A10,'Return Data'!$B$7:$R$2292,14,0)</f>
        <v>7.6074000000000002</v>
      </c>
      <c r="Q10" s="66">
        <f t="shared" si="12"/>
        <v>17</v>
      </c>
      <c r="R10" s="65">
        <f>VLOOKUP($A10,'Return Data'!$B$7:$R$2292,16,0)</f>
        <v>8.5479000000000003</v>
      </c>
      <c r="S10" s="67">
        <f t="shared" si="13"/>
        <v>7</v>
      </c>
    </row>
    <row r="11" spans="1:19" x14ac:dyDescent="0.3">
      <c r="A11" s="82" t="s">
        <v>1386</v>
      </c>
      <c r="B11" s="64">
        <f>VLOOKUP($A11,'Return Data'!$B$7:$R$2292,3,0)</f>
        <v>44536</v>
      </c>
      <c r="C11" s="65">
        <f>VLOOKUP($A11,'Return Data'!$B$7:$R$2292,4,0)</f>
        <v>26.730399999999999</v>
      </c>
      <c r="D11" s="65">
        <f>VLOOKUP($A11,'Return Data'!$B$7:$R$2292,9,0)</f>
        <v>5.4555999999999996</v>
      </c>
      <c r="E11" s="66">
        <f t="shared" si="0"/>
        <v>9</v>
      </c>
      <c r="F11" s="65">
        <f>VLOOKUP($A11,'Return Data'!$B$7:$R$2292,10,0)</f>
        <v>3.077</v>
      </c>
      <c r="G11" s="66">
        <f t="shared" si="1"/>
        <v>13</v>
      </c>
      <c r="H11" s="65">
        <f>VLOOKUP($A11,'Return Data'!$B$7:$R$2292,11,0)</f>
        <v>4.5056000000000003</v>
      </c>
      <c r="I11" s="66">
        <f t="shared" si="8"/>
        <v>11</v>
      </c>
      <c r="J11" s="65">
        <f>VLOOKUP($A11,'Return Data'!$B$7:$R$2292,12,0)</f>
        <v>5.8341000000000003</v>
      </c>
      <c r="K11" s="66">
        <f t="shared" si="9"/>
        <v>10</v>
      </c>
      <c r="L11" s="65">
        <f>VLOOKUP($A11,'Return Data'!$B$7:$R$2292,13,0)</f>
        <v>4.1902999999999997</v>
      </c>
      <c r="M11" s="66">
        <f t="shared" si="10"/>
        <v>12</v>
      </c>
      <c r="N11" s="65">
        <f>VLOOKUP($A11,'Return Data'!$B$7:$R$2292,17,0)</f>
        <v>7.6201999999999996</v>
      </c>
      <c r="O11" s="66">
        <f t="shared" si="11"/>
        <v>10</v>
      </c>
      <c r="P11" s="65">
        <f>VLOOKUP($A11,'Return Data'!$B$7:$R$2292,14,0)</f>
        <v>7.8037999999999998</v>
      </c>
      <c r="Q11" s="66">
        <f t="shared" si="12"/>
        <v>15</v>
      </c>
      <c r="R11" s="65">
        <f>VLOOKUP($A11,'Return Data'!$B$7:$R$2292,16,0)</f>
        <v>8.2657000000000007</v>
      </c>
      <c r="S11" s="67">
        <f t="shared" si="13"/>
        <v>13</v>
      </c>
    </row>
    <row r="12" spans="1:19" x14ac:dyDescent="0.3">
      <c r="A12" s="82" t="s">
        <v>1387</v>
      </c>
      <c r="B12" s="64">
        <f>VLOOKUP($A12,'Return Data'!$B$7:$R$2292,3,0)</f>
        <v>44536</v>
      </c>
      <c r="C12" s="65">
        <f>VLOOKUP($A12,'Return Data'!$B$7:$R$2292,4,0)</f>
        <v>18.695799999999998</v>
      </c>
      <c r="D12" s="65">
        <f>VLOOKUP($A12,'Return Data'!$B$7:$R$2292,9,0)</f>
        <v>3.7993000000000001</v>
      </c>
      <c r="E12" s="66">
        <f t="shared" si="0"/>
        <v>24</v>
      </c>
      <c r="F12" s="65">
        <f>VLOOKUP($A12,'Return Data'!$B$7:$R$2292,10,0)</f>
        <v>2.0289999999999999</v>
      </c>
      <c r="G12" s="66">
        <f t="shared" si="1"/>
        <v>25</v>
      </c>
      <c r="H12" s="65">
        <f>VLOOKUP($A12,'Return Data'!$B$7:$R$2292,11,0)</f>
        <v>2.9367000000000001</v>
      </c>
      <c r="I12" s="66">
        <f t="shared" si="8"/>
        <v>26</v>
      </c>
      <c r="J12" s="65">
        <f>VLOOKUP($A12,'Return Data'!$B$7:$R$2292,12,0)</f>
        <v>4.2287999999999997</v>
      </c>
      <c r="K12" s="66">
        <f t="shared" si="9"/>
        <v>26</v>
      </c>
      <c r="L12" s="65">
        <f>VLOOKUP($A12,'Return Data'!$B$7:$R$2292,13,0)</f>
        <v>3.5954999999999999</v>
      </c>
      <c r="M12" s="66">
        <f t="shared" si="10"/>
        <v>21</v>
      </c>
      <c r="N12" s="65">
        <f>VLOOKUP($A12,'Return Data'!$B$7:$R$2292,17,0)</f>
        <v>1.6821999999999999</v>
      </c>
      <c r="O12" s="66">
        <f t="shared" si="11"/>
        <v>26</v>
      </c>
      <c r="P12" s="65">
        <f>VLOOKUP($A12,'Return Data'!$B$7:$R$2292,14,0)</f>
        <v>-3.4028999999999998</v>
      </c>
      <c r="Q12" s="66">
        <f t="shared" si="12"/>
        <v>25</v>
      </c>
      <c r="R12" s="65">
        <f>VLOOKUP($A12,'Return Data'!$B$7:$R$2292,16,0)</f>
        <v>4.5724</v>
      </c>
      <c r="S12" s="67">
        <f t="shared" si="13"/>
        <v>26</v>
      </c>
    </row>
    <row r="13" spans="1:19" x14ac:dyDescent="0.3">
      <c r="A13" s="82" t="s">
        <v>1389</v>
      </c>
      <c r="B13" s="64">
        <f>VLOOKUP($A13,'Return Data'!$B$7:$R$2292,3,0)</f>
        <v>44536</v>
      </c>
      <c r="C13" s="65">
        <f>VLOOKUP($A13,'Return Data'!$B$7:$R$2292,4,0)</f>
        <v>22.198899999999998</v>
      </c>
      <c r="D13" s="65">
        <f>VLOOKUP($A13,'Return Data'!$B$7:$R$2292,9,0)</f>
        <v>4.6130000000000004</v>
      </c>
      <c r="E13" s="66">
        <f t="shared" si="0"/>
        <v>20</v>
      </c>
      <c r="F13" s="65">
        <f>VLOOKUP($A13,'Return Data'!$B$7:$R$2292,10,0)</f>
        <v>2.1581000000000001</v>
      </c>
      <c r="G13" s="66">
        <f t="shared" si="1"/>
        <v>24</v>
      </c>
      <c r="H13" s="65">
        <f>VLOOKUP($A13,'Return Data'!$B$7:$R$2292,11,0)</f>
        <v>3.7023999999999999</v>
      </c>
      <c r="I13" s="66">
        <f t="shared" si="8"/>
        <v>25</v>
      </c>
      <c r="J13" s="65">
        <f>VLOOKUP($A13,'Return Data'!$B$7:$R$2292,12,0)</f>
        <v>4.6197999999999997</v>
      </c>
      <c r="K13" s="66">
        <f t="shared" si="9"/>
        <v>25</v>
      </c>
      <c r="L13" s="65">
        <f>VLOOKUP($A13,'Return Data'!$B$7:$R$2292,13,0)</f>
        <v>3.5977000000000001</v>
      </c>
      <c r="M13" s="66">
        <f t="shared" si="10"/>
        <v>20</v>
      </c>
      <c r="N13" s="65">
        <f>VLOOKUP($A13,'Return Data'!$B$7:$R$2292,17,0)</f>
        <v>6.6289999999999996</v>
      </c>
      <c r="O13" s="66">
        <f t="shared" si="11"/>
        <v>19</v>
      </c>
      <c r="P13" s="65">
        <f>VLOOKUP($A13,'Return Data'!$B$7:$R$2292,14,0)</f>
        <v>7.61</v>
      </c>
      <c r="Q13" s="66">
        <f t="shared" si="12"/>
        <v>16</v>
      </c>
      <c r="R13" s="65">
        <f>VLOOKUP($A13,'Return Data'!$B$7:$R$2292,16,0)</f>
        <v>7.6477000000000004</v>
      </c>
      <c r="S13" s="67">
        <f t="shared" si="13"/>
        <v>21</v>
      </c>
    </row>
    <row r="14" spans="1:19" x14ac:dyDescent="0.3">
      <c r="A14" s="82" t="s">
        <v>1391</v>
      </c>
      <c r="B14" s="64">
        <f>VLOOKUP($A14,'Return Data'!$B$7:$R$2292,3,0)</f>
        <v>44536</v>
      </c>
      <c r="C14" s="65">
        <f>VLOOKUP($A14,'Return Data'!$B$7:$R$2292,4,0)</f>
        <v>40.086100000000002</v>
      </c>
      <c r="D14" s="65">
        <f>VLOOKUP($A14,'Return Data'!$B$7:$R$2292,9,0)</f>
        <v>4.4602000000000004</v>
      </c>
      <c r="E14" s="66">
        <f t="shared" si="0"/>
        <v>21</v>
      </c>
      <c r="F14" s="65">
        <f>VLOOKUP($A14,'Return Data'!$B$7:$R$2292,10,0)</f>
        <v>1.8445</v>
      </c>
      <c r="G14" s="66">
        <f t="shared" si="1"/>
        <v>26</v>
      </c>
      <c r="H14" s="65">
        <f>VLOOKUP($A14,'Return Data'!$B$7:$R$2292,11,0)</f>
        <v>3.8982999999999999</v>
      </c>
      <c r="I14" s="66">
        <f t="shared" si="8"/>
        <v>24</v>
      </c>
      <c r="J14" s="65">
        <f>VLOOKUP($A14,'Return Data'!$B$7:$R$2292,12,0)</f>
        <v>4.9625000000000004</v>
      </c>
      <c r="K14" s="66">
        <f t="shared" si="9"/>
        <v>23</v>
      </c>
      <c r="L14" s="65">
        <f>VLOOKUP($A14,'Return Data'!$B$7:$R$2292,13,0)</f>
        <v>3.5829</v>
      </c>
      <c r="M14" s="66">
        <f t="shared" si="10"/>
        <v>24</v>
      </c>
      <c r="N14" s="65">
        <f>VLOOKUP($A14,'Return Data'!$B$7:$R$2292,17,0)</f>
        <v>6.8832000000000004</v>
      </c>
      <c r="O14" s="66">
        <f t="shared" si="11"/>
        <v>17</v>
      </c>
      <c r="P14" s="65">
        <f>VLOOKUP($A14,'Return Data'!$B$7:$R$2292,14,0)</f>
        <v>7.9611999999999998</v>
      </c>
      <c r="Q14" s="66">
        <f t="shared" si="12"/>
        <v>13</v>
      </c>
      <c r="R14" s="65">
        <f>VLOOKUP($A14,'Return Data'!$B$7:$R$2292,16,0)</f>
        <v>8.3605</v>
      </c>
      <c r="S14" s="67">
        <f t="shared" si="13"/>
        <v>9</v>
      </c>
    </row>
    <row r="15" spans="1:19" x14ac:dyDescent="0.3">
      <c r="A15" s="82" t="s">
        <v>1401</v>
      </c>
      <c r="B15" s="64">
        <f>VLOOKUP($A15,'Return Data'!$B$7:$R$2292,3,0)</f>
        <v>44536</v>
      </c>
      <c r="C15" s="65">
        <f>VLOOKUP($A15,'Return Data'!$B$7:$R$2292,4,0)</f>
        <v>4708.5</v>
      </c>
      <c r="D15" s="65">
        <f>VLOOKUP($A15,'Return Data'!$B$7:$R$2292,9,0)</f>
        <v>9.4227000000000007</v>
      </c>
      <c r="E15" s="66">
        <f t="shared" si="0"/>
        <v>1</v>
      </c>
      <c r="F15" s="65">
        <f>VLOOKUP($A15,'Return Data'!$B$7:$R$2292,10,0)</f>
        <v>38.595399999999998</v>
      </c>
      <c r="G15" s="66">
        <f t="shared" si="1"/>
        <v>2</v>
      </c>
      <c r="H15" s="65">
        <f>VLOOKUP($A15,'Return Data'!$B$7:$R$2292,11,0)</f>
        <v>15.967499999999999</v>
      </c>
      <c r="I15" s="66">
        <f t="shared" si="8"/>
        <v>3</v>
      </c>
      <c r="J15" s="65">
        <f>VLOOKUP($A15,'Return Data'!$B$7:$R$2292,12,0)</f>
        <v>16.247199999999999</v>
      </c>
      <c r="K15" s="66">
        <f t="shared" si="9"/>
        <v>3</v>
      </c>
      <c r="L15" s="65">
        <f>VLOOKUP($A15,'Return Data'!$B$7:$R$2292,13,0)</f>
        <v>17.154399999999999</v>
      </c>
      <c r="M15" s="66">
        <f t="shared" si="10"/>
        <v>1</v>
      </c>
      <c r="N15" s="65">
        <f>VLOOKUP($A15,'Return Data'!$B$7:$R$2292,17,0)</f>
        <v>4.6589</v>
      </c>
      <c r="O15" s="66">
        <f t="shared" si="11"/>
        <v>25</v>
      </c>
      <c r="P15" s="65">
        <f>VLOOKUP($A15,'Return Data'!$B$7:$R$2292,14,0)</f>
        <v>5.2706</v>
      </c>
      <c r="Q15" s="66">
        <f t="shared" si="12"/>
        <v>21</v>
      </c>
      <c r="R15" s="65">
        <f>VLOOKUP($A15,'Return Data'!$B$7:$R$2292,16,0)</f>
        <v>8.3307000000000002</v>
      </c>
      <c r="S15" s="67">
        <f t="shared" si="13"/>
        <v>10</v>
      </c>
    </row>
    <row r="16" spans="1:19" x14ac:dyDescent="0.3">
      <c r="A16" s="82" t="s">
        <v>1403</v>
      </c>
      <c r="B16" s="64">
        <f>VLOOKUP($A16,'Return Data'!$B$7:$R$2292,3,0)</f>
        <v>44536</v>
      </c>
      <c r="C16" s="65">
        <f>VLOOKUP($A16,'Return Data'!$B$7:$R$2292,4,0)</f>
        <v>25.965299999999999</v>
      </c>
      <c r="D16" s="65">
        <f>VLOOKUP($A16,'Return Data'!$B$7:$R$2292,9,0)</f>
        <v>6.2286000000000001</v>
      </c>
      <c r="E16" s="66">
        <f t="shared" si="0"/>
        <v>3</v>
      </c>
      <c r="F16" s="65">
        <f>VLOOKUP($A16,'Return Data'!$B$7:$R$2292,10,0)</f>
        <v>3.7513999999999998</v>
      </c>
      <c r="G16" s="66">
        <f t="shared" si="1"/>
        <v>7</v>
      </c>
      <c r="H16" s="65">
        <f>VLOOKUP($A16,'Return Data'!$B$7:$R$2292,11,0)</f>
        <v>5.1257999999999999</v>
      </c>
      <c r="I16" s="66">
        <f t="shared" si="8"/>
        <v>8</v>
      </c>
      <c r="J16" s="65">
        <f>VLOOKUP($A16,'Return Data'!$B$7:$R$2292,12,0)</f>
        <v>6.2641999999999998</v>
      </c>
      <c r="K16" s="66">
        <f t="shared" si="9"/>
        <v>6</v>
      </c>
      <c r="L16" s="65">
        <f>VLOOKUP($A16,'Return Data'!$B$7:$R$2292,13,0)</f>
        <v>4.7320000000000002</v>
      </c>
      <c r="M16" s="66">
        <f t="shared" si="10"/>
        <v>8</v>
      </c>
      <c r="N16" s="65">
        <f>VLOOKUP($A16,'Return Data'!$B$7:$R$2292,17,0)</f>
        <v>8.0396999999999998</v>
      </c>
      <c r="O16" s="66">
        <f t="shared" si="11"/>
        <v>5</v>
      </c>
      <c r="P16" s="65">
        <f>VLOOKUP($A16,'Return Data'!$B$7:$R$2292,14,0)</f>
        <v>8.6911000000000005</v>
      </c>
      <c r="Q16" s="66">
        <f t="shared" si="12"/>
        <v>4</v>
      </c>
      <c r="R16" s="65">
        <f>VLOOKUP($A16,'Return Data'!$B$7:$R$2292,16,0)</f>
        <v>8.5774000000000008</v>
      </c>
      <c r="S16" s="67">
        <f t="shared" si="13"/>
        <v>6</v>
      </c>
    </row>
    <row r="17" spans="1:19" x14ac:dyDescent="0.3">
      <c r="A17" s="82" t="s">
        <v>1405</v>
      </c>
      <c r="B17" s="64">
        <f>VLOOKUP($A17,'Return Data'!$B$7:$R$2292,3,0)</f>
        <v>44536</v>
      </c>
      <c r="C17" s="65">
        <f>VLOOKUP($A17,'Return Data'!$B$7:$R$2292,4,0)</f>
        <v>34.6751</v>
      </c>
      <c r="D17" s="65">
        <f>VLOOKUP($A17,'Return Data'!$B$7:$R$2292,9,0)</f>
        <v>5.4268000000000001</v>
      </c>
      <c r="E17" s="66">
        <f t="shared" si="0"/>
        <v>10</v>
      </c>
      <c r="F17" s="65">
        <f>VLOOKUP($A17,'Return Data'!$B$7:$R$2292,10,0)</f>
        <v>2.2286000000000001</v>
      </c>
      <c r="G17" s="66">
        <f t="shared" si="1"/>
        <v>19</v>
      </c>
      <c r="H17" s="65">
        <f>VLOOKUP($A17,'Return Data'!$B$7:$R$2292,11,0)</f>
        <v>4.1112000000000002</v>
      </c>
      <c r="I17" s="66">
        <f t="shared" si="8"/>
        <v>19</v>
      </c>
      <c r="J17" s="65">
        <f>VLOOKUP($A17,'Return Data'!$B$7:$R$2292,12,0)</f>
        <v>5.5640999999999998</v>
      </c>
      <c r="K17" s="66">
        <f t="shared" si="9"/>
        <v>13</v>
      </c>
      <c r="L17" s="65">
        <f>VLOOKUP($A17,'Return Data'!$B$7:$R$2292,13,0)</f>
        <v>4.1628999999999996</v>
      </c>
      <c r="M17" s="66">
        <f t="shared" si="10"/>
        <v>13</v>
      </c>
      <c r="N17" s="65">
        <f>VLOOKUP($A17,'Return Data'!$B$7:$R$2292,17,0)</f>
        <v>5.3833000000000002</v>
      </c>
      <c r="O17" s="66">
        <f t="shared" si="11"/>
        <v>24</v>
      </c>
      <c r="P17" s="65">
        <f>VLOOKUP($A17,'Return Data'!$B$7:$R$2292,14,0)</f>
        <v>3.7294</v>
      </c>
      <c r="Q17" s="66">
        <f t="shared" si="12"/>
        <v>24</v>
      </c>
      <c r="R17" s="65">
        <f>VLOOKUP($A17,'Return Data'!$B$7:$R$2292,16,0)</f>
        <v>6.8091999999999997</v>
      </c>
      <c r="S17" s="67">
        <f t="shared" si="13"/>
        <v>25</v>
      </c>
    </row>
    <row r="18" spans="1:19" x14ac:dyDescent="0.3">
      <c r="A18" s="82" t="s">
        <v>1407</v>
      </c>
      <c r="B18" s="64">
        <f>VLOOKUP($A18,'Return Data'!$B$7:$R$2292,3,0)</f>
        <v>44536</v>
      </c>
      <c r="C18" s="65">
        <f>VLOOKUP($A18,'Return Data'!$B$7:$R$2292,4,0)</f>
        <v>50.594499999999996</v>
      </c>
      <c r="D18" s="65">
        <f>VLOOKUP($A18,'Return Data'!$B$7:$R$2292,9,0)</f>
        <v>5.0488999999999997</v>
      </c>
      <c r="E18" s="66">
        <f t="shared" si="0"/>
        <v>15</v>
      </c>
      <c r="F18" s="65">
        <f>VLOOKUP($A18,'Return Data'!$B$7:$R$2292,10,0)</f>
        <v>4.1790000000000003</v>
      </c>
      <c r="G18" s="66">
        <f t="shared" si="1"/>
        <v>5</v>
      </c>
      <c r="H18" s="65">
        <f>VLOOKUP($A18,'Return Data'!$B$7:$R$2292,11,0)</f>
        <v>5.2960000000000003</v>
      </c>
      <c r="I18" s="66">
        <f t="shared" si="8"/>
        <v>6</v>
      </c>
      <c r="J18" s="65">
        <f>VLOOKUP($A18,'Return Data'!$B$7:$R$2292,12,0)</f>
        <v>6.1592000000000002</v>
      </c>
      <c r="K18" s="66">
        <f t="shared" si="9"/>
        <v>8</v>
      </c>
      <c r="L18" s="65">
        <f>VLOOKUP($A18,'Return Data'!$B$7:$R$2292,13,0)</f>
        <v>5.0023</v>
      </c>
      <c r="M18" s="66">
        <f t="shared" si="10"/>
        <v>6</v>
      </c>
      <c r="N18" s="65">
        <f>VLOOKUP($A18,'Return Data'!$B$7:$R$2292,17,0)</f>
        <v>8.2898999999999994</v>
      </c>
      <c r="O18" s="66">
        <f t="shared" si="11"/>
        <v>4</v>
      </c>
      <c r="P18" s="65">
        <f>VLOOKUP($A18,'Return Data'!$B$7:$R$2292,14,0)</f>
        <v>9.0452999999999992</v>
      </c>
      <c r="Q18" s="66">
        <f t="shared" si="12"/>
        <v>1</v>
      </c>
      <c r="R18" s="65">
        <f>VLOOKUP($A18,'Return Data'!$B$7:$R$2292,16,0)</f>
        <v>8.9946000000000002</v>
      </c>
      <c r="S18" s="67">
        <f t="shared" si="13"/>
        <v>2</v>
      </c>
    </row>
    <row r="19" spans="1:19" x14ac:dyDescent="0.3">
      <c r="A19" s="82" t="s">
        <v>1409</v>
      </c>
      <c r="B19" s="64">
        <f>VLOOKUP($A19,'Return Data'!$B$7:$R$2292,3,0)</f>
        <v>44536</v>
      </c>
      <c r="C19" s="65">
        <f>VLOOKUP($A19,'Return Data'!$B$7:$R$2292,4,0)</f>
        <v>23.9435</v>
      </c>
      <c r="D19" s="65">
        <f>VLOOKUP($A19,'Return Data'!$B$7:$R$2292,9,0)</f>
        <v>5.9539999999999997</v>
      </c>
      <c r="E19" s="66">
        <f t="shared" si="0"/>
        <v>4</v>
      </c>
      <c r="F19" s="65">
        <f>VLOOKUP($A19,'Return Data'!$B$7:$R$2292,10,0)</f>
        <v>36.075299999999999</v>
      </c>
      <c r="G19" s="66">
        <f t="shared" si="1"/>
        <v>3</v>
      </c>
      <c r="H19" s="65">
        <f>VLOOKUP($A19,'Return Data'!$B$7:$R$2292,11,0)</f>
        <v>21.221699999999998</v>
      </c>
      <c r="I19" s="66">
        <f t="shared" si="8"/>
        <v>2</v>
      </c>
      <c r="J19" s="65">
        <f>VLOOKUP($A19,'Return Data'!$B$7:$R$2292,12,0)</f>
        <v>17.482700000000001</v>
      </c>
      <c r="K19" s="66">
        <f t="shared" si="9"/>
        <v>2</v>
      </c>
      <c r="L19" s="65">
        <f>VLOOKUP($A19,'Return Data'!$B$7:$R$2292,13,0)</f>
        <v>12.686400000000001</v>
      </c>
      <c r="M19" s="66">
        <f t="shared" si="10"/>
        <v>3</v>
      </c>
      <c r="N19" s="65">
        <f>VLOOKUP($A19,'Return Data'!$B$7:$R$2292,17,0)</f>
        <v>11.752000000000001</v>
      </c>
      <c r="O19" s="66">
        <f t="shared" si="11"/>
        <v>2</v>
      </c>
      <c r="P19" s="65">
        <f>VLOOKUP($A19,'Return Data'!$B$7:$R$2292,14,0)</f>
        <v>8.0103000000000009</v>
      </c>
      <c r="Q19" s="66">
        <f t="shared" si="12"/>
        <v>11</v>
      </c>
      <c r="R19" s="65">
        <f>VLOOKUP($A19,'Return Data'!$B$7:$R$2292,16,0)</f>
        <v>8.2956000000000003</v>
      </c>
      <c r="S19" s="67">
        <f t="shared" si="13"/>
        <v>12</v>
      </c>
    </row>
    <row r="20" spans="1:19" x14ac:dyDescent="0.3">
      <c r="A20" s="82" t="s">
        <v>1410</v>
      </c>
      <c r="B20" s="64">
        <f>VLOOKUP($A20,'Return Data'!$B$7:$R$2292,3,0)</f>
        <v>44536</v>
      </c>
      <c r="C20" s="65">
        <f>VLOOKUP($A20,'Return Data'!$B$7:$R$2292,4,0)</f>
        <v>48.463500000000003</v>
      </c>
      <c r="D20" s="65">
        <f>VLOOKUP($A20,'Return Data'!$B$7:$R$2292,9,0)</f>
        <v>5.242</v>
      </c>
      <c r="E20" s="66">
        <f t="shared" si="0"/>
        <v>13</v>
      </c>
      <c r="F20" s="65">
        <f>VLOOKUP($A20,'Return Data'!$B$7:$R$2292,10,0)</f>
        <v>3.0891999999999999</v>
      </c>
      <c r="G20" s="66">
        <f t="shared" si="1"/>
        <v>12</v>
      </c>
      <c r="H20" s="65">
        <f>VLOOKUP($A20,'Return Data'!$B$7:$R$2292,11,0)</f>
        <v>4.4493</v>
      </c>
      <c r="I20" s="66">
        <f t="shared" si="8"/>
        <v>12</v>
      </c>
      <c r="J20" s="65">
        <f>VLOOKUP($A20,'Return Data'!$B$7:$R$2292,12,0)</f>
        <v>5.5140000000000002</v>
      </c>
      <c r="K20" s="66">
        <f t="shared" si="9"/>
        <v>15</v>
      </c>
      <c r="L20" s="65">
        <f>VLOOKUP($A20,'Return Data'!$B$7:$R$2292,13,0)</f>
        <v>3.9716</v>
      </c>
      <c r="M20" s="66">
        <f t="shared" si="10"/>
        <v>15</v>
      </c>
      <c r="N20" s="65">
        <f>VLOOKUP($A20,'Return Data'!$B$7:$R$2292,17,0)</f>
        <v>7.1032000000000002</v>
      </c>
      <c r="O20" s="66">
        <f t="shared" si="11"/>
        <v>13</v>
      </c>
      <c r="P20" s="65">
        <f>VLOOKUP($A20,'Return Data'!$B$7:$R$2292,14,0)</f>
        <v>8.2538999999999998</v>
      </c>
      <c r="Q20" s="66">
        <f t="shared" si="12"/>
        <v>8</v>
      </c>
      <c r="R20" s="65">
        <f>VLOOKUP($A20,'Return Data'!$B$7:$R$2292,16,0)</f>
        <v>8.4019999999999992</v>
      </c>
      <c r="S20" s="67">
        <f t="shared" si="13"/>
        <v>8</v>
      </c>
    </row>
    <row r="21" spans="1:19" x14ac:dyDescent="0.3">
      <c r="A21" s="82" t="s">
        <v>1413</v>
      </c>
      <c r="B21" s="64">
        <f>VLOOKUP($A21,'Return Data'!$B$7:$R$2292,3,0)</f>
        <v>44536</v>
      </c>
      <c r="C21" s="65">
        <f>VLOOKUP($A21,'Return Data'!$B$7:$R$2292,4,0)</f>
        <v>1912.1745000000001</v>
      </c>
      <c r="D21" s="65">
        <f>VLOOKUP($A21,'Return Data'!$B$7:$R$2292,9,0)</f>
        <v>5.5967000000000002</v>
      </c>
      <c r="E21" s="66">
        <f t="shared" si="0"/>
        <v>6</v>
      </c>
      <c r="F21" s="65">
        <f>VLOOKUP($A21,'Return Data'!$B$7:$R$2292,10,0)</f>
        <v>2.5177</v>
      </c>
      <c r="G21" s="66">
        <f t="shared" si="1"/>
        <v>16</v>
      </c>
      <c r="H21" s="65">
        <f>VLOOKUP($A21,'Return Data'!$B$7:$R$2292,11,0)</f>
        <v>4.4493</v>
      </c>
      <c r="I21" s="66">
        <f t="shared" si="8"/>
        <v>12</v>
      </c>
      <c r="J21" s="65">
        <f>VLOOKUP($A21,'Return Data'!$B$7:$R$2292,12,0)</f>
        <v>5.1204999999999998</v>
      </c>
      <c r="K21" s="66">
        <f t="shared" si="9"/>
        <v>22</v>
      </c>
      <c r="L21" s="65">
        <f>VLOOKUP($A21,'Return Data'!$B$7:$R$2292,13,0)</f>
        <v>3.8942999999999999</v>
      </c>
      <c r="M21" s="66">
        <f t="shared" si="10"/>
        <v>16</v>
      </c>
      <c r="N21" s="65">
        <f>VLOOKUP($A21,'Return Data'!$B$7:$R$2292,17,0)</f>
        <v>5.9842000000000004</v>
      </c>
      <c r="O21" s="66">
        <f t="shared" si="11"/>
        <v>23</v>
      </c>
      <c r="P21" s="65">
        <f>VLOOKUP($A21,'Return Data'!$B$7:$R$2292,14,0)</f>
        <v>6.1422999999999996</v>
      </c>
      <c r="Q21" s="66">
        <f t="shared" si="12"/>
        <v>19</v>
      </c>
      <c r="R21" s="65">
        <f>VLOOKUP($A21,'Return Data'!$B$7:$R$2292,16,0)</f>
        <v>8.1649999999999991</v>
      </c>
      <c r="S21" s="67">
        <f t="shared" si="13"/>
        <v>15</v>
      </c>
    </row>
    <row r="22" spans="1:19" x14ac:dyDescent="0.3">
      <c r="A22" s="82" t="s">
        <v>1415</v>
      </c>
      <c r="B22" s="64">
        <f>VLOOKUP($A22,'Return Data'!$B$7:$R$2292,3,0)</f>
        <v>44536</v>
      </c>
      <c r="C22" s="65">
        <f>VLOOKUP($A22,'Return Data'!$B$7:$R$2292,4,0)</f>
        <v>3129.1889999999999</v>
      </c>
      <c r="D22" s="65">
        <f>VLOOKUP($A22,'Return Data'!$B$7:$R$2292,9,0)</f>
        <v>5.3395000000000001</v>
      </c>
      <c r="E22" s="66">
        <f t="shared" si="0"/>
        <v>12</v>
      </c>
      <c r="F22" s="65">
        <f>VLOOKUP($A22,'Return Data'!$B$7:$R$2292,10,0)</f>
        <v>2.1629</v>
      </c>
      <c r="G22" s="66">
        <f t="shared" si="1"/>
        <v>23</v>
      </c>
      <c r="H22" s="65">
        <f>VLOOKUP($A22,'Return Data'!$B$7:$R$2292,11,0)</f>
        <v>3.9609999999999999</v>
      </c>
      <c r="I22" s="66">
        <f t="shared" si="8"/>
        <v>21</v>
      </c>
      <c r="J22" s="65">
        <f>VLOOKUP($A22,'Return Data'!$B$7:$R$2292,12,0)</f>
        <v>5.2092000000000001</v>
      </c>
      <c r="K22" s="66">
        <f t="shared" si="9"/>
        <v>20</v>
      </c>
      <c r="L22" s="65">
        <f>VLOOKUP($A22,'Return Data'!$B$7:$R$2292,13,0)</f>
        <v>3.6133999999999999</v>
      </c>
      <c r="M22" s="66">
        <f t="shared" si="10"/>
        <v>19</v>
      </c>
      <c r="N22" s="65">
        <f>VLOOKUP($A22,'Return Data'!$B$7:$R$2292,17,0)</f>
        <v>7.0332999999999997</v>
      </c>
      <c r="O22" s="66">
        <f t="shared" si="11"/>
        <v>14</v>
      </c>
      <c r="P22" s="65">
        <f>VLOOKUP($A22,'Return Data'!$B$7:$R$2292,14,0)</f>
        <v>8.1397999999999993</v>
      </c>
      <c r="Q22" s="66">
        <f t="shared" si="12"/>
        <v>9</v>
      </c>
      <c r="R22" s="65">
        <f>VLOOKUP($A22,'Return Data'!$B$7:$R$2292,16,0)</f>
        <v>8.0854999999999997</v>
      </c>
      <c r="S22" s="67">
        <f t="shared" si="13"/>
        <v>16</v>
      </c>
    </row>
    <row r="23" spans="1:19" x14ac:dyDescent="0.3">
      <c r="A23" s="82" t="s">
        <v>1419</v>
      </c>
      <c r="B23" s="64">
        <f>VLOOKUP($A23,'Return Data'!$B$7:$R$2292,3,0)</f>
        <v>44536</v>
      </c>
      <c r="C23" s="65">
        <f>VLOOKUP($A23,'Return Data'!$B$7:$R$2292,4,0)</f>
        <v>45.203600000000002</v>
      </c>
      <c r="D23" s="65">
        <f>VLOOKUP($A23,'Return Data'!$B$7:$R$2292,9,0)</f>
        <v>4.3775000000000004</v>
      </c>
      <c r="E23" s="66">
        <f t="shared" si="0"/>
        <v>22</v>
      </c>
      <c r="F23" s="65">
        <f>VLOOKUP($A23,'Return Data'!$B$7:$R$2292,10,0)</f>
        <v>3.3443999999999998</v>
      </c>
      <c r="G23" s="66">
        <f t="shared" si="1"/>
        <v>9</v>
      </c>
      <c r="H23" s="65">
        <f>VLOOKUP($A23,'Return Data'!$B$7:$R$2292,11,0)</f>
        <v>5.1573000000000002</v>
      </c>
      <c r="I23" s="66">
        <f t="shared" si="8"/>
        <v>7</v>
      </c>
      <c r="J23" s="65">
        <f>VLOOKUP($A23,'Return Data'!$B$7:$R$2292,12,0)</f>
        <v>6.1486000000000001</v>
      </c>
      <c r="K23" s="66">
        <f t="shared" si="9"/>
        <v>9</v>
      </c>
      <c r="L23" s="65">
        <f>VLOOKUP($A23,'Return Data'!$B$7:$R$2292,13,0)</f>
        <v>4.3308999999999997</v>
      </c>
      <c r="M23" s="66">
        <f t="shared" si="10"/>
        <v>11</v>
      </c>
      <c r="N23" s="65">
        <f>VLOOKUP($A23,'Return Data'!$B$7:$R$2292,17,0)</f>
        <v>7.6364000000000001</v>
      </c>
      <c r="O23" s="66">
        <f t="shared" si="11"/>
        <v>8</v>
      </c>
      <c r="P23" s="65">
        <f>VLOOKUP($A23,'Return Data'!$B$7:$R$2292,14,0)</f>
        <v>8.6433999999999997</v>
      </c>
      <c r="Q23" s="66">
        <f t="shared" si="12"/>
        <v>5</v>
      </c>
      <c r="R23" s="65">
        <f>VLOOKUP($A23,'Return Data'!$B$7:$R$2292,16,0)</f>
        <v>8.5912000000000006</v>
      </c>
      <c r="S23" s="67">
        <f t="shared" si="13"/>
        <v>5</v>
      </c>
    </row>
    <row r="24" spans="1:19" x14ac:dyDescent="0.3">
      <c r="A24" s="82" t="s">
        <v>1420</v>
      </c>
      <c r="B24" s="64">
        <f>VLOOKUP($A24,'Return Data'!$B$7:$R$2292,3,0)</f>
        <v>44536</v>
      </c>
      <c r="C24" s="65">
        <f>VLOOKUP($A24,'Return Data'!$B$7:$R$2292,4,0)</f>
        <v>22.369499999999999</v>
      </c>
      <c r="D24" s="65">
        <f>VLOOKUP($A24,'Return Data'!$B$7:$R$2292,9,0)</f>
        <v>4.7971000000000004</v>
      </c>
      <c r="E24" s="66">
        <f t="shared" si="0"/>
        <v>19</v>
      </c>
      <c r="F24" s="65">
        <f>VLOOKUP($A24,'Return Data'!$B$7:$R$2292,10,0)</f>
        <v>2.2429999999999999</v>
      </c>
      <c r="G24" s="66">
        <f t="shared" si="1"/>
        <v>18</v>
      </c>
      <c r="H24" s="65">
        <f>VLOOKUP($A24,'Return Data'!$B$7:$R$2292,11,0)</f>
        <v>3.9238</v>
      </c>
      <c r="I24" s="66">
        <f t="shared" si="8"/>
        <v>23</v>
      </c>
      <c r="J24" s="65">
        <f>VLOOKUP($A24,'Return Data'!$B$7:$R$2292,12,0)</f>
        <v>5.2516999999999996</v>
      </c>
      <c r="K24" s="66">
        <f t="shared" si="9"/>
        <v>18</v>
      </c>
      <c r="L24" s="65">
        <f>VLOOKUP($A24,'Return Data'!$B$7:$R$2292,13,0)</f>
        <v>3.5926999999999998</v>
      </c>
      <c r="M24" s="66">
        <f t="shared" si="10"/>
        <v>22</v>
      </c>
      <c r="N24" s="65">
        <f>VLOOKUP($A24,'Return Data'!$B$7:$R$2292,17,0)</f>
        <v>6.9259000000000004</v>
      </c>
      <c r="O24" s="66">
        <f t="shared" si="11"/>
        <v>16</v>
      </c>
      <c r="P24" s="65">
        <f>VLOOKUP($A24,'Return Data'!$B$7:$R$2292,14,0)</f>
        <v>7.9854000000000003</v>
      </c>
      <c r="Q24" s="66">
        <f t="shared" si="12"/>
        <v>12</v>
      </c>
      <c r="R24" s="65">
        <f>VLOOKUP($A24,'Return Data'!$B$7:$R$2292,16,0)</f>
        <v>8.2579999999999991</v>
      </c>
      <c r="S24" s="67">
        <f t="shared" si="13"/>
        <v>14</v>
      </c>
    </row>
    <row r="25" spans="1:19" x14ac:dyDescent="0.3">
      <c r="A25" s="82" t="s">
        <v>1422</v>
      </c>
      <c r="B25" s="64">
        <f>VLOOKUP($A25,'Return Data'!$B$7:$R$2292,3,0)</f>
        <v>44536</v>
      </c>
      <c r="C25" s="65">
        <f>VLOOKUP($A25,'Return Data'!$B$7:$R$2292,4,0)</f>
        <v>12.362299999999999</v>
      </c>
      <c r="D25" s="65">
        <f>VLOOKUP($A25,'Return Data'!$B$7:$R$2292,9,0)</f>
        <v>4.9969999999999999</v>
      </c>
      <c r="E25" s="66">
        <f t="shared" si="0"/>
        <v>16</v>
      </c>
      <c r="F25" s="65">
        <f>VLOOKUP($A25,'Return Data'!$B$7:$R$2292,10,0)</f>
        <v>2.4712000000000001</v>
      </c>
      <c r="G25" s="66">
        <f t="shared" si="1"/>
        <v>17</v>
      </c>
      <c r="H25" s="65">
        <f>VLOOKUP($A25,'Return Data'!$B$7:$R$2292,11,0)</f>
        <v>4.0289999999999999</v>
      </c>
      <c r="I25" s="66">
        <f t="shared" si="8"/>
        <v>20</v>
      </c>
      <c r="J25" s="65">
        <f>VLOOKUP($A25,'Return Data'!$B$7:$R$2292,12,0)</f>
        <v>4.9405000000000001</v>
      </c>
      <c r="K25" s="66">
        <f t="shared" si="9"/>
        <v>24</v>
      </c>
      <c r="L25" s="65">
        <f>VLOOKUP($A25,'Return Data'!$B$7:$R$2292,13,0)</f>
        <v>3.4571999999999998</v>
      </c>
      <c r="M25" s="66">
        <f t="shared" si="10"/>
        <v>26</v>
      </c>
      <c r="N25" s="65">
        <f>VLOOKUP($A25,'Return Data'!$B$7:$R$2292,17,0)</f>
        <v>6.4729999999999999</v>
      </c>
      <c r="O25" s="66">
        <f t="shared" si="11"/>
        <v>21</v>
      </c>
      <c r="P25" s="65"/>
      <c r="Q25" s="66"/>
      <c r="R25" s="65">
        <f>VLOOKUP($A25,'Return Data'!$B$7:$R$2292,16,0)</f>
        <v>7.7343999999999999</v>
      </c>
      <c r="S25" s="67">
        <f t="shared" si="13"/>
        <v>19</v>
      </c>
    </row>
    <row r="26" spans="1:19" x14ac:dyDescent="0.3">
      <c r="A26" s="82" t="s">
        <v>1424</v>
      </c>
      <c r="B26" s="64">
        <f>VLOOKUP($A26,'Return Data'!$B$7:$R$2292,3,0)</f>
        <v>44536</v>
      </c>
      <c r="C26" s="65">
        <f>VLOOKUP($A26,'Return Data'!$B$7:$R$2292,4,0)</f>
        <v>13.1394</v>
      </c>
      <c r="D26" s="65">
        <f>VLOOKUP($A26,'Return Data'!$B$7:$R$2292,9,0)</f>
        <v>4.8955000000000002</v>
      </c>
      <c r="E26" s="66">
        <f t="shared" si="0"/>
        <v>17</v>
      </c>
      <c r="F26" s="65">
        <f>VLOOKUP($A26,'Return Data'!$B$7:$R$2292,10,0)</f>
        <v>2.2254</v>
      </c>
      <c r="G26" s="66">
        <f t="shared" si="1"/>
        <v>20</v>
      </c>
      <c r="H26" s="65">
        <f>VLOOKUP($A26,'Return Data'!$B$7:$R$2292,11,0)</f>
        <v>4.3226000000000004</v>
      </c>
      <c r="I26" s="66">
        <f t="shared" si="8"/>
        <v>15</v>
      </c>
      <c r="J26" s="65">
        <f>VLOOKUP($A26,'Return Data'!$B$7:$R$2292,12,0)</f>
        <v>5.5433000000000003</v>
      </c>
      <c r="K26" s="66">
        <f t="shared" si="9"/>
        <v>14</v>
      </c>
      <c r="L26" s="65">
        <f>VLOOKUP($A26,'Return Data'!$B$7:$R$2292,13,0)</f>
        <v>4.0472999999999999</v>
      </c>
      <c r="M26" s="66">
        <f t="shared" si="10"/>
        <v>14</v>
      </c>
      <c r="N26" s="65">
        <f>VLOOKUP($A26,'Return Data'!$B$7:$R$2292,17,0)</f>
        <v>6.7847999999999997</v>
      </c>
      <c r="O26" s="66">
        <f t="shared" si="11"/>
        <v>18</v>
      </c>
      <c r="P26" s="65">
        <f>VLOOKUP($A26,'Return Data'!$B$7:$R$2292,14,0)</f>
        <v>7.9579000000000004</v>
      </c>
      <c r="Q26" s="66">
        <f t="shared" si="12"/>
        <v>14</v>
      </c>
      <c r="R26" s="65">
        <f>VLOOKUP($A26,'Return Data'!$B$7:$R$2292,16,0)</f>
        <v>7.5970000000000004</v>
      </c>
      <c r="S26" s="67">
        <f t="shared" si="13"/>
        <v>22</v>
      </c>
    </row>
    <row r="27" spans="1:19" x14ac:dyDescent="0.3">
      <c r="A27" s="82" t="s">
        <v>1426</v>
      </c>
      <c r="B27" s="64">
        <f>VLOOKUP($A27,'Return Data'!$B$7:$R$2292,3,0)</f>
        <v>44536</v>
      </c>
      <c r="C27" s="65">
        <f>VLOOKUP($A27,'Return Data'!$B$7:$R$2292,4,0)</f>
        <v>44.923000000000002</v>
      </c>
      <c r="D27" s="65">
        <f>VLOOKUP($A27,'Return Data'!$B$7:$R$2292,9,0)</f>
        <v>6.5732999999999997</v>
      </c>
      <c r="E27" s="66">
        <f t="shared" si="0"/>
        <v>2</v>
      </c>
      <c r="F27" s="65">
        <f>VLOOKUP($A27,'Return Data'!$B$7:$R$2292,10,0)</f>
        <v>3.8008999999999999</v>
      </c>
      <c r="G27" s="66">
        <f t="shared" si="1"/>
        <v>6</v>
      </c>
      <c r="H27" s="65">
        <f>VLOOKUP($A27,'Return Data'!$B$7:$R$2292,11,0)</f>
        <v>5.3254999999999999</v>
      </c>
      <c r="I27" s="66">
        <f t="shared" si="8"/>
        <v>5</v>
      </c>
      <c r="J27" s="65">
        <f>VLOOKUP($A27,'Return Data'!$B$7:$R$2292,12,0)</f>
        <v>6.8320999999999996</v>
      </c>
      <c r="K27" s="66">
        <f t="shared" si="9"/>
        <v>5</v>
      </c>
      <c r="L27" s="65">
        <f>VLOOKUP($A27,'Return Data'!$B$7:$R$2292,13,0)</f>
        <v>5.4793000000000003</v>
      </c>
      <c r="M27" s="66">
        <f t="shared" si="10"/>
        <v>5</v>
      </c>
      <c r="N27" s="65">
        <f>VLOOKUP($A27,'Return Data'!$B$7:$R$2292,17,0)</f>
        <v>7.9074</v>
      </c>
      <c r="O27" s="66">
        <f t="shared" si="11"/>
        <v>7</v>
      </c>
      <c r="P27" s="65">
        <f>VLOOKUP($A27,'Return Data'!$B$7:$R$2292,14,0)</f>
        <v>8.7515000000000001</v>
      </c>
      <c r="Q27" s="66">
        <f t="shared" si="12"/>
        <v>2</v>
      </c>
      <c r="R27" s="65">
        <f>VLOOKUP($A27,'Return Data'!$B$7:$R$2292,16,0)</f>
        <v>8.6450999999999993</v>
      </c>
      <c r="S27" s="67">
        <f t="shared" si="13"/>
        <v>4</v>
      </c>
    </row>
    <row r="28" spans="1:19" x14ac:dyDescent="0.3">
      <c r="A28" s="82" t="s">
        <v>1428</v>
      </c>
      <c r="B28" s="64">
        <f>VLOOKUP($A28,'Return Data'!$B$7:$R$2292,3,0)</f>
        <v>44536</v>
      </c>
      <c r="C28" s="65">
        <f>VLOOKUP($A28,'Return Data'!$B$7:$R$2292,4,0)</f>
        <v>39.194499999999998</v>
      </c>
      <c r="D28" s="65">
        <f>VLOOKUP($A28,'Return Data'!$B$7:$R$2292,9,0)</f>
        <v>4.2207999999999997</v>
      </c>
      <c r="E28" s="66">
        <f t="shared" si="0"/>
        <v>23</v>
      </c>
      <c r="F28" s="65">
        <f>VLOOKUP($A28,'Return Data'!$B$7:$R$2292,10,0)</f>
        <v>2.2103000000000002</v>
      </c>
      <c r="G28" s="66">
        <f t="shared" si="1"/>
        <v>21</v>
      </c>
      <c r="H28" s="65">
        <f>VLOOKUP($A28,'Return Data'!$B$7:$R$2292,11,0)</f>
        <v>3.9363999999999999</v>
      </c>
      <c r="I28" s="66">
        <f t="shared" si="8"/>
        <v>22</v>
      </c>
      <c r="J28" s="65">
        <f>VLOOKUP($A28,'Return Data'!$B$7:$R$2292,12,0)</f>
        <v>5.1299000000000001</v>
      </c>
      <c r="K28" s="66">
        <f t="shared" si="9"/>
        <v>21</v>
      </c>
      <c r="L28" s="65">
        <f>VLOOKUP($A28,'Return Data'!$B$7:$R$2292,13,0)</f>
        <v>3.8460999999999999</v>
      </c>
      <c r="M28" s="66">
        <f t="shared" si="10"/>
        <v>17</v>
      </c>
      <c r="N28" s="65">
        <f>VLOOKUP($A28,'Return Data'!$B$7:$R$2292,17,0)</f>
        <v>6.2782999999999998</v>
      </c>
      <c r="O28" s="66">
        <f t="shared" si="11"/>
        <v>22</v>
      </c>
      <c r="P28" s="65">
        <f>VLOOKUP($A28,'Return Data'!$B$7:$R$2292,14,0)</f>
        <v>4.3155999999999999</v>
      </c>
      <c r="Q28" s="66">
        <f t="shared" si="12"/>
        <v>23</v>
      </c>
      <c r="R28" s="65">
        <f>VLOOKUP($A28,'Return Data'!$B$7:$R$2292,16,0)</f>
        <v>7.4846000000000004</v>
      </c>
      <c r="S28" s="67">
        <f t="shared" si="13"/>
        <v>23</v>
      </c>
    </row>
    <row r="29" spans="1:19" x14ac:dyDescent="0.3">
      <c r="A29" s="82" t="s">
        <v>1430</v>
      </c>
      <c r="B29" s="64">
        <f>VLOOKUP($A29,'Return Data'!$B$7:$R$2292,3,0)</f>
        <v>44536</v>
      </c>
      <c r="C29" s="65">
        <f>VLOOKUP($A29,'Return Data'!$B$7:$R$2292,4,0)</f>
        <v>37.576799999999999</v>
      </c>
      <c r="D29" s="65">
        <f>VLOOKUP($A29,'Return Data'!$B$7:$R$2292,9,0)</f>
        <v>5.8083999999999998</v>
      </c>
      <c r="E29" s="66">
        <f t="shared" si="0"/>
        <v>5</v>
      </c>
      <c r="F29" s="65">
        <f>VLOOKUP($A29,'Return Data'!$B$7:$R$2292,10,0)</f>
        <v>2.2088000000000001</v>
      </c>
      <c r="G29" s="66">
        <f t="shared" si="1"/>
        <v>22</v>
      </c>
      <c r="H29" s="65">
        <f>VLOOKUP($A29,'Return Data'!$B$7:$R$2292,11,0)</f>
        <v>4.1887999999999996</v>
      </c>
      <c r="I29" s="66">
        <f t="shared" si="8"/>
        <v>18</v>
      </c>
      <c r="J29" s="65">
        <f>VLOOKUP($A29,'Return Data'!$B$7:$R$2292,12,0)</f>
        <v>5.7183999999999999</v>
      </c>
      <c r="K29" s="66">
        <f t="shared" si="9"/>
        <v>11</v>
      </c>
      <c r="L29" s="65">
        <f>VLOOKUP($A29,'Return Data'!$B$7:$R$2292,13,0)</f>
        <v>3.4748999999999999</v>
      </c>
      <c r="M29" s="66">
        <f t="shared" si="10"/>
        <v>25</v>
      </c>
      <c r="N29" s="65">
        <f>VLOOKUP($A29,'Return Data'!$B$7:$R$2292,17,0)</f>
        <v>7.1638000000000002</v>
      </c>
      <c r="O29" s="66">
        <f t="shared" si="11"/>
        <v>12</v>
      </c>
      <c r="P29" s="65">
        <f>VLOOKUP($A29,'Return Data'!$B$7:$R$2292,14,0)</f>
        <v>4.3540999999999999</v>
      </c>
      <c r="Q29" s="66">
        <f t="shared" si="12"/>
        <v>22</v>
      </c>
      <c r="R29" s="65">
        <f>VLOOKUP($A29,'Return Data'!$B$7:$R$2292,16,0)</f>
        <v>7.1863000000000001</v>
      </c>
      <c r="S29" s="67">
        <f t="shared" si="13"/>
        <v>24</v>
      </c>
    </row>
    <row r="30" spans="1:19" x14ac:dyDescent="0.3">
      <c r="A30" s="82" t="s">
        <v>1431</v>
      </c>
      <c r="B30" s="64">
        <f>VLOOKUP($A30,'Return Data'!$B$7:$R$2292,3,0)</f>
        <v>44536</v>
      </c>
      <c r="C30" s="65">
        <f>VLOOKUP($A30,'Return Data'!$B$7:$R$2292,4,0)</f>
        <v>26.937000000000001</v>
      </c>
      <c r="D30" s="65">
        <f>VLOOKUP($A30,'Return Data'!$B$7:$R$2292,9,0)</f>
        <v>4.8665000000000003</v>
      </c>
      <c r="E30" s="66">
        <f t="shared" si="0"/>
        <v>18</v>
      </c>
      <c r="F30" s="65">
        <f>VLOOKUP($A30,'Return Data'!$B$7:$R$2292,10,0)</f>
        <v>3.0531999999999999</v>
      </c>
      <c r="G30" s="66">
        <f t="shared" si="1"/>
        <v>14</v>
      </c>
      <c r="H30" s="65">
        <f>VLOOKUP($A30,'Return Data'!$B$7:$R$2292,11,0)</f>
        <v>4.3010999999999999</v>
      </c>
      <c r="I30" s="66">
        <f t="shared" si="8"/>
        <v>16</v>
      </c>
      <c r="J30" s="65">
        <f>VLOOKUP($A30,'Return Data'!$B$7:$R$2292,12,0)</f>
        <v>5.2211999999999996</v>
      </c>
      <c r="K30" s="66">
        <f t="shared" si="9"/>
        <v>19</v>
      </c>
      <c r="L30" s="65">
        <f>VLOOKUP($A30,'Return Data'!$B$7:$R$2292,13,0)</f>
        <v>3.585</v>
      </c>
      <c r="M30" s="66">
        <f t="shared" si="10"/>
        <v>23</v>
      </c>
      <c r="N30" s="65">
        <f>VLOOKUP($A30,'Return Data'!$B$7:$R$2292,17,0)</f>
        <v>6.9733000000000001</v>
      </c>
      <c r="O30" s="66">
        <f t="shared" si="11"/>
        <v>15</v>
      </c>
      <c r="P30" s="65">
        <f>VLOOKUP($A30,'Return Data'!$B$7:$R$2292,14,0)</f>
        <v>8.0533000000000001</v>
      </c>
      <c r="Q30" s="66">
        <f t="shared" si="12"/>
        <v>10</v>
      </c>
      <c r="R30" s="65">
        <f>VLOOKUP($A30,'Return Data'!$B$7:$R$2292,16,0)</f>
        <v>8.2998999999999992</v>
      </c>
      <c r="S30" s="67">
        <f t="shared" si="13"/>
        <v>11</v>
      </c>
    </row>
    <row r="31" spans="1:19" x14ac:dyDescent="0.3">
      <c r="A31" s="82" t="s">
        <v>1434</v>
      </c>
      <c r="B31" s="64">
        <f>VLOOKUP($A31,'Return Data'!$B$7:$R$2292,3,0)</f>
        <v>44536</v>
      </c>
      <c r="C31" s="65">
        <f>VLOOKUP($A31,'Return Data'!$B$7:$R$2292,4,0)</f>
        <v>39.003100000000003</v>
      </c>
      <c r="D31" s="65">
        <f>VLOOKUP($A31,'Return Data'!$B$7:$R$2292,9,0)</f>
        <v>3.0541</v>
      </c>
      <c r="E31" s="66">
        <f t="shared" si="0"/>
        <v>26</v>
      </c>
      <c r="F31" s="65">
        <f>VLOOKUP($A31,'Return Data'!$B$7:$R$2292,10,0)</f>
        <v>41.304699999999997</v>
      </c>
      <c r="G31" s="66">
        <f t="shared" si="1"/>
        <v>1</v>
      </c>
      <c r="H31" s="65">
        <f>VLOOKUP($A31,'Return Data'!$B$7:$R$2292,11,0)</f>
        <v>22.900400000000001</v>
      </c>
      <c r="I31" s="66">
        <f t="shared" si="8"/>
        <v>1</v>
      </c>
      <c r="J31" s="65">
        <f>VLOOKUP($A31,'Return Data'!$B$7:$R$2292,12,0)</f>
        <v>17.552299999999999</v>
      </c>
      <c r="K31" s="66">
        <f t="shared" si="9"/>
        <v>1</v>
      </c>
      <c r="L31" s="65">
        <f>VLOOKUP($A31,'Return Data'!$B$7:$R$2292,13,0)</f>
        <v>13.5486</v>
      </c>
      <c r="M31" s="66">
        <f t="shared" si="10"/>
        <v>2</v>
      </c>
      <c r="N31" s="65">
        <f>VLOOKUP($A31,'Return Data'!$B$7:$R$2292,17,0)</f>
        <v>11.8156</v>
      </c>
      <c r="O31" s="66">
        <f t="shared" si="11"/>
        <v>1</v>
      </c>
      <c r="P31" s="65">
        <f>VLOOKUP($A31,'Return Data'!$B$7:$R$2292,14,0)</f>
        <v>6.1509</v>
      </c>
      <c r="Q31" s="66">
        <f t="shared" si="12"/>
        <v>18</v>
      </c>
      <c r="R31" s="65">
        <f>VLOOKUP($A31,'Return Data'!$B$7:$R$2292,16,0)</f>
        <v>8.0047999999999995</v>
      </c>
      <c r="S31" s="67">
        <f t="shared" si="13"/>
        <v>17</v>
      </c>
    </row>
    <row r="32" spans="1:19" x14ac:dyDescent="0.3">
      <c r="A32" s="82" t="s">
        <v>1436</v>
      </c>
      <c r="B32" s="64">
        <f>VLOOKUP($A32,'Return Data'!$B$7:$R$2292,3,0)</f>
        <v>44536</v>
      </c>
      <c r="C32" s="65">
        <f>VLOOKUP($A32,'Return Data'!$B$7:$R$2292,4,0)</f>
        <v>41.837000000000003</v>
      </c>
      <c r="D32" s="65">
        <f>VLOOKUP($A32,'Return Data'!$B$7:$R$2292,9,0)</f>
        <v>5.5904999999999996</v>
      </c>
      <c r="E32" s="66">
        <f t="shared" si="0"/>
        <v>7</v>
      </c>
      <c r="F32" s="65">
        <f>VLOOKUP($A32,'Return Data'!$B$7:$R$2292,10,0)</f>
        <v>2.6015000000000001</v>
      </c>
      <c r="G32" s="66">
        <f t="shared" si="1"/>
        <v>15</v>
      </c>
      <c r="H32" s="65">
        <f>VLOOKUP($A32,'Return Data'!$B$7:$R$2292,11,0)</f>
        <v>4.2209000000000003</v>
      </c>
      <c r="I32" s="66">
        <f t="shared" si="8"/>
        <v>17</v>
      </c>
      <c r="J32" s="65">
        <f>VLOOKUP($A32,'Return Data'!$B$7:$R$2292,12,0)</f>
        <v>5.2565999999999997</v>
      </c>
      <c r="K32" s="66">
        <f t="shared" si="9"/>
        <v>17</v>
      </c>
      <c r="L32" s="65">
        <f>VLOOKUP($A32,'Return Data'!$B$7:$R$2292,13,0)</f>
        <v>3.7606000000000002</v>
      </c>
      <c r="M32" s="66">
        <f t="shared" si="10"/>
        <v>18</v>
      </c>
      <c r="N32" s="65">
        <f>VLOOKUP($A32,'Return Data'!$B$7:$R$2292,17,0)</f>
        <v>7.2680999999999996</v>
      </c>
      <c r="O32" s="66">
        <f t="shared" si="11"/>
        <v>11</v>
      </c>
      <c r="P32" s="65">
        <f>VLOOKUP($A32,'Return Data'!$B$7:$R$2292,14,0)</f>
        <v>8.2616999999999994</v>
      </c>
      <c r="Q32" s="66">
        <f t="shared" si="12"/>
        <v>7</v>
      </c>
      <c r="R32" s="65">
        <f>VLOOKUP($A32,'Return Data'!$B$7:$R$2292,16,0)</f>
        <v>7.9291</v>
      </c>
      <c r="S32" s="67">
        <f t="shared" si="13"/>
        <v>18</v>
      </c>
    </row>
    <row r="33" spans="1:19" x14ac:dyDescent="0.3">
      <c r="A33" s="82" t="s">
        <v>1437</v>
      </c>
      <c r="B33" s="64">
        <f>VLOOKUP($A33,'Return Data'!$B$7:$R$2292,3,0)</f>
        <v>44536</v>
      </c>
      <c r="C33" s="65">
        <f>VLOOKUP($A33,'Return Data'!$B$7:$R$2292,4,0)</f>
        <v>26.441700000000001</v>
      </c>
      <c r="D33" s="65">
        <f>VLOOKUP($A33,'Return Data'!$B$7:$R$2292,9,0)</f>
        <v>3.4618000000000002</v>
      </c>
      <c r="E33" s="66">
        <f t="shared" si="0"/>
        <v>25</v>
      </c>
      <c r="F33" s="65">
        <f>VLOOKUP($A33,'Return Data'!$B$7:$R$2292,10,0)</f>
        <v>21.743600000000001</v>
      </c>
      <c r="G33" s="66">
        <f t="shared" si="1"/>
        <v>4</v>
      </c>
      <c r="H33" s="65">
        <f>VLOOKUP($A33,'Return Data'!$B$7:$R$2292,11,0)</f>
        <v>14.0937</v>
      </c>
      <c r="I33" s="66">
        <f t="shared" si="8"/>
        <v>4</v>
      </c>
      <c r="J33" s="65">
        <f>VLOOKUP($A33,'Return Data'!$B$7:$R$2292,12,0)</f>
        <v>12.069000000000001</v>
      </c>
      <c r="K33" s="66">
        <f t="shared" si="9"/>
        <v>4</v>
      </c>
      <c r="L33" s="65">
        <f>VLOOKUP($A33,'Return Data'!$B$7:$R$2292,13,0)</f>
        <v>9.1912000000000003</v>
      </c>
      <c r="M33" s="66">
        <f t="shared" si="10"/>
        <v>4</v>
      </c>
      <c r="N33" s="65">
        <f>VLOOKUP($A33,'Return Data'!$B$7:$R$2292,17,0)</f>
        <v>10.068</v>
      </c>
      <c r="O33" s="66">
        <f t="shared" si="11"/>
        <v>3</v>
      </c>
      <c r="P33" s="65">
        <f>VLOOKUP($A33,'Return Data'!$B$7:$R$2292,14,0)</f>
        <v>5.4409000000000001</v>
      </c>
      <c r="Q33" s="66">
        <f t="shared" si="12"/>
        <v>20</v>
      </c>
      <c r="R33" s="65">
        <f>VLOOKUP($A33,'Return Data'!$B$7:$R$2292,16,0)</f>
        <v>7.6923000000000004</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5.2040192307692319</v>
      </c>
      <c r="E35" s="88"/>
      <c r="F35" s="89">
        <f>AVERAGE(F8:F33)</f>
        <v>7.6373153846153823</v>
      </c>
      <c r="G35" s="88"/>
      <c r="H35" s="89">
        <f>AVERAGE(H8:H33)</f>
        <v>6.5445884615384609</v>
      </c>
      <c r="I35" s="88"/>
      <c r="J35" s="89">
        <f>AVERAGE(J8:J33)</f>
        <v>7.0857846153846147</v>
      </c>
      <c r="K35" s="88"/>
      <c r="L35" s="89">
        <f>AVERAGE(L8:L33)</f>
        <v>5.4730923076923075</v>
      </c>
      <c r="M35" s="88"/>
      <c r="N35" s="89">
        <f>AVERAGE(N8:N33)</f>
        <v>7.2529846153846149</v>
      </c>
      <c r="O35" s="88"/>
      <c r="P35" s="89">
        <f>AVERAGE(P8:P33)</f>
        <v>6.8845039999999997</v>
      </c>
      <c r="Q35" s="88"/>
      <c r="R35" s="89">
        <f>AVERAGE(R8:R33)</f>
        <v>8.0138538461538467</v>
      </c>
      <c r="S35" s="90"/>
    </row>
    <row r="36" spans="1:19" x14ac:dyDescent="0.3">
      <c r="A36" s="87" t="s">
        <v>28</v>
      </c>
      <c r="B36" s="88"/>
      <c r="C36" s="88"/>
      <c r="D36" s="89">
        <f>MIN(D8:D33)</f>
        <v>3.0541</v>
      </c>
      <c r="E36" s="88"/>
      <c r="F36" s="89">
        <f>MIN(F8:F33)</f>
        <v>1.8445</v>
      </c>
      <c r="G36" s="88"/>
      <c r="H36" s="89">
        <f>MIN(H8:H33)</f>
        <v>2.9367000000000001</v>
      </c>
      <c r="I36" s="88"/>
      <c r="J36" s="89">
        <f>MIN(J8:J33)</f>
        <v>4.2287999999999997</v>
      </c>
      <c r="K36" s="88"/>
      <c r="L36" s="89">
        <f>MIN(L8:L33)</f>
        <v>3.4571999999999998</v>
      </c>
      <c r="M36" s="88"/>
      <c r="N36" s="89">
        <f>MIN(N8:N33)</f>
        <v>1.6821999999999999</v>
      </c>
      <c r="O36" s="88"/>
      <c r="P36" s="89">
        <f>MIN(P8:P33)</f>
        <v>-3.4028999999999998</v>
      </c>
      <c r="Q36" s="88"/>
      <c r="R36" s="89">
        <f>MIN(R8:R33)</f>
        <v>4.5724</v>
      </c>
      <c r="S36" s="90"/>
    </row>
    <row r="37" spans="1:19" ht="15" thickBot="1" x14ac:dyDescent="0.35">
      <c r="A37" s="91" t="s">
        <v>29</v>
      </c>
      <c r="B37" s="92"/>
      <c r="C37" s="92"/>
      <c r="D37" s="93">
        <f>MAX(D8:D33)</f>
        <v>9.4227000000000007</v>
      </c>
      <c r="E37" s="92"/>
      <c r="F37" s="93">
        <f>MAX(F8:F33)</f>
        <v>41.304699999999997</v>
      </c>
      <c r="G37" s="92"/>
      <c r="H37" s="93">
        <f>MAX(H8:H33)</f>
        <v>22.900400000000001</v>
      </c>
      <c r="I37" s="92"/>
      <c r="J37" s="93">
        <f>MAX(J8:J33)</f>
        <v>17.552299999999999</v>
      </c>
      <c r="K37" s="92"/>
      <c r="L37" s="93">
        <f>MAX(L8:L33)</f>
        <v>17.154399999999999</v>
      </c>
      <c r="M37" s="92"/>
      <c r="N37" s="93">
        <f>MAX(N8:N33)</f>
        <v>11.8156</v>
      </c>
      <c r="O37" s="92"/>
      <c r="P37" s="93">
        <f>MAX(P8:P33)</f>
        <v>9.0452999999999992</v>
      </c>
      <c r="Q37" s="92"/>
      <c r="R37" s="93">
        <f>MAX(R8:R33)</f>
        <v>9.2097999999999995</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44536</v>
      </c>
      <c r="C8" s="65">
        <f>VLOOKUP($A8,'Return Data'!$B$7:$R$2292,4,0)</f>
        <v>37.855600000000003</v>
      </c>
      <c r="D8" s="65">
        <f>VLOOKUP($A8,'Return Data'!$B$7:$R$2292,9,0)</f>
        <v>4.8125999999999998</v>
      </c>
      <c r="E8" s="66">
        <f t="shared" ref="E8:E33" si="0">RANK(D8,D$8:D$33,0)</f>
        <v>7</v>
      </c>
      <c r="F8" s="65">
        <f>VLOOKUP($A8,'Return Data'!$B$7:$R$2292,10,0)</f>
        <v>2.6686000000000001</v>
      </c>
      <c r="G8" s="66">
        <f t="shared" ref="G8:G33" si="1">RANK(F8,F$8:F$33,0)</f>
        <v>8</v>
      </c>
      <c r="H8" s="65">
        <f>VLOOKUP($A8,'Return Data'!$B$7:$R$2292,11,0)</f>
        <v>4.3798000000000004</v>
      </c>
      <c r="I8" s="66">
        <f t="shared" ref="I8:I33" si="2">RANK(H8,H$8:H$33,0)</f>
        <v>8</v>
      </c>
      <c r="J8" s="65">
        <f>VLOOKUP($A8,'Return Data'!$B$7:$R$2292,12,0)</f>
        <v>5.5328999999999997</v>
      </c>
      <c r="K8" s="66">
        <f t="shared" ref="K8:K33" si="3">RANK(J8,J$8:J$33,0)</f>
        <v>7</v>
      </c>
      <c r="L8" s="65">
        <f>VLOOKUP($A8,'Return Data'!$B$7:$R$2292,13,0)</f>
        <v>4.1325000000000003</v>
      </c>
      <c r="M8" s="66">
        <f t="shared" ref="M8:M33" si="4">RANK(L8,L$8:L$33,0)</f>
        <v>8</v>
      </c>
      <c r="N8" s="65">
        <f>VLOOKUP($A8,'Return Data'!$B$7:$R$2292,17,0)</f>
        <v>7.2998000000000003</v>
      </c>
      <c r="O8" s="66">
        <f t="shared" ref="O8:O24" si="5">RANK(N8,N$8:N$33,0)</f>
        <v>6</v>
      </c>
      <c r="P8" s="65">
        <f>VLOOKUP($A8,'Return Data'!$B$7:$R$2292,14,0)</f>
        <v>7.9557000000000002</v>
      </c>
      <c r="Q8" s="66">
        <f t="shared" ref="Q8:Q24" si="6">RANK(P8,P$8:P$33,0)</f>
        <v>3</v>
      </c>
      <c r="R8" s="65">
        <f>VLOOKUP($A8,'Return Data'!$B$7:$R$2292,16,0)</f>
        <v>7.4226999999999999</v>
      </c>
      <c r="S8" s="67">
        <f t="shared" ref="S8:S24" si="7">RANK(R8,R$8:R$33,0)</f>
        <v>12</v>
      </c>
    </row>
    <row r="9" spans="1:19" x14ac:dyDescent="0.3">
      <c r="A9" s="82" t="s">
        <v>1382</v>
      </c>
      <c r="B9" s="64">
        <f>VLOOKUP($A9,'Return Data'!$B$7:$R$2292,3,0)</f>
        <v>44536</v>
      </c>
      <c r="C9" s="65">
        <f>VLOOKUP($A9,'Return Data'!$B$7:$R$2292,4,0)</f>
        <v>24.650500000000001</v>
      </c>
      <c r="D9" s="65">
        <f>VLOOKUP($A9,'Return Data'!$B$7:$R$2292,9,0)</f>
        <v>4.4825999999999997</v>
      </c>
      <c r="E9" s="66">
        <f t="shared" si="0"/>
        <v>13</v>
      </c>
      <c r="F9" s="65">
        <f>VLOOKUP($A9,'Return Data'!$B$7:$R$2292,10,0)</f>
        <v>2.4721000000000002</v>
      </c>
      <c r="G9" s="66">
        <f t="shared" si="1"/>
        <v>12</v>
      </c>
      <c r="H9" s="65">
        <f>VLOOKUP($A9,'Return Data'!$B$7:$R$2292,11,0)</f>
        <v>3.9188999999999998</v>
      </c>
      <c r="I9" s="66">
        <f t="shared" si="2"/>
        <v>11</v>
      </c>
      <c r="J9" s="65">
        <f>VLOOKUP($A9,'Return Data'!$B$7:$R$2292,12,0)</f>
        <v>4.75</v>
      </c>
      <c r="K9" s="66">
        <f t="shared" si="3"/>
        <v>15</v>
      </c>
      <c r="L9" s="65">
        <f>VLOOKUP($A9,'Return Data'!$B$7:$R$2292,13,0)</f>
        <v>3.6676000000000002</v>
      </c>
      <c r="M9" s="66">
        <f t="shared" si="4"/>
        <v>10</v>
      </c>
      <c r="N9" s="65">
        <f>VLOOKUP($A9,'Return Data'!$B$7:$R$2292,17,0)</f>
        <v>6.8963999999999999</v>
      </c>
      <c r="O9" s="66">
        <f t="shared" si="5"/>
        <v>8</v>
      </c>
      <c r="P9" s="65">
        <f>VLOOKUP($A9,'Return Data'!$B$7:$R$2292,14,0)</f>
        <v>7.9218999999999999</v>
      </c>
      <c r="Q9" s="66">
        <f t="shared" si="6"/>
        <v>4</v>
      </c>
      <c r="R9" s="65">
        <f>VLOOKUP($A9,'Return Data'!$B$7:$R$2292,16,0)</f>
        <v>7.8906000000000001</v>
      </c>
      <c r="S9" s="67">
        <f t="shared" si="7"/>
        <v>5</v>
      </c>
    </row>
    <row r="10" spans="1:19" x14ac:dyDescent="0.3">
      <c r="A10" s="82" t="s">
        <v>1383</v>
      </c>
      <c r="B10" s="64">
        <f>VLOOKUP($A10,'Return Data'!$B$7:$R$2292,3,0)</f>
        <v>44536</v>
      </c>
      <c r="C10" s="65">
        <f>VLOOKUP($A10,'Return Data'!$B$7:$R$2292,4,0)</f>
        <v>23.5442</v>
      </c>
      <c r="D10" s="65">
        <f>VLOOKUP($A10,'Return Data'!$B$7:$R$2292,9,0)</f>
        <v>4.7035999999999998</v>
      </c>
      <c r="E10" s="66">
        <f t="shared" si="0"/>
        <v>10</v>
      </c>
      <c r="F10" s="65">
        <f>VLOOKUP($A10,'Return Data'!$B$7:$R$2292,10,0)</f>
        <v>2.4285999999999999</v>
      </c>
      <c r="G10" s="66">
        <f t="shared" si="1"/>
        <v>13</v>
      </c>
      <c r="H10" s="65">
        <f>VLOOKUP($A10,'Return Data'!$B$7:$R$2292,11,0)</f>
        <v>3.706</v>
      </c>
      <c r="I10" s="66">
        <f t="shared" si="2"/>
        <v>15</v>
      </c>
      <c r="J10" s="65">
        <f>VLOOKUP($A10,'Return Data'!$B$7:$R$2292,12,0)</f>
        <v>4.9248000000000003</v>
      </c>
      <c r="K10" s="66">
        <f t="shared" si="3"/>
        <v>13</v>
      </c>
      <c r="L10" s="65">
        <f>VLOOKUP($A10,'Return Data'!$B$7:$R$2292,13,0)</f>
        <v>3.8132999999999999</v>
      </c>
      <c r="M10" s="66">
        <f t="shared" si="4"/>
        <v>9</v>
      </c>
      <c r="N10" s="65">
        <f>VLOOKUP($A10,'Return Data'!$B$7:$R$2292,17,0)</f>
        <v>5.7793999999999999</v>
      </c>
      <c r="O10" s="66">
        <f t="shared" si="5"/>
        <v>20</v>
      </c>
      <c r="P10" s="65">
        <f>VLOOKUP($A10,'Return Data'!$B$7:$R$2292,14,0)</f>
        <v>6.8569000000000004</v>
      </c>
      <c r="Q10" s="66">
        <f t="shared" si="6"/>
        <v>17</v>
      </c>
      <c r="R10" s="65">
        <f>VLOOKUP($A10,'Return Data'!$B$7:$R$2292,16,0)</f>
        <v>7.7695999999999996</v>
      </c>
      <c r="S10" s="67">
        <f t="shared" si="7"/>
        <v>8</v>
      </c>
    </row>
    <row r="11" spans="1:19" x14ac:dyDescent="0.3">
      <c r="A11" s="82" t="s">
        <v>1385</v>
      </c>
      <c r="B11" s="64">
        <f>VLOOKUP($A11,'Return Data'!$B$7:$R$2292,3,0)</f>
        <v>44536</v>
      </c>
      <c r="C11" s="65">
        <f>VLOOKUP($A11,'Return Data'!$B$7:$R$2292,4,0)</f>
        <v>25.292999999999999</v>
      </c>
      <c r="D11" s="65">
        <f>VLOOKUP($A11,'Return Data'!$B$7:$R$2292,9,0)</f>
        <v>4.7784000000000004</v>
      </c>
      <c r="E11" s="66">
        <f t="shared" si="0"/>
        <v>8</v>
      </c>
      <c r="F11" s="65">
        <f>VLOOKUP($A11,'Return Data'!$B$7:$R$2292,10,0)</f>
        <v>2.3929</v>
      </c>
      <c r="G11" s="66">
        <f t="shared" si="1"/>
        <v>14</v>
      </c>
      <c r="H11" s="65">
        <f>VLOOKUP($A11,'Return Data'!$B$7:$R$2292,11,0)</f>
        <v>3.7995999999999999</v>
      </c>
      <c r="I11" s="66">
        <f t="shared" si="2"/>
        <v>12</v>
      </c>
      <c r="J11" s="65">
        <f>VLOOKUP($A11,'Return Data'!$B$7:$R$2292,12,0)</f>
        <v>5.1108000000000002</v>
      </c>
      <c r="K11" s="66">
        <f t="shared" si="3"/>
        <v>11</v>
      </c>
      <c r="L11" s="65">
        <f>VLOOKUP($A11,'Return Data'!$B$7:$R$2292,13,0)</f>
        <v>3.4674</v>
      </c>
      <c r="M11" s="66">
        <f t="shared" si="4"/>
        <v>12</v>
      </c>
      <c r="N11" s="65">
        <f>VLOOKUP($A11,'Return Data'!$B$7:$R$2292,17,0)</f>
        <v>6.859</v>
      </c>
      <c r="O11" s="66">
        <f t="shared" si="5"/>
        <v>9</v>
      </c>
      <c r="P11" s="65">
        <f>VLOOKUP($A11,'Return Data'!$B$7:$R$2292,14,0)</f>
        <v>6.9939999999999998</v>
      </c>
      <c r="Q11" s="66">
        <f t="shared" si="6"/>
        <v>15</v>
      </c>
      <c r="R11" s="65">
        <f>VLOOKUP($A11,'Return Data'!$B$7:$R$2292,16,0)</f>
        <v>5.5296000000000003</v>
      </c>
      <c r="S11" s="67">
        <f t="shared" si="7"/>
        <v>25</v>
      </c>
    </row>
    <row r="12" spans="1:19" x14ac:dyDescent="0.3">
      <c r="A12" s="82" t="s">
        <v>1388</v>
      </c>
      <c r="B12" s="64">
        <f>VLOOKUP($A12,'Return Data'!$B$7:$R$2292,3,0)</f>
        <v>44536</v>
      </c>
      <c r="C12" s="65">
        <f>VLOOKUP($A12,'Return Data'!$B$7:$R$2292,4,0)</f>
        <v>17.4861</v>
      </c>
      <c r="D12" s="65">
        <f>VLOOKUP($A12,'Return Data'!$B$7:$R$2292,9,0)</f>
        <v>3.5217999999999998</v>
      </c>
      <c r="E12" s="66">
        <f t="shared" si="0"/>
        <v>23</v>
      </c>
      <c r="F12" s="65">
        <f>VLOOKUP($A12,'Return Data'!$B$7:$R$2292,10,0)</f>
        <v>1.7508999999999999</v>
      </c>
      <c r="G12" s="66">
        <f t="shared" si="1"/>
        <v>17</v>
      </c>
      <c r="H12" s="65">
        <f>VLOOKUP($A12,'Return Data'!$B$7:$R$2292,11,0)</f>
        <v>2.6564000000000001</v>
      </c>
      <c r="I12" s="66">
        <f t="shared" si="2"/>
        <v>26</v>
      </c>
      <c r="J12" s="65">
        <f>VLOOKUP($A12,'Return Data'!$B$7:$R$2292,12,0)</f>
        <v>3.8832</v>
      </c>
      <c r="K12" s="66">
        <f t="shared" si="3"/>
        <v>24</v>
      </c>
      <c r="L12" s="65">
        <f>VLOOKUP($A12,'Return Data'!$B$7:$R$2292,13,0)</f>
        <v>3.1880000000000002</v>
      </c>
      <c r="M12" s="66">
        <f t="shared" si="4"/>
        <v>14</v>
      </c>
      <c r="N12" s="65">
        <f>VLOOKUP($A12,'Return Data'!$B$7:$R$2292,17,0)</f>
        <v>1.198</v>
      </c>
      <c r="O12" s="66">
        <f t="shared" si="5"/>
        <v>26</v>
      </c>
      <c r="P12" s="65">
        <f>VLOOKUP($A12,'Return Data'!$B$7:$R$2292,14,0)</f>
        <v>-3.8805999999999998</v>
      </c>
      <c r="Q12" s="66">
        <f t="shared" si="6"/>
        <v>25</v>
      </c>
      <c r="R12" s="65">
        <f>VLOOKUP($A12,'Return Data'!$B$7:$R$2292,16,0)</f>
        <v>4.4009</v>
      </c>
      <c r="S12" s="67">
        <f t="shared" si="7"/>
        <v>26</v>
      </c>
    </row>
    <row r="13" spans="1:19" x14ac:dyDescent="0.3">
      <c r="A13" s="82" t="s">
        <v>1390</v>
      </c>
      <c r="B13" s="64">
        <f>VLOOKUP($A13,'Return Data'!$B$7:$R$2292,3,0)</f>
        <v>44536</v>
      </c>
      <c r="C13" s="65">
        <f>VLOOKUP($A13,'Return Data'!$B$7:$R$2292,4,0)</f>
        <v>20.790800000000001</v>
      </c>
      <c r="D13" s="65">
        <f>VLOOKUP($A13,'Return Data'!$B$7:$R$2292,9,0)</f>
        <v>4.0793999999999997</v>
      </c>
      <c r="E13" s="66">
        <f t="shared" si="0"/>
        <v>18</v>
      </c>
      <c r="F13" s="65">
        <f>VLOOKUP($A13,'Return Data'!$B$7:$R$2292,10,0)</f>
        <v>1.5649</v>
      </c>
      <c r="G13" s="66">
        <f t="shared" si="1"/>
        <v>19</v>
      </c>
      <c r="H13" s="65">
        <f>VLOOKUP($A13,'Return Data'!$B$7:$R$2292,11,0)</f>
        <v>3.0733999999999999</v>
      </c>
      <c r="I13" s="66">
        <f t="shared" si="2"/>
        <v>24</v>
      </c>
      <c r="J13" s="65">
        <f>VLOOKUP($A13,'Return Data'!$B$7:$R$2292,12,0)</f>
        <v>3.9758</v>
      </c>
      <c r="K13" s="66">
        <f t="shared" si="3"/>
        <v>23</v>
      </c>
      <c r="L13" s="65">
        <f>VLOOKUP($A13,'Return Data'!$B$7:$R$2292,13,0)</f>
        <v>2.9519000000000002</v>
      </c>
      <c r="M13" s="66">
        <f t="shared" si="4"/>
        <v>21</v>
      </c>
      <c r="N13" s="65">
        <f>VLOOKUP($A13,'Return Data'!$B$7:$R$2292,17,0)</f>
        <v>5.9588000000000001</v>
      </c>
      <c r="O13" s="66">
        <f t="shared" si="5"/>
        <v>18</v>
      </c>
      <c r="P13" s="65">
        <f>VLOOKUP($A13,'Return Data'!$B$7:$R$2292,14,0)</f>
        <v>6.9034000000000004</v>
      </c>
      <c r="Q13" s="66">
        <f t="shared" si="6"/>
        <v>16</v>
      </c>
      <c r="R13" s="65">
        <f>VLOOKUP($A13,'Return Data'!$B$7:$R$2292,16,0)</f>
        <v>7.1318000000000001</v>
      </c>
      <c r="S13" s="67">
        <f t="shared" si="7"/>
        <v>15</v>
      </c>
    </row>
    <row r="14" spans="1:19" x14ac:dyDescent="0.3">
      <c r="A14" s="82" t="s">
        <v>1392</v>
      </c>
      <c r="B14" s="64">
        <f>VLOOKUP($A14,'Return Data'!$B$7:$R$2292,3,0)</f>
        <v>44536</v>
      </c>
      <c r="C14" s="65">
        <f>VLOOKUP($A14,'Return Data'!$B$7:$R$2292,4,0)</f>
        <v>37.710799999999999</v>
      </c>
      <c r="D14" s="65">
        <f>VLOOKUP($A14,'Return Data'!$B$7:$R$2292,9,0)</f>
        <v>3.8586</v>
      </c>
      <c r="E14" s="66">
        <f t="shared" si="0"/>
        <v>21</v>
      </c>
      <c r="F14" s="65">
        <f>VLOOKUP($A14,'Return Data'!$B$7:$R$2292,10,0)</f>
        <v>1.2323</v>
      </c>
      <c r="G14" s="66">
        <f t="shared" si="1"/>
        <v>25</v>
      </c>
      <c r="H14" s="65">
        <f>VLOOKUP($A14,'Return Data'!$B$7:$R$2292,11,0)</f>
        <v>3.2633999999999999</v>
      </c>
      <c r="I14" s="66">
        <f t="shared" si="2"/>
        <v>19</v>
      </c>
      <c r="J14" s="65">
        <f>VLOOKUP($A14,'Return Data'!$B$7:$R$2292,12,0)</f>
        <v>4.3113999999999999</v>
      </c>
      <c r="K14" s="66">
        <f t="shared" si="3"/>
        <v>21</v>
      </c>
      <c r="L14" s="65">
        <f>VLOOKUP($A14,'Return Data'!$B$7:$R$2292,13,0)</f>
        <v>2.9205000000000001</v>
      </c>
      <c r="M14" s="66">
        <f t="shared" si="4"/>
        <v>22</v>
      </c>
      <c r="N14" s="65">
        <f>VLOOKUP($A14,'Return Data'!$B$7:$R$2292,17,0)</f>
        <v>6.2042000000000002</v>
      </c>
      <c r="O14" s="66">
        <f t="shared" si="5"/>
        <v>16</v>
      </c>
      <c r="P14" s="65">
        <f>VLOOKUP($A14,'Return Data'!$B$7:$R$2292,14,0)</f>
        <v>7.2347999999999999</v>
      </c>
      <c r="Q14" s="66">
        <f t="shared" si="6"/>
        <v>12</v>
      </c>
      <c r="R14" s="65">
        <f>VLOOKUP($A14,'Return Data'!$B$7:$R$2292,16,0)</f>
        <v>7.1368</v>
      </c>
      <c r="S14" s="67">
        <f t="shared" si="7"/>
        <v>14</v>
      </c>
    </row>
    <row r="15" spans="1:19" x14ac:dyDescent="0.3">
      <c r="A15" s="82" t="s">
        <v>1400</v>
      </c>
      <c r="B15" s="64">
        <f>VLOOKUP($A15,'Return Data'!$B$7:$R$2292,3,0)</f>
        <v>44536</v>
      </c>
      <c r="C15" s="65">
        <f>VLOOKUP($A15,'Return Data'!$B$7:$R$2292,4,0)</f>
        <v>4440.31857429719</v>
      </c>
      <c r="D15" s="65">
        <f>VLOOKUP($A15,'Return Data'!$B$7:$R$2292,9,0)</f>
        <v>9.4227000000000007</v>
      </c>
      <c r="E15" s="66">
        <f t="shared" si="0"/>
        <v>1</v>
      </c>
      <c r="F15" s="65">
        <f>VLOOKUP($A15,'Return Data'!$B$7:$R$2292,10,0)</f>
        <v>38.595399999999998</v>
      </c>
      <c r="G15" s="66">
        <f t="shared" si="1"/>
        <v>2</v>
      </c>
      <c r="H15" s="65">
        <f>VLOOKUP($A15,'Return Data'!$B$7:$R$2292,11,0)</f>
        <v>15.967599999999999</v>
      </c>
      <c r="I15" s="66">
        <f t="shared" si="2"/>
        <v>3</v>
      </c>
      <c r="J15" s="65">
        <f>VLOOKUP($A15,'Return Data'!$B$7:$R$2292,12,0)</f>
        <v>16.291499999999999</v>
      </c>
      <c r="K15" s="66">
        <f t="shared" si="3"/>
        <v>3</v>
      </c>
      <c r="L15" s="65">
        <f>VLOOKUP($A15,'Return Data'!$B$7:$R$2292,13,0)</f>
        <v>16.971299999999999</v>
      </c>
      <c r="M15" s="66">
        <f t="shared" si="4"/>
        <v>1</v>
      </c>
      <c r="N15" s="65">
        <f>VLOOKUP($A15,'Return Data'!$B$7:$R$2292,17,0)</f>
        <v>4.1955</v>
      </c>
      <c r="O15" s="66">
        <f t="shared" si="5"/>
        <v>25</v>
      </c>
      <c r="P15" s="65">
        <f>VLOOKUP($A15,'Return Data'!$B$7:$R$2292,14,0)</f>
        <v>4.6886999999999999</v>
      </c>
      <c r="Q15" s="66">
        <f t="shared" si="6"/>
        <v>21</v>
      </c>
      <c r="R15" s="65">
        <f>VLOOKUP($A15,'Return Data'!$B$7:$R$2292,16,0)</f>
        <v>7.7949999999999999</v>
      </c>
      <c r="S15" s="67">
        <f t="shared" si="7"/>
        <v>6</v>
      </c>
    </row>
    <row r="16" spans="1:19" x14ac:dyDescent="0.3">
      <c r="A16" s="82" t="s">
        <v>1402</v>
      </c>
      <c r="B16" s="64">
        <f>VLOOKUP($A16,'Return Data'!$B$7:$R$2292,3,0)</f>
        <v>44536</v>
      </c>
      <c r="C16" s="65">
        <f>VLOOKUP($A16,'Return Data'!$B$7:$R$2292,4,0)</f>
        <v>25.479700000000001</v>
      </c>
      <c r="D16" s="65">
        <f>VLOOKUP($A16,'Return Data'!$B$7:$R$2292,9,0)</f>
        <v>5.7248000000000001</v>
      </c>
      <c r="E16" s="66">
        <f t="shared" si="0"/>
        <v>3</v>
      </c>
      <c r="F16" s="65">
        <f>VLOOKUP($A16,'Return Data'!$B$7:$R$2292,10,0)</f>
        <v>3.2324999999999999</v>
      </c>
      <c r="G16" s="66">
        <f t="shared" si="1"/>
        <v>6</v>
      </c>
      <c r="H16" s="65">
        <f>VLOOKUP($A16,'Return Data'!$B$7:$R$2292,11,0)</f>
        <v>4.5900999999999996</v>
      </c>
      <c r="I16" s="66">
        <f t="shared" si="2"/>
        <v>5</v>
      </c>
      <c r="J16" s="65">
        <f>VLOOKUP($A16,'Return Data'!$B$7:$R$2292,12,0)</f>
        <v>5.7247000000000003</v>
      </c>
      <c r="K16" s="66">
        <f t="shared" si="3"/>
        <v>6</v>
      </c>
      <c r="L16" s="65">
        <f>VLOOKUP($A16,'Return Data'!$B$7:$R$2292,13,0)</f>
        <v>4.1932</v>
      </c>
      <c r="M16" s="66">
        <f t="shared" si="4"/>
        <v>7</v>
      </c>
      <c r="N16" s="65">
        <f>VLOOKUP($A16,'Return Data'!$B$7:$R$2292,17,0)</f>
        <v>7.5770999999999997</v>
      </c>
      <c r="O16" s="66">
        <f t="shared" si="5"/>
        <v>4</v>
      </c>
      <c r="P16" s="65">
        <f>VLOOKUP($A16,'Return Data'!$B$7:$R$2292,14,0)</f>
        <v>8.3255999999999997</v>
      </c>
      <c r="Q16" s="66">
        <f t="shared" si="6"/>
        <v>1</v>
      </c>
      <c r="R16" s="65">
        <f>VLOOKUP($A16,'Return Data'!$B$7:$R$2292,16,0)</f>
        <v>8.5055999999999994</v>
      </c>
      <c r="S16" s="67">
        <f t="shared" si="7"/>
        <v>1</v>
      </c>
    </row>
    <row r="17" spans="1:19" x14ac:dyDescent="0.3">
      <c r="A17" s="82" t="s">
        <v>1404</v>
      </c>
      <c r="B17" s="64">
        <f>VLOOKUP($A17,'Return Data'!$B$7:$R$2292,3,0)</f>
        <v>44536</v>
      </c>
      <c r="C17" s="65">
        <f>VLOOKUP($A17,'Return Data'!$B$7:$R$2292,4,0)</f>
        <v>31.941600000000001</v>
      </c>
      <c r="D17" s="65">
        <f>VLOOKUP($A17,'Return Data'!$B$7:$R$2292,9,0)</f>
        <v>4.9321000000000002</v>
      </c>
      <c r="E17" s="66">
        <f t="shared" si="0"/>
        <v>6</v>
      </c>
      <c r="F17" s="65">
        <f>VLOOKUP($A17,'Return Data'!$B$7:$R$2292,10,0)</f>
        <v>1.4189000000000001</v>
      </c>
      <c r="G17" s="66">
        <f t="shared" si="1"/>
        <v>21</v>
      </c>
      <c r="H17" s="65">
        <f>VLOOKUP($A17,'Return Data'!$B$7:$R$2292,11,0)</f>
        <v>3.1758000000000002</v>
      </c>
      <c r="I17" s="66">
        <f t="shared" si="2"/>
        <v>21</v>
      </c>
      <c r="J17" s="65">
        <f>VLOOKUP($A17,'Return Data'!$B$7:$R$2292,12,0)</f>
        <v>4.5566000000000004</v>
      </c>
      <c r="K17" s="66">
        <f t="shared" si="3"/>
        <v>18</v>
      </c>
      <c r="L17" s="65">
        <f>VLOOKUP($A17,'Return Data'!$B$7:$R$2292,13,0)</f>
        <v>3.1374</v>
      </c>
      <c r="M17" s="66">
        <f t="shared" si="4"/>
        <v>16</v>
      </c>
      <c r="N17" s="65">
        <f>VLOOKUP($A17,'Return Data'!$B$7:$R$2292,17,0)</f>
        <v>4.3475000000000001</v>
      </c>
      <c r="O17" s="66">
        <f t="shared" si="5"/>
        <v>24</v>
      </c>
      <c r="P17" s="65">
        <f>VLOOKUP($A17,'Return Data'!$B$7:$R$2292,14,0)</f>
        <v>2.7231999999999998</v>
      </c>
      <c r="Q17" s="66">
        <f t="shared" si="6"/>
        <v>24</v>
      </c>
      <c r="R17" s="65">
        <f>VLOOKUP($A17,'Return Data'!$B$7:$R$2292,16,0)</f>
        <v>6.3019999999999996</v>
      </c>
      <c r="S17" s="67">
        <f t="shared" si="7"/>
        <v>24</v>
      </c>
    </row>
    <row r="18" spans="1:19" x14ac:dyDescent="0.3">
      <c r="A18" s="82" t="s">
        <v>1406</v>
      </c>
      <c r="B18" s="64">
        <f>VLOOKUP($A18,'Return Data'!$B$7:$R$2292,3,0)</f>
        <v>44536</v>
      </c>
      <c r="C18" s="65">
        <f>VLOOKUP($A18,'Return Data'!$B$7:$R$2292,4,0)</f>
        <v>47.479100000000003</v>
      </c>
      <c r="D18" s="65">
        <f>VLOOKUP($A18,'Return Data'!$B$7:$R$2292,9,0)</f>
        <v>4.2866999999999997</v>
      </c>
      <c r="E18" s="66">
        <f t="shared" si="0"/>
        <v>17</v>
      </c>
      <c r="F18" s="65">
        <f>VLOOKUP($A18,'Return Data'!$B$7:$R$2292,10,0)</f>
        <v>3.4121999999999999</v>
      </c>
      <c r="G18" s="66">
        <f t="shared" si="1"/>
        <v>5</v>
      </c>
      <c r="H18" s="65">
        <f>VLOOKUP($A18,'Return Data'!$B$7:$R$2292,11,0)</f>
        <v>4.5171000000000001</v>
      </c>
      <c r="I18" s="66">
        <f t="shared" si="2"/>
        <v>6</v>
      </c>
      <c r="J18" s="65">
        <f>VLOOKUP($A18,'Return Data'!$B$7:$R$2292,12,0)</f>
        <v>5.3666999999999998</v>
      </c>
      <c r="K18" s="66">
        <f t="shared" si="3"/>
        <v>8</v>
      </c>
      <c r="L18" s="65">
        <f>VLOOKUP($A18,'Return Data'!$B$7:$R$2292,13,0)</f>
        <v>4.2074999999999996</v>
      </c>
      <c r="M18" s="66">
        <f t="shared" si="4"/>
        <v>6</v>
      </c>
      <c r="N18" s="65">
        <f>VLOOKUP($A18,'Return Data'!$B$7:$R$2292,17,0)</f>
        <v>7.4740000000000002</v>
      </c>
      <c r="O18" s="66">
        <f t="shared" si="5"/>
        <v>5</v>
      </c>
      <c r="P18" s="65">
        <f>VLOOKUP($A18,'Return Data'!$B$7:$R$2292,14,0)</f>
        <v>8.2301000000000002</v>
      </c>
      <c r="Q18" s="66">
        <f t="shared" si="6"/>
        <v>2</v>
      </c>
      <c r="R18" s="65">
        <f>VLOOKUP($A18,'Return Data'!$B$7:$R$2292,16,0)</f>
        <v>8.0459999999999994</v>
      </c>
      <c r="S18" s="67">
        <f t="shared" si="7"/>
        <v>2</v>
      </c>
    </row>
    <row r="19" spans="1:19" x14ac:dyDescent="0.3">
      <c r="A19" s="82" t="s">
        <v>1408</v>
      </c>
      <c r="B19" s="64">
        <f>VLOOKUP($A19,'Return Data'!$B$7:$R$2292,3,0)</f>
        <v>44536</v>
      </c>
      <c r="C19" s="65">
        <f>VLOOKUP($A19,'Return Data'!$B$7:$R$2292,4,0)</f>
        <v>22.3002</v>
      </c>
      <c r="D19" s="65">
        <f>VLOOKUP($A19,'Return Data'!$B$7:$R$2292,9,0)</f>
        <v>5.4828999999999999</v>
      </c>
      <c r="E19" s="66">
        <f t="shared" si="0"/>
        <v>4</v>
      </c>
      <c r="F19" s="65">
        <f>VLOOKUP($A19,'Return Data'!$B$7:$R$2292,10,0)</f>
        <v>35.569600000000001</v>
      </c>
      <c r="G19" s="66">
        <f t="shared" si="1"/>
        <v>3</v>
      </c>
      <c r="H19" s="65">
        <f>VLOOKUP($A19,'Return Data'!$B$7:$R$2292,11,0)</f>
        <v>20.7181</v>
      </c>
      <c r="I19" s="66">
        <f t="shared" si="2"/>
        <v>2</v>
      </c>
      <c r="J19" s="65">
        <f>VLOOKUP($A19,'Return Data'!$B$7:$R$2292,12,0)</f>
        <v>16.9787</v>
      </c>
      <c r="K19" s="66">
        <f t="shared" si="3"/>
        <v>1</v>
      </c>
      <c r="L19" s="65">
        <f>VLOOKUP($A19,'Return Data'!$B$7:$R$2292,13,0)</f>
        <v>12.203200000000001</v>
      </c>
      <c r="M19" s="66">
        <f t="shared" si="4"/>
        <v>3</v>
      </c>
      <c r="N19" s="65">
        <f>VLOOKUP($A19,'Return Data'!$B$7:$R$2292,17,0)</f>
        <v>11.1654</v>
      </c>
      <c r="O19" s="66">
        <f t="shared" si="5"/>
        <v>1</v>
      </c>
      <c r="P19" s="65">
        <f>VLOOKUP($A19,'Return Data'!$B$7:$R$2292,14,0)</f>
        <v>7.3719000000000001</v>
      </c>
      <c r="Q19" s="66">
        <f t="shared" si="6"/>
        <v>10</v>
      </c>
      <c r="R19" s="65">
        <f>VLOOKUP($A19,'Return Data'!$B$7:$R$2292,16,0)</f>
        <v>7.7721</v>
      </c>
      <c r="S19" s="67">
        <f t="shared" si="7"/>
        <v>7</v>
      </c>
    </row>
    <row r="20" spans="1:19" x14ac:dyDescent="0.3">
      <c r="A20" s="82" t="s">
        <v>1411</v>
      </c>
      <c r="B20" s="64">
        <f>VLOOKUP($A20,'Return Data'!$B$7:$R$2292,3,0)</f>
        <v>44536</v>
      </c>
      <c r="C20" s="65">
        <f>VLOOKUP($A20,'Return Data'!$B$7:$R$2292,4,0)</f>
        <v>46.038899999999998</v>
      </c>
      <c r="D20" s="65">
        <f>VLOOKUP($A20,'Return Data'!$B$7:$R$2292,9,0)</f>
        <v>4.7652999999999999</v>
      </c>
      <c r="E20" s="66">
        <f t="shared" si="0"/>
        <v>9</v>
      </c>
      <c r="F20" s="65">
        <f>VLOOKUP($A20,'Return Data'!$B$7:$R$2292,10,0)</f>
        <v>2.6086999999999998</v>
      </c>
      <c r="G20" s="66">
        <f t="shared" si="1"/>
        <v>9</v>
      </c>
      <c r="H20" s="65">
        <f>VLOOKUP($A20,'Return Data'!$B$7:$R$2292,11,0)</f>
        <v>3.9542999999999999</v>
      </c>
      <c r="I20" s="66">
        <f t="shared" si="2"/>
        <v>10</v>
      </c>
      <c r="J20" s="65">
        <f>VLOOKUP($A20,'Return Data'!$B$7:$R$2292,12,0)</f>
        <v>5.0103999999999997</v>
      </c>
      <c r="K20" s="66">
        <f t="shared" si="3"/>
        <v>12</v>
      </c>
      <c r="L20" s="65">
        <f>VLOOKUP($A20,'Return Data'!$B$7:$R$2292,13,0)</f>
        <v>3.4636</v>
      </c>
      <c r="M20" s="66">
        <f t="shared" si="4"/>
        <v>13</v>
      </c>
      <c r="N20" s="65">
        <f>VLOOKUP($A20,'Return Data'!$B$7:$R$2292,17,0)</f>
        <v>6.5659999999999998</v>
      </c>
      <c r="O20" s="66">
        <f t="shared" si="5"/>
        <v>12</v>
      </c>
      <c r="P20" s="65">
        <f>VLOOKUP($A20,'Return Data'!$B$7:$R$2292,14,0)</f>
        <v>7.7169999999999996</v>
      </c>
      <c r="Q20" s="66">
        <f t="shared" si="6"/>
        <v>7</v>
      </c>
      <c r="R20" s="65">
        <f>VLOOKUP($A20,'Return Data'!$B$7:$R$2292,16,0)</f>
        <v>7.5449000000000002</v>
      </c>
      <c r="S20" s="67">
        <f t="shared" si="7"/>
        <v>10</v>
      </c>
    </row>
    <row r="21" spans="1:19" x14ac:dyDescent="0.3">
      <c r="A21" s="82" t="s">
        <v>1412</v>
      </c>
      <c r="B21" s="64">
        <f>VLOOKUP($A21,'Return Data'!$B$7:$R$2292,3,0)</f>
        <v>44536</v>
      </c>
      <c r="C21" s="65">
        <f>VLOOKUP($A21,'Return Data'!$B$7:$R$2292,4,0)</f>
        <v>1734.1148000000001</v>
      </c>
      <c r="D21" s="65">
        <f>VLOOKUP($A21,'Return Data'!$B$7:$R$2292,9,0)</f>
        <v>4.2901999999999996</v>
      </c>
      <c r="E21" s="66">
        <f t="shared" si="0"/>
        <v>16</v>
      </c>
      <c r="F21" s="65">
        <f>VLOOKUP($A21,'Return Data'!$B$7:$R$2292,10,0)</f>
        <v>1.2111000000000001</v>
      </c>
      <c r="G21" s="66">
        <f t="shared" si="1"/>
        <v>26</v>
      </c>
      <c r="H21" s="65">
        <f>VLOOKUP($A21,'Return Data'!$B$7:$R$2292,11,0)</f>
        <v>3.1242000000000001</v>
      </c>
      <c r="I21" s="66">
        <f t="shared" si="2"/>
        <v>22</v>
      </c>
      <c r="J21" s="65">
        <f>VLOOKUP($A21,'Return Data'!$B$7:$R$2292,12,0)</f>
        <v>3.7757000000000001</v>
      </c>
      <c r="K21" s="66">
        <f t="shared" si="3"/>
        <v>26</v>
      </c>
      <c r="L21" s="65">
        <f>VLOOKUP($A21,'Return Data'!$B$7:$R$2292,13,0)</f>
        <v>2.5236000000000001</v>
      </c>
      <c r="M21" s="66">
        <f t="shared" si="4"/>
        <v>25</v>
      </c>
      <c r="N21" s="65">
        <f>VLOOKUP($A21,'Return Data'!$B$7:$R$2292,17,0)</f>
        <v>4.6307</v>
      </c>
      <c r="O21" s="66">
        <f t="shared" si="5"/>
        <v>23</v>
      </c>
      <c r="P21" s="65">
        <f>VLOOKUP($A21,'Return Data'!$B$7:$R$2292,14,0)</f>
        <v>4.8640999999999996</v>
      </c>
      <c r="Q21" s="66">
        <f t="shared" si="6"/>
        <v>20</v>
      </c>
      <c r="R21" s="65">
        <f>VLOOKUP($A21,'Return Data'!$B$7:$R$2292,16,0)</f>
        <v>6.9127999999999998</v>
      </c>
      <c r="S21" s="67">
        <f t="shared" si="7"/>
        <v>19</v>
      </c>
    </row>
    <row r="22" spans="1:19" x14ac:dyDescent="0.3">
      <c r="A22" s="82" t="s">
        <v>1414</v>
      </c>
      <c r="B22" s="64">
        <f>VLOOKUP($A22,'Return Data'!$B$7:$R$2292,3,0)</f>
        <v>44536</v>
      </c>
      <c r="C22" s="65">
        <f>VLOOKUP($A22,'Return Data'!$B$7:$R$2292,4,0)</f>
        <v>2901.3816000000002</v>
      </c>
      <c r="D22" s="65">
        <f>VLOOKUP($A22,'Return Data'!$B$7:$R$2292,9,0)</f>
        <v>4.4850000000000003</v>
      </c>
      <c r="E22" s="66">
        <f t="shared" si="0"/>
        <v>12</v>
      </c>
      <c r="F22" s="65">
        <f>VLOOKUP($A22,'Return Data'!$B$7:$R$2292,10,0)</f>
        <v>1.3089</v>
      </c>
      <c r="G22" s="66">
        <f t="shared" si="1"/>
        <v>24</v>
      </c>
      <c r="H22" s="65">
        <f>VLOOKUP($A22,'Return Data'!$B$7:$R$2292,11,0)</f>
        <v>3.0956999999999999</v>
      </c>
      <c r="I22" s="66">
        <f t="shared" si="2"/>
        <v>23</v>
      </c>
      <c r="J22" s="65">
        <f>VLOOKUP($A22,'Return Data'!$B$7:$R$2292,12,0)</f>
        <v>4.3285</v>
      </c>
      <c r="K22" s="66">
        <f t="shared" si="3"/>
        <v>20</v>
      </c>
      <c r="L22" s="65">
        <f>VLOOKUP($A22,'Return Data'!$B$7:$R$2292,13,0)</f>
        <v>2.7362000000000002</v>
      </c>
      <c r="M22" s="66">
        <f t="shared" si="4"/>
        <v>24</v>
      </c>
      <c r="N22" s="65">
        <f>VLOOKUP($A22,'Return Data'!$B$7:$R$2292,17,0)</f>
        <v>6.1284000000000001</v>
      </c>
      <c r="O22" s="66">
        <f t="shared" si="5"/>
        <v>17</v>
      </c>
      <c r="P22" s="65">
        <f>VLOOKUP($A22,'Return Data'!$B$7:$R$2292,14,0)</f>
        <v>7.226</v>
      </c>
      <c r="Q22" s="66">
        <f t="shared" si="6"/>
        <v>13</v>
      </c>
      <c r="R22" s="65">
        <f>VLOOKUP($A22,'Return Data'!$B$7:$R$2292,16,0)</f>
        <v>7.5072000000000001</v>
      </c>
      <c r="S22" s="67">
        <f t="shared" si="7"/>
        <v>11</v>
      </c>
    </row>
    <row r="23" spans="1:19" x14ac:dyDescent="0.3">
      <c r="A23" s="82" t="s">
        <v>1418</v>
      </c>
      <c r="B23" s="64">
        <f>VLOOKUP($A23,'Return Data'!$B$7:$R$2292,3,0)</f>
        <v>44536</v>
      </c>
      <c r="C23" s="65">
        <f>VLOOKUP($A23,'Return Data'!$B$7:$R$2292,4,0)</f>
        <v>42.2376</v>
      </c>
      <c r="D23" s="65">
        <f>VLOOKUP($A23,'Return Data'!$B$7:$R$2292,9,0)</f>
        <v>3.5518000000000001</v>
      </c>
      <c r="E23" s="66">
        <f t="shared" si="0"/>
        <v>22</v>
      </c>
      <c r="F23" s="65">
        <f>VLOOKUP($A23,'Return Data'!$B$7:$R$2292,10,0)</f>
        <v>2.516</v>
      </c>
      <c r="G23" s="66">
        <f t="shared" si="1"/>
        <v>11</v>
      </c>
      <c r="H23" s="65">
        <f>VLOOKUP($A23,'Return Data'!$B$7:$R$2292,11,0)</f>
        <v>4.3155000000000001</v>
      </c>
      <c r="I23" s="66">
        <f t="shared" si="2"/>
        <v>9</v>
      </c>
      <c r="J23" s="65">
        <f>VLOOKUP($A23,'Return Data'!$B$7:$R$2292,12,0)</f>
        <v>5.2904999999999998</v>
      </c>
      <c r="K23" s="66">
        <f t="shared" si="3"/>
        <v>10</v>
      </c>
      <c r="L23" s="65">
        <f>VLOOKUP($A23,'Return Data'!$B$7:$R$2292,13,0)</f>
        <v>3.4788000000000001</v>
      </c>
      <c r="M23" s="66">
        <f t="shared" si="4"/>
        <v>11</v>
      </c>
      <c r="N23" s="65">
        <f>VLOOKUP($A23,'Return Data'!$B$7:$R$2292,17,0)</f>
        <v>6.7617000000000003</v>
      </c>
      <c r="O23" s="66">
        <f t="shared" si="5"/>
        <v>10</v>
      </c>
      <c r="P23" s="65">
        <f>VLOOKUP($A23,'Return Data'!$B$7:$R$2292,14,0)</f>
        <v>7.7595000000000001</v>
      </c>
      <c r="Q23" s="66">
        <f t="shared" si="6"/>
        <v>6</v>
      </c>
      <c r="R23" s="65">
        <f>VLOOKUP($A23,'Return Data'!$B$7:$R$2292,16,0)</f>
        <v>7.6231</v>
      </c>
      <c r="S23" s="67">
        <f t="shared" si="7"/>
        <v>9</v>
      </c>
    </row>
    <row r="24" spans="1:19" x14ac:dyDescent="0.3">
      <c r="A24" s="82" t="s">
        <v>1421</v>
      </c>
      <c r="B24" s="64">
        <f>VLOOKUP($A24,'Return Data'!$B$7:$R$2292,3,0)</f>
        <v>44536</v>
      </c>
      <c r="C24" s="65">
        <f>VLOOKUP($A24,'Return Data'!$B$7:$R$2292,4,0)</f>
        <v>21.4617</v>
      </c>
      <c r="D24" s="65">
        <f>VLOOKUP($A24,'Return Data'!$B$7:$R$2292,9,0)</f>
        <v>4.3148999999999997</v>
      </c>
      <c r="E24" s="66">
        <f t="shared" si="0"/>
        <v>15</v>
      </c>
      <c r="F24" s="65">
        <f>VLOOKUP($A24,'Return Data'!$B$7:$R$2292,10,0)</f>
        <v>1.7606999999999999</v>
      </c>
      <c r="G24" s="66">
        <f t="shared" si="1"/>
        <v>16</v>
      </c>
      <c r="H24" s="65">
        <f>VLOOKUP($A24,'Return Data'!$B$7:$R$2292,11,0)</f>
        <v>3.4354</v>
      </c>
      <c r="I24" s="66">
        <f t="shared" si="2"/>
        <v>17</v>
      </c>
      <c r="J24" s="65">
        <f>VLOOKUP($A24,'Return Data'!$B$7:$R$2292,12,0)</f>
        <v>4.7518000000000002</v>
      </c>
      <c r="K24" s="66">
        <f t="shared" si="3"/>
        <v>14</v>
      </c>
      <c r="L24" s="65">
        <f>VLOOKUP($A24,'Return Data'!$B$7:$R$2292,13,0)</f>
        <v>3.0924</v>
      </c>
      <c r="M24" s="66">
        <f t="shared" si="4"/>
        <v>17</v>
      </c>
      <c r="N24" s="65">
        <f>VLOOKUP($A24,'Return Data'!$B$7:$R$2292,17,0)</f>
        <v>6.4055</v>
      </c>
      <c r="O24" s="66">
        <f t="shared" si="5"/>
        <v>14</v>
      </c>
      <c r="P24" s="65">
        <f>VLOOKUP($A24,'Return Data'!$B$7:$R$2292,14,0)</f>
        <v>7.4585999999999997</v>
      </c>
      <c r="Q24" s="66">
        <f t="shared" si="6"/>
        <v>9</v>
      </c>
      <c r="R24" s="65">
        <f>VLOOKUP($A24,'Return Data'!$B$7:$R$2292,16,0)</f>
        <v>7.9768999999999997</v>
      </c>
      <c r="S24" s="67">
        <f t="shared" si="7"/>
        <v>3</v>
      </c>
    </row>
    <row r="25" spans="1:19" x14ac:dyDescent="0.3">
      <c r="A25" s="82" t="s">
        <v>1423</v>
      </c>
      <c r="B25" s="64">
        <f>VLOOKUP($A25,'Return Data'!$B$7:$R$2292,3,0)</f>
        <v>44536</v>
      </c>
      <c r="C25" s="65">
        <f>VLOOKUP($A25,'Return Data'!$B$7:$R$2292,4,0)</f>
        <v>11.997299999999999</v>
      </c>
      <c r="D25" s="65">
        <f>VLOOKUP($A25,'Return Data'!$B$7:$R$2292,9,0)</f>
        <v>3.9413999999999998</v>
      </c>
      <c r="E25" s="66">
        <f t="shared" si="0"/>
        <v>20</v>
      </c>
      <c r="F25" s="65">
        <f>VLOOKUP($A25,'Return Data'!$B$7:$R$2292,10,0)</f>
        <v>1.4125000000000001</v>
      </c>
      <c r="G25" s="66">
        <f t="shared" si="1"/>
        <v>22</v>
      </c>
      <c r="H25" s="65">
        <f>VLOOKUP($A25,'Return Data'!$B$7:$R$2292,11,0)</f>
        <v>2.9578000000000002</v>
      </c>
      <c r="I25" s="66">
        <f t="shared" si="2"/>
        <v>25</v>
      </c>
      <c r="J25" s="65">
        <f>VLOOKUP($A25,'Return Data'!$B$7:$R$2292,12,0)</f>
        <v>3.8536000000000001</v>
      </c>
      <c r="K25" s="66">
        <f t="shared" si="3"/>
        <v>25</v>
      </c>
      <c r="L25" s="65">
        <f>VLOOKUP($A25,'Return Data'!$B$7:$R$2292,13,0)</f>
        <v>2.3748999999999998</v>
      </c>
      <c r="M25" s="66">
        <f t="shared" si="4"/>
        <v>26</v>
      </c>
      <c r="N25" s="65">
        <f>VLOOKUP($A25,'Return Data'!$B$7:$R$2292,17,0)</f>
        <v>5.3577000000000004</v>
      </c>
      <c r="O25" s="66">
        <f t="shared" ref="O25:O33" si="8">RANK(N25,N$8:N$33,0)</f>
        <v>22</v>
      </c>
      <c r="P25" s="65"/>
      <c r="Q25" s="66"/>
      <c r="R25" s="65">
        <f>VLOOKUP($A25,'Return Data'!$B$7:$R$2292,16,0)</f>
        <v>6.6060999999999996</v>
      </c>
      <c r="S25" s="67">
        <f t="shared" ref="S25:S33" si="9">RANK(R25,R$8:R$33,0)</f>
        <v>23</v>
      </c>
    </row>
    <row r="26" spans="1:19" x14ac:dyDescent="0.3">
      <c r="A26" s="82" t="s">
        <v>2030</v>
      </c>
      <c r="B26" s="64">
        <f>VLOOKUP($A26,'Return Data'!$B$7:$R$2292,3,0)</f>
        <v>44536</v>
      </c>
      <c r="C26" s="65">
        <f>VLOOKUP($A26,'Return Data'!$B$7:$R$2292,4,0)</f>
        <v>12.759600000000001</v>
      </c>
      <c r="D26" s="65">
        <f>VLOOKUP($A26,'Return Data'!$B$7:$R$2292,9,0)</f>
        <v>4.0717999999999996</v>
      </c>
      <c r="E26" s="66">
        <f t="shared" si="0"/>
        <v>19</v>
      </c>
      <c r="F26" s="65">
        <f>VLOOKUP($A26,'Return Data'!$B$7:$R$2292,10,0)</f>
        <v>1.4006000000000001</v>
      </c>
      <c r="G26" s="66">
        <f t="shared" si="1"/>
        <v>23</v>
      </c>
      <c r="H26" s="65">
        <f>VLOOKUP($A26,'Return Data'!$B$7:$R$2292,11,0)</f>
        <v>3.4823</v>
      </c>
      <c r="I26" s="66">
        <f t="shared" si="2"/>
        <v>16</v>
      </c>
      <c r="J26" s="65">
        <f>VLOOKUP($A26,'Return Data'!$B$7:$R$2292,12,0)</f>
        <v>4.6832000000000003</v>
      </c>
      <c r="K26" s="66">
        <f t="shared" si="3"/>
        <v>17</v>
      </c>
      <c r="L26" s="65">
        <f>VLOOKUP($A26,'Return Data'!$B$7:$R$2292,13,0)</f>
        <v>3.1838000000000002</v>
      </c>
      <c r="M26" s="66">
        <f t="shared" si="4"/>
        <v>15</v>
      </c>
      <c r="N26" s="65">
        <f>VLOOKUP($A26,'Return Data'!$B$7:$R$2292,17,0)</f>
        <v>5.9021999999999997</v>
      </c>
      <c r="O26" s="66">
        <f t="shared" si="8"/>
        <v>19</v>
      </c>
      <c r="P26" s="65">
        <f>VLOOKUP($A26,'Return Data'!$B$7:$R$2292,14,0)</f>
        <v>7.1077000000000004</v>
      </c>
      <c r="Q26" s="66">
        <f t="shared" ref="Q26:Q33" si="10">RANK(P26,P$8:P$33,0)</f>
        <v>14</v>
      </c>
      <c r="R26" s="65">
        <f>VLOOKUP($A26,'Return Data'!$B$7:$R$2292,16,0)</f>
        <v>6.7538999999999998</v>
      </c>
      <c r="S26" s="67">
        <f t="shared" si="9"/>
        <v>22</v>
      </c>
    </row>
    <row r="27" spans="1:19" x14ac:dyDescent="0.3">
      <c r="A27" s="82" t="s">
        <v>1425</v>
      </c>
      <c r="B27" s="64">
        <f>VLOOKUP($A27,'Return Data'!$B$7:$R$2292,3,0)</f>
        <v>44536</v>
      </c>
      <c r="C27" s="65">
        <f>VLOOKUP($A27,'Return Data'!$B$7:$R$2292,4,0)</f>
        <v>42.334099999999999</v>
      </c>
      <c r="D27" s="65">
        <f>VLOOKUP($A27,'Return Data'!$B$7:$R$2292,9,0)</f>
        <v>5.7542</v>
      </c>
      <c r="E27" s="66">
        <f t="shared" si="0"/>
        <v>2</v>
      </c>
      <c r="F27" s="65">
        <f>VLOOKUP($A27,'Return Data'!$B$7:$R$2292,10,0)</f>
        <v>2.9828000000000001</v>
      </c>
      <c r="G27" s="66">
        <f t="shared" si="1"/>
        <v>7</v>
      </c>
      <c r="H27" s="65">
        <f>VLOOKUP($A27,'Return Data'!$B$7:$R$2292,11,0)</f>
        <v>4.4964000000000004</v>
      </c>
      <c r="I27" s="66">
        <f t="shared" si="2"/>
        <v>7</v>
      </c>
      <c r="J27" s="65">
        <f>VLOOKUP($A27,'Return Data'!$B$7:$R$2292,12,0)</f>
        <v>5.9931000000000001</v>
      </c>
      <c r="K27" s="66">
        <f t="shared" si="3"/>
        <v>5</v>
      </c>
      <c r="L27" s="65">
        <f>VLOOKUP($A27,'Return Data'!$B$7:$R$2292,13,0)</f>
        <v>4.6280999999999999</v>
      </c>
      <c r="M27" s="66">
        <f t="shared" si="4"/>
        <v>5</v>
      </c>
      <c r="N27" s="65">
        <f>VLOOKUP($A27,'Return Data'!$B$7:$R$2292,17,0)</f>
        <v>7.0345000000000004</v>
      </c>
      <c r="O27" s="66">
        <f t="shared" si="8"/>
        <v>7</v>
      </c>
      <c r="P27" s="65">
        <f>VLOOKUP($A27,'Return Data'!$B$7:$R$2292,14,0)</f>
        <v>7.9008000000000003</v>
      </c>
      <c r="Q27" s="66">
        <f t="shared" si="10"/>
        <v>5</v>
      </c>
      <c r="R27" s="65">
        <f>VLOOKUP($A27,'Return Data'!$B$7:$R$2292,16,0)</f>
        <v>7.8989000000000003</v>
      </c>
      <c r="S27" s="67">
        <f t="shared" si="9"/>
        <v>4</v>
      </c>
    </row>
    <row r="28" spans="1:19" x14ac:dyDescent="0.3">
      <c r="A28" s="82" t="s">
        <v>1427</v>
      </c>
      <c r="B28" s="64">
        <f>VLOOKUP($A28,'Return Data'!$B$7:$R$2292,3,0)</f>
        <v>44536</v>
      </c>
      <c r="C28" s="65">
        <f>VLOOKUP($A28,'Return Data'!$B$7:$R$2292,4,0)</f>
        <v>36.401899999999998</v>
      </c>
      <c r="D28" s="65">
        <f>VLOOKUP($A28,'Return Data'!$B$7:$R$2292,9,0)</f>
        <v>3.4746999999999999</v>
      </c>
      <c r="E28" s="66">
        <f t="shared" si="0"/>
        <v>24</v>
      </c>
      <c r="F28" s="65">
        <f>VLOOKUP($A28,'Return Data'!$B$7:$R$2292,10,0)</f>
        <v>1.4563999999999999</v>
      </c>
      <c r="G28" s="66">
        <f t="shared" si="1"/>
        <v>20</v>
      </c>
      <c r="H28" s="65">
        <f>VLOOKUP($A28,'Return Data'!$B$7:$R$2292,11,0)</f>
        <v>3.1770999999999998</v>
      </c>
      <c r="I28" s="66">
        <f t="shared" si="2"/>
        <v>20</v>
      </c>
      <c r="J28" s="65">
        <f>VLOOKUP($A28,'Return Data'!$B$7:$R$2292,12,0)</f>
        <v>4.3630000000000004</v>
      </c>
      <c r="K28" s="66">
        <f t="shared" si="3"/>
        <v>19</v>
      </c>
      <c r="L28" s="65">
        <f>VLOOKUP($A28,'Return Data'!$B$7:$R$2292,13,0)</f>
        <v>3.0920000000000001</v>
      </c>
      <c r="M28" s="66">
        <f t="shared" si="4"/>
        <v>18</v>
      </c>
      <c r="N28" s="65">
        <f>VLOOKUP($A28,'Return Data'!$B$7:$R$2292,17,0)</f>
        <v>5.4707999999999997</v>
      </c>
      <c r="O28" s="66">
        <f t="shared" si="8"/>
        <v>21</v>
      </c>
      <c r="P28" s="65">
        <f>VLOOKUP($A28,'Return Data'!$B$7:$R$2292,14,0)</f>
        <v>3.5200999999999998</v>
      </c>
      <c r="Q28" s="66">
        <f t="shared" si="10"/>
        <v>23</v>
      </c>
      <c r="R28" s="65">
        <f>VLOOKUP($A28,'Return Data'!$B$7:$R$2292,16,0)</f>
        <v>7.0864000000000003</v>
      </c>
      <c r="S28" s="67">
        <f t="shared" si="9"/>
        <v>16</v>
      </c>
    </row>
    <row r="29" spans="1:19" x14ac:dyDescent="0.3">
      <c r="A29" s="82" t="s">
        <v>1429</v>
      </c>
      <c r="B29" s="64">
        <f>VLOOKUP($A29,'Return Data'!$B$7:$R$2292,3,0)</f>
        <v>44536</v>
      </c>
      <c r="C29" s="65">
        <f>VLOOKUP($A29,'Return Data'!$B$7:$R$2292,4,0)</f>
        <v>35.443899999999999</v>
      </c>
      <c r="D29" s="65">
        <f>VLOOKUP($A29,'Return Data'!$B$7:$R$2292,9,0)</f>
        <v>5.4219999999999997</v>
      </c>
      <c r="E29" s="66">
        <f t="shared" si="0"/>
        <v>5</v>
      </c>
      <c r="F29" s="65">
        <f>VLOOKUP($A29,'Return Data'!$B$7:$R$2292,10,0)</f>
        <v>1.8325</v>
      </c>
      <c r="G29" s="66">
        <f t="shared" si="1"/>
        <v>15</v>
      </c>
      <c r="H29" s="65">
        <f>VLOOKUP($A29,'Return Data'!$B$7:$R$2292,11,0)</f>
        <v>3.7945000000000002</v>
      </c>
      <c r="I29" s="66">
        <f t="shared" si="2"/>
        <v>13</v>
      </c>
      <c r="J29" s="65">
        <f>VLOOKUP($A29,'Return Data'!$B$7:$R$2292,12,0)</f>
        <v>5.3090999999999999</v>
      </c>
      <c r="K29" s="66">
        <f t="shared" si="3"/>
        <v>9</v>
      </c>
      <c r="L29" s="65">
        <f>VLOOKUP($A29,'Return Data'!$B$7:$R$2292,13,0)</f>
        <v>3.0674999999999999</v>
      </c>
      <c r="M29" s="66">
        <f t="shared" si="4"/>
        <v>20</v>
      </c>
      <c r="N29" s="65">
        <f>VLOOKUP($A29,'Return Data'!$B$7:$R$2292,17,0)</f>
        <v>6.7256</v>
      </c>
      <c r="O29" s="66">
        <f t="shared" si="8"/>
        <v>11</v>
      </c>
      <c r="P29" s="65">
        <f>VLOOKUP($A29,'Return Data'!$B$7:$R$2292,14,0)</f>
        <v>3.8879999999999999</v>
      </c>
      <c r="Q29" s="66">
        <f t="shared" si="10"/>
        <v>22</v>
      </c>
      <c r="R29" s="65">
        <f>VLOOKUP($A29,'Return Data'!$B$7:$R$2292,16,0)</f>
        <v>7.0385999999999997</v>
      </c>
      <c r="S29" s="67">
        <f t="shared" si="9"/>
        <v>17</v>
      </c>
    </row>
    <row r="30" spans="1:19" x14ac:dyDescent="0.3">
      <c r="A30" s="82" t="s">
        <v>1432</v>
      </c>
      <c r="B30" s="64">
        <f>VLOOKUP($A30,'Return Data'!$B$7:$R$2292,3,0)</f>
        <v>44536</v>
      </c>
      <c r="C30" s="65">
        <f>VLOOKUP($A30,'Return Data'!$B$7:$R$2292,4,0)</f>
        <v>25.806699999999999</v>
      </c>
      <c r="D30" s="65">
        <f>VLOOKUP($A30,'Return Data'!$B$7:$R$2292,9,0)</f>
        <v>4.3631000000000002</v>
      </c>
      <c r="E30" s="66">
        <f t="shared" si="0"/>
        <v>14</v>
      </c>
      <c r="F30" s="65">
        <f>VLOOKUP($A30,'Return Data'!$B$7:$R$2292,10,0)</f>
        <v>2.5495000000000001</v>
      </c>
      <c r="G30" s="66">
        <f t="shared" si="1"/>
        <v>10</v>
      </c>
      <c r="H30" s="65">
        <f>VLOOKUP($A30,'Return Data'!$B$7:$R$2292,11,0)</f>
        <v>3.7909000000000002</v>
      </c>
      <c r="I30" s="66">
        <f t="shared" si="2"/>
        <v>14</v>
      </c>
      <c r="J30" s="65">
        <f>VLOOKUP($A30,'Return Data'!$B$7:$R$2292,12,0)</f>
        <v>4.7016999999999998</v>
      </c>
      <c r="K30" s="66">
        <f t="shared" si="3"/>
        <v>16</v>
      </c>
      <c r="L30" s="65">
        <f>VLOOKUP($A30,'Return Data'!$B$7:$R$2292,13,0)</f>
        <v>3.0680999999999998</v>
      </c>
      <c r="M30" s="66">
        <f t="shared" si="4"/>
        <v>19</v>
      </c>
      <c r="N30" s="65">
        <f>VLOOKUP($A30,'Return Data'!$B$7:$R$2292,17,0)</f>
        <v>6.4390000000000001</v>
      </c>
      <c r="O30" s="66">
        <f t="shared" si="8"/>
        <v>13</v>
      </c>
      <c r="P30" s="65">
        <f>VLOOKUP($A30,'Return Data'!$B$7:$R$2292,14,0)</f>
        <v>7.5122999999999998</v>
      </c>
      <c r="Q30" s="66">
        <f t="shared" si="10"/>
        <v>8</v>
      </c>
      <c r="R30" s="65">
        <f>VLOOKUP($A30,'Return Data'!$B$7:$R$2292,16,0)</f>
        <v>6.8173000000000004</v>
      </c>
      <c r="S30" s="67">
        <f t="shared" si="9"/>
        <v>20</v>
      </c>
    </row>
    <row r="31" spans="1:19" x14ac:dyDescent="0.3">
      <c r="A31" s="82" t="s">
        <v>1433</v>
      </c>
      <c r="B31" s="64">
        <f>VLOOKUP($A31,'Return Data'!$B$7:$R$2292,3,0)</f>
        <v>44536</v>
      </c>
      <c r="C31" s="65">
        <f>VLOOKUP($A31,'Return Data'!$B$7:$R$2292,4,0)</f>
        <v>36.308900000000001</v>
      </c>
      <c r="D31" s="65">
        <f>VLOOKUP($A31,'Return Data'!$B$7:$R$2292,9,0)</f>
        <v>2.3260999999999998</v>
      </c>
      <c r="E31" s="66">
        <f t="shared" si="0"/>
        <v>26</v>
      </c>
      <c r="F31" s="65">
        <f>VLOOKUP($A31,'Return Data'!$B$7:$R$2292,10,0)</f>
        <v>40.501800000000003</v>
      </c>
      <c r="G31" s="66">
        <f t="shared" si="1"/>
        <v>1</v>
      </c>
      <c r="H31" s="65">
        <f>VLOOKUP($A31,'Return Data'!$B$7:$R$2292,11,0)</f>
        <v>22.087800000000001</v>
      </c>
      <c r="I31" s="66">
        <f t="shared" si="2"/>
        <v>1</v>
      </c>
      <c r="J31" s="65">
        <f>VLOOKUP($A31,'Return Data'!$B$7:$R$2292,12,0)</f>
        <v>16.7712</v>
      </c>
      <c r="K31" s="66">
        <f t="shared" si="3"/>
        <v>2</v>
      </c>
      <c r="L31" s="65">
        <f>VLOOKUP($A31,'Return Data'!$B$7:$R$2292,13,0)</f>
        <v>12.754799999999999</v>
      </c>
      <c r="M31" s="66">
        <f t="shared" si="4"/>
        <v>2</v>
      </c>
      <c r="N31" s="65">
        <f>VLOOKUP($A31,'Return Data'!$B$7:$R$2292,17,0)</f>
        <v>11.0444</v>
      </c>
      <c r="O31" s="66">
        <f t="shared" si="8"/>
        <v>2</v>
      </c>
      <c r="P31" s="65">
        <f>VLOOKUP($A31,'Return Data'!$B$7:$R$2292,14,0)</f>
        <v>5.4404000000000003</v>
      </c>
      <c r="Q31" s="66">
        <f t="shared" si="10"/>
        <v>18</v>
      </c>
      <c r="R31" s="65">
        <f>VLOOKUP($A31,'Return Data'!$B$7:$R$2292,16,0)</f>
        <v>6.9211999999999998</v>
      </c>
      <c r="S31" s="67">
        <f t="shared" si="9"/>
        <v>18</v>
      </c>
    </row>
    <row r="32" spans="1:19" x14ac:dyDescent="0.3">
      <c r="A32" s="82" t="s">
        <v>1435</v>
      </c>
      <c r="B32" s="64">
        <f>VLOOKUP($A32,'Return Data'!$B$7:$R$2292,3,0)</f>
        <v>44536</v>
      </c>
      <c r="C32" s="65">
        <f>VLOOKUP($A32,'Return Data'!$B$7:$R$2292,4,0)</f>
        <v>38.948999999999998</v>
      </c>
      <c r="D32" s="65">
        <f>VLOOKUP($A32,'Return Data'!$B$7:$R$2292,9,0)</f>
        <v>4.6539999999999999</v>
      </c>
      <c r="E32" s="66">
        <f t="shared" si="0"/>
        <v>11</v>
      </c>
      <c r="F32" s="65">
        <f>VLOOKUP($A32,'Return Data'!$B$7:$R$2292,10,0)</f>
        <v>1.6368</v>
      </c>
      <c r="G32" s="66">
        <f t="shared" si="1"/>
        <v>18</v>
      </c>
      <c r="H32" s="65">
        <f>VLOOKUP($A32,'Return Data'!$B$7:$R$2292,11,0)</f>
        <v>3.2635999999999998</v>
      </c>
      <c r="I32" s="66">
        <f t="shared" si="2"/>
        <v>18</v>
      </c>
      <c r="J32" s="65">
        <f>VLOOKUP($A32,'Return Data'!$B$7:$R$2292,12,0)</f>
        <v>4.2919</v>
      </c>
      <c r="K32" s="66">
        <f t="shared" si="3"/>
        <v>22</v>
      </c>
      <c r="L32" s="65">
        <f>VLOOKUP($A32,'Return Data'!$B$7:$R$2292,13,0)</f>
        <v>2.7924000000000002</v>
      </c>
      <c r="M32" s="66">
        <f t="shared" si="4"/>
        <v>23</v>
      </c>
      <c r="N32" s="65">
        <f>VLOOKUP($A32,'Return Data'!$B$7:$R$2292,17,0)</f>
        <v>6.2619999999999996</v>
      </c>
      <c r="O32" s="66">
        <f t="shared" si="8"/>
        <v>15</v>
      </c>
      <c r="P32" s="65">
        <f>VLOOKUP($A32,'Return Data'!$B$7:$R$2292,14,0)</f>
        <v>7.2754000000000003</v>
      </c>
      <c r="Q32" s="66">
        <f t="shared" si="10"/>
        <v>11</v>
      </c>
      <c r="R32" s="65">
        <f>VLOOKUP($A32,'Return Data'!$B$7:$R$2292,16,0)</f>
        <v>7.2824</v>
      </c>
      <c r="S32" s="67">
        <f t="shared" si="9"/>
        <v>13</v>
      </c>
    </row>
    <row r="33" spans="1:19" x14ac:dyDescent="0.3">
      <c r="A33" s="82" t="s">
        <v>1438</v>
      </c>
      <c r="B33" s="64">
        <f>VLOOKUP($A33,'Return Data'!$B$7:$R$2292,3,0)</f>
        <v>44536</v>
      </c>
      <c r="C33" s="65">
        <f>VLOOKUP($A33,'Return Data'!$B$7:$R$2292,4,0)</f>
        <v>25.344899999999999</v>
      </c>
      <c r="D33" s="65">
        <f>VLOOKUP($A33,'Return Data'!$B$7:$R$2292,9,0)</f>
        <v>2.8527</v>
      </c>
      <c r="E33" s="66">
        <f t="shared" si="0"/>
        <v>25</v>
      </c>
      <c r="F33" s="65">
        <f>VLOOKUP($A33,'Return Data'!$B$7:$R$2292,10,0)</f>
        <v>21.100899999999999</v>
      </c>
      <c r="G33" s="66">
        <f t="shared" si="1"/>
        <v>4</v>
      </c>
      <c r="H33" s="65">
        <f>VLOOKUP($A33,'Return Data'!$B$7:$R$2292,11,0)</f>
        <v>13.440899999999999</v>
      </c>
      <c r="I33" s="66">
        <f t="shared" si="2"/>
        <v>4</v>
      </c>
      <c r="J33" s="65">
        <f>VLOOKUP($A33,'Return Data'!$B$7:$R$2292,12,0)</f>
        <v>11.403600000000001</v>
      </c>
      <c r="K33" s="66">
        <f t="shared" si="3"/>
        <v>4</v>
      </c>
      <c r="L33" s="65">
        <f>VLOOKUP($A33,'Return Data'!$B$7:$R$2292,13,0)</f>
        <v>8.5381</v>
      </c>
      <c r="M33" s="66">
        <f t="shared" si="4"/>
        <v>4</v>
      </c>
      <c r="N33" s="65">
        <f>VLOOKUP($A33,'Return Data'!$B$7:$R$2292,17,0)</f>
        <v>9.4985999999999997</v>
      </c>
      <c r="O33" s="66">
        <f t="shared" si="8"/>
        <v>3</v>
      </c>
      <c r="P33" s="65">
        <f>VLOOKUP($A33,'Return Data'!$B$7:$R$2292,14,0)</f>
        <v>4.9237000000000002</v>
      </c>
      <c r="Q33" s="66">
        <f t="shared" si="10"/>
        <v>19</v>
      </c>
      <c r="R33" s="65">
        <f>VLOOKUP($A33,'Return Data'!$B$7:$R$2292,16,0)</f>
        <v>6.7549999999999999</v>
      </c>
      <c r="S33" s="67">
        <f t="shared" si="9"/>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4.5520538461538456</v>
      </c>
      <c r="E35" s="88"/>
      <c r="F35" s="89">
        <f>AVERAGE(F8:F33)</f>
        <v>6.9622346153846149</v>
      </c>
      <c r="G35" s="88"/>
      <c r="H35" s="89">
        <f>AVERAGE(H8:H33)</f>
        <v>5.8531769230769219</v>
      </c>
      <c r="I35" s="88"/>
      <c r="J35" s="89">
        <f>AVERAGE(J8:J33)</f>
        <v>6.3820923076923073</v>
      </c>
      <c r="K35" s="88"/>
      <c r="L35" s="89">
        <f>AVERAGE(L8:L33)</f>
        <v>4.755696153846154</v>
      </c>
      <c r="M35" s="88"/>
      <c r="N35" s="89">
        <f>AVERAGE(N8:N33)</f>
        <v>6.5070076923076918</v>
      </c>
      <c r="O35" s="88"/>
      <c r="P35" s="89">
        <f>AVERAGE(P8:P33)</f>
        <v>6.1567679999999996</v>
      </c>
      <c r="Q35" s="88"/>
      <c r="R35" s="89">
        <f>AVERAGE(R8:R33)</f>
        <v>7.1702846153846131</v>
      </c>
      <c r="S35" s="90"/>
    </row>
    <row r="36" spans="1:19" x14ac:dyDescent="0.3">
      <c r="A36" s="87" t="s">
        <v>28</v>
      </c>
      <c r="B36" s="88"/>
      <c r="C36" s="88"/>
      <c r="D36" s="89">
        <f>MIN(D8:D33)</f>
        <v>2.3260999999999998</v>
      </c>
      <c r="E36" s="88"/>
      <c r="F36" s="89">
        <f>MIN(F8:F33)</f>
        <v>1.2111000000000001</v>
      </c>
      <c r="G36" s="88"/>
      <c r="H36" s="89">
        <f>MIN(H8:H33)</f>
        <v>2.6564000000000001</v>
      </c>
      <c r="I36" s="88"/>
      <c r="J36" s="89">
        <f>MIN(J8:J33)</f>
        <v>3.7757000000000001</v>
      </c>
      <c r="K36" s="88"/>
      <c r="L36" s="89">
        <f>MIN(L8:L33)</f>
        <v>2.3748999999999998</v>
      </c>
      <c r="M36" s="88"/>
      <c r="N36" s="89">
        <f>MIN(N8:N33)</f>
        <v>1.198</v>
      </c>
      <c r="O36" s="88"/>
      <c r="P36" s="89">
        <f>MIN(P8:P33)</f>
        <v>-3.8805999999999998</v>
      </c>
      <c r="Q36" s="88"/>
      <c r="R36" s="89">
        <f>MIN(R8:R33)</f>
        <v>4.4009</v>
      </c>
      <c r="S36" s="90"/>
    </row>
    <row r="37" spans="1:19" ht="15" thickBot="1" x14ac:dyDescent="0.35">
      <c r="A37" s="91" t="s">
        <v>29</v>
      </c>
      <c r="B37" s="92"/>
      <c r="C37" s="92"/>
      <c r="D37" s="93">
        <f>MAX(D8:D33)</f>
        <v>9.4227000000000007</v>
      </c>
      <c r="E37" s="92"/>
      <c r="F37" s="93">
        <f>MAX(F8:F33)</f>
        <v>40.501800000000003</v>
      </c>
      <c r="G37" s="92"/>
      <c r="H37" s="93">
        <f>MAX(H8:H33)</f>
        <v>22.087800000000001</v>
      </c>
      <c r="I37" s="92"/>
      <c r="J37" s="93">
        <f>MAX(J8:J33)</f>
        <v>16.9787</v>
      </c>
      <c r="K37" s="92"/>
      <c r="L37" s="93">
        <f>MAX(L8:L33)</f>
        <v>16.971299999999999</v>
      </c>
      <c r="M37" s="92"/>
      <c r="N37" s="93">
        <f>MAX(N8:N33)</f>
        <v>11.1654</v>
      </c>
      <c r="O37" s="92"/>
      <c r="P37" s="93">
        <f>MAX(P8:P33)</f>
        <v>8.3255999999999997</v>
      </c>
      <c r="Q37" s="92"/>
      <c r="R37" s="93">
        <f>MAX(R8:R33)</f>
        <v>8.5055999999999994</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44536</v>
      </c>
      <c r="C8" s="65">
        <f>VLOOKUP($A8,'Return Data'!$B$7:$R$2292,4,0)</f>
        <v>26.7163</v>
      </c>
      <c r="D8" s="65">
        <f>VLOOKUP($A8,'Return Data'!$B$7:$R$2292,9,0)</f>
        <v>6.3791000000000002</v>
      </c>
      <c r="E8" s="66">
        <f>RANK(D8,D$8:D$42,0)</f>
        <v>21</v>
      </c>
      <c r="F8" s="65">
        <f>VLOOKUP($A8,'Return Data'!$B$7:$R$2292,10,0)</f>
        <v>5.1856999999999998</v>
      </c>
      <c r="G8" s="66">
        <f>RANK(F8,F$8:F$42,0)</f>
        <v>10</v>
      </c>
      <c r="H8" s="65">
        <f>VLOOKUP($A8,'Return Data'!$B$7:$R$2292,11,0)</f>
        <v>6.0141999999999998</v>
      </c>
      <c r="I8" s="66">
        <f>RANK(H8,H$8:H$42,0)</f>
        <v>16</v>
      </c>
      <c r="J8" s="65">
        <f>VLOOKUP($A8,'Return Data'!$B$7:$R$2292,12,0)</f>
        <v>7.1342999999999996</v>
      </c>
      <c r="K8" s="66">
        <f>RANK(J8,J$8:J$42,0)</f>
        <v>17</v>
      </c>
      <c r="L8" s="65">
        <f>VLOOKUP($A8,'Return Data'!$B$7:$R$2292,13,0)</f>
        <v>8.0851000000000006</v>
      </c>
      <c r="M8" s="66">
        <f>RANK(L8,L$8:L$42,0)</f>
        <v>5</v>
      </c>
      <c r="N8" s="65">
        <f>VLOOKUP($A8,'Return Data'!$B$7:$R$2292,17,0)</f>
        <v>8.6050000000000004</v>
      </c>
      <c r="O8" s="66">
        <f>RANK(N8,N$8:N$42,0)</f>
        <v>11</v>
      </c>
      <c r="P8" s="65">
        <f>VLOOKUP($A8,'Return Data'!$B$7:$R$2292,14,0)</f>
        <v>4.2834000000000003</v>
      </c>
      <c r="Q8" s="66">
        <f>RANK(P8,P$8:P$42,0)</f>
        <v>25</v>
      </c>
      <c r="R8" s="65">
        <f>VLOOKUP($A8,'Return Data'!$B$7:$R$2292,16,0)</f>
        <v>7.9786999999999999</v>
      </c>
      <c r="S8" s="67">
        <f t="shared" ref="S8:S10" si="0">RANK(R8,R$8:R$42,0)</f>
        <v>20</v>
      </c>
    </row>
    <row r="9" spans="1:19" x14ac:dyDescent="0.3">
      <c r="A9" s="82" t="s">
        <v>1069</v>
      </c>
      <c r="B9" s="64">
        <f>VLOOKUP($A9,'Return Data'!$B$7:$R$2292,3,0)</f>
        <v>44536</v>
      </c>
      <c r="C9" s="65">
        <f>VLOOKUP($A9,'Return Data'!$B$7:$R$2292,4,0)</f>
        <v>1.3931</v>
      </c>
      <c r="D9" s="65"/>
      <c r="E9" s="66"/>
      <c r="F9" s="65"/>
      <c r="G9" s="66"/>
      <c r="H9" s="65"/>
      <c r="I9" s="66"/>
      <c r="J9" s="65"/>
      <c r="K9" s="66"/>
      <c r="L9" s="65"/>
      <c r="M9" s="66"/>
      <c r="N9" s="65"/>
      <c r="O9" s="66"/>
      <c r="P9" s="65"/>
      <c r="Q9" s="66"/>
      <c r="R9" s="65">
        <f>VLOOKUP($A9,'Return Data'!$B$7:$R$2292,16,0)</f>
        <v>-12.592499999999999</v>
      </c>
      <c r="S9" s="67">
        <f t="shared" si="0"/>
        <v>35</v>
      </c>
    </row>
    <row r="10" spans="1:19" x14ac:dyDescent="0.3">
      <c r="A10" s="82" t="s">
        <v>1071</v>
      </c>
      <c r="B10" s="64">
        <f>VLOOKUP($A10,'Return Data'!$B$7:$R$2292,3,0)</f>
        <v>44536</v>
      </c>
      <c r="C10" s="65">
        <f>VLOOKUP($A10,'Return Data'!$B$7:$R$2292,4,0)</f>
        <v>23.669899999999998</v>
      </c>
      <c r="D10" s="65">
        <f>VLOOKUP($A10,'Return Data'!$B$7:$R$2292,9,0)</f>
        <v>7.0067000000000004</v>
      </c>
      <c r="E10" s="66">
        <f t="shared" ref="E10:E42" si="1">RANK(D10,D$8:D$42,0)</f>
        <v>17</v>
      </c>
      <c r="F10" s="65">
        <f>VLOOKUP($A10,'Return Data'!$B$7:$R$2292,10,0)</f>
        <v>4.9230999999999998</v>
      </c>
      <c r="G10" s="66">
        <f t="shared" ref="G10:G42" si="2">RANK(F10,F$8:F$42,0)</f>
        <v>11</v>
      </c>
      <c r="H10" s="65">
        <f>VLOOKUP($A10,'Return Data'!$B$7:$R$2292,11,0)</f>
        <v>6.2446999999999999</v>
      </c>
      <c r="I10" s="66">
        <f t="shared" ref="I10" si="3">RANK(H10,H$8:H$42,0)</f>
        <v>14</v>
      </c>
      <c r="J10" s="65">
        <f>VLOOKUP($A10,'Return Data'!$B$7:$R$2292,12,0)</f>
        <v>7.5335000000000001</v>
      </c>
      <c r="K10" s="66">
        <f t="shared" ref="K10" si="4">RANK(J10,J$8:J$42,0)</f>
        <v>15</v>
      </c>
      <c r="L10" s="65">
        <f>VLOOKUP($A10,'Return Data'!$B$7:$R$2292,13,0)</f>
        <v>6.3277999999999999</v>
      </c>
      <c r="M10" s="66">
        <f t="shared" ref="M10" si="5">RANK(L10,L$8:L$42,0)</f>
        <v>9</v>
      </c>
      <c r="N10" s="65">
        <f>VLOOKUP($A10,'Return Data'!$B$7:$R$2292,17,0)</f>
        <v>8.8523999999999994</v>
      </c>
      <c r="O10" s="66">
        <f t="shared" ref="O10" si="6">RANK(N10,N$8:N$42,0)</f>
        <v>8</v>
      </c>
      <c r="P10" s="65">
        <f>VLOOKUP($A10,'Return Data'!$B$7:$R$2292,14,0)</f>
        <v>8.4981000000000009</v>
      </c>
      <c r="Q10" s="66">
        <f t="shared" ref="Q10" si="7">RANK(P10,P$8:P$42,0)</f>
        <v>14</v>
      </c>
      <c r="R10" s="65">
        <f>VLOOKUP($A10,'Return Data'!$B$7:$R$2292,16,0)</f>
        <v>9.1303999999999998</v>
      </c>
      <c r="S10" s="67">
        <f t="shared" si="0"/>
        <v>4</v>
      </c>
    </row>
    <row r="11" spans="1:19" x14ac:dyDescent="0.3">
      <c r="A11" s="82" t="s">
        <v>1074</v>
      </c>
      <c r="B11" s="64">
        <f>VLOOKUP($A11,'Return Data'!$B$7:$R$2292,3,0)</f>
        <v>44536</v>
      </c>
      <c r="C11" s="65">
        <f>VLOOKUP($A11,'Return Data'!$B$7:$R$2292,4,0)</f>
        <v>16.174700000000001</v>
      </c>
      <c r="D11" s="65">
        <f>VLOOKUP($A11,'Return Data'!$B$7:$R$2292,9,0)</f>
        <v>7.8578000000000001</v>
      </c>
      <c r="E11" s="66">
        <f t="shared" si="1"/>
        <v>11</v>
      </c>
      <c r="F11" s="65">
        <f>VLOOKUP($A11,'Return Data'!$B$7:$R$2292,10,0)</f>
        <v>3.1919</v>
      </c>
      <c r="G11" s="66">
        <f t="shared" si="2"/>
        <v>25</v>
      </c>
      <c r="H11" s="65">
        <f>VLOOKUP($A11,'Return Data'!$B$7:$R$2292,11,0)</f>
        <v>3.9948000000000001</v>
      </c>
      <c r="I11" s="66">
        <f t="shared" ref="I11:I42" si="8">RANK(H11,H$8:H$42,0)</f>
        <v>32</v>
      </c>
      <c r="J11" s="65">
        <f>VLOOKUP($A11,'Return Data'!$B$7:$R$2292,12,0)</f>
        <v>5.5289999999999999</v>
      </c>
      <c r="K11" s="66">
        <f t="shared" ref="K11:K42" si="9">RANK(J11,J$8:J$42,0)</f>
        <v>32</v>
      </c>
      <c r="L11" s="65">
        <f>VLOOKUP($A11,'Return Data'!$B$7:$R$2292,13,0)</f>
        <v>3.1915</v>
      </c>
      <c r="M11" s="66">
        <f t="shared" ref="M11:M42" si="10">RANK(L11,L$8:L$42,0)</f>
        <v>23</v>
      </c>
      <c r="N11" s="65">
        <f>VLOOKUP($A11,'Return Data'!$B$7:$R$2292,17,0)</f>
        <v>5.8101000000000003</v>
      </c>
      <c r="O11" s="66">
        <f t="shared" ref="O11:O42" si="11">RANK(N11,N$8:N$42,0)</f>
        <v>27</v>
      </c>
      <c r="P11" s="65">
        <f>VLOOKUP($A11,'Return Data'!$B$7:$R$2292,14,0)</f>
        <v>3.0274999999999999</v>
      </c>
      <c r="Q11" s="66">
        <f t="shared" ref="Q11:Q42" si="12">RANK(P11,P$8:P$42,0)</f>
        <v>27</v>
      </c>
      <c r="R11" s="65">
        <f>VLOOKUP($A11,'Return Data'!$B$7:$R$2292,16,0)</f>
        <v>6.3826999999999998</v>
      </c>
      <c r="S11" s="67">
        <f t="shared" ref="S11:S42" si="13">RANK(R11,R$8:R$42,0)</f>
        <v>29</v>
      </c>
    </row>
    <row r="12" spans="1:19" x14ac:dyDescent="0.3">
      <c r="A12" s="82" t="s">
        <v>1075</v>
      </c>
      <c r="B12" s="64">
        <f>VLOOKUP($A12,'Return Data'!$B$7:$R$2292,3,0)</f>
        <v>44536</v>
      </c>
      <c r="C12" s="65">
        <f>VLOOKUP($A12,'Return Data'!$B$7:$R$2292,4,0)</f>
        <v>68.876499999999993</v>
      </c>
      <c r="D12" s="65">
        <f>VLOOKUP($A12,'Return Data'!$B$7:$R$2292,9,0)</f>
        <v>5.7320000000000002</v>
      </c>
      <c r="E12" s="66">
        <f t="shared" si="1"/>
        <v>25</v>
      </c>
      <c r="F12" s="65">
        <f>VLOOKUP($A12,'Return Data'!$B$7:$R$2292,10,0)</f>
        <v>3.9775</v>
      </c>
      <c r="G12" s="66">
        <f t="shared" si="2"/>
        <v>20</v>
      </c>
      <c r="H12" s="65">
        <f>VLOOKUP($A12,'Return Data'!$B$7:$R$2292,11,0)</f>
        <v>4.5148999999999999</v>
      </c>
      <c r="I12" s="66">
        <f t="shared" si="8"/>
        <v>27</v>
      </c>
      <c r="J12" s="65">
        <f>VLOOKUP($A12,'Return Data'!$B$7:$R$2292,12,0)</f>
        <v>6.0320999999999998</v>
      </c>
      <c r="K12" s="66">
        <f t="shared" si="9"/>
        <v>30</v>
      </c>
      <c r="L12" s="65">
        <f>VLOOKUP($A12,'Return Data'!$B$7:$R$2292,13,0)</f>
        <v>4.2115999999999998</v>
      </c>
      <c r="M12" s="66">
        <f t="shared" si="10"/>
        <v>17</v>
      </c>
      <c r="N12" s="65">
        <f>VLOOKUP($A12,'Return Data'!$B$7:$R$2292,17,0)</f>
        <v>7.2645999999999997</v>
      </c>
      <c r="O12" s="66">
        <f t="shared" si="11"/>
        <v>22</v>
      </c>
      <c r="P12" s="65">
        <f>VLOOKUP($A12,'Return Data'!$B$7:$R$2292,14,0)</f>
        <v>5.5964</v>
      </c>
      <c r="Q12" s="66">
        <f t="shared" si="12"/>
        <v>22</v>
      </c>
      <c r="R12" s="65">
        <f>VLOOKUP($A12,'Return Data'!$B$7:$R$2292,16,0)</f>
        <v>7.351</v>
      </c>
      <c r="S12" s="67">
        <f t="shared" si="13"/>
        <v>24</v>
      </c>
    </row>
    <row r="13" spans="1:19" x14ac:dyDescent="0.3">
      <c r="A13" s="82" t="s">
        <v>1080</v>
      </c>
      <c r="B13" s="64">
        <f>VLOOKUP($A13,'Return Data'!$B$7:$R$2292,3,0)</f>
        <v>44536</v>
      </c>
      <c r="C13" s="65">
        <f>VLOOKUP($A13,'Return Data'!$B$7:$R$2292,4,0)</f>
        <v>26.563500000000001</v>
      </c>
      <c r="D13" s="65">
        <f>VLOOKUP($A13,'Return Data'!$B$7:$R$2292,9,0)</f>
        <v>6.9638999999999998</v>
      </c>
      <c r="E13" s="66">
        <f t="shared" si="1"/>
        <v>18</v>
      </c>
      <c r="F13" s="65">
        <f>VLOOKUP($A13,'Return Data'!$B$7:$R$2292,10,0)</f>
        <v>10.337199999999999</v>
      </c>
      <c r="G13" s="66">
        <f t="shared" si="2"/>
        <v>7</v>
      </c>
      <c r="H13" s="65">
        <f>VLOOKUP($A13,'Return Data'!$B$7:$R$2292,11,0)</f>
        <v>11.749499999999999</v>
      </c>
      <c r="I13" s="66">
        <f t="shared" si="8"/>
        <v>4</v>
      </c>
      <c r="J13" s="65">
        <f>VLOOKUP($A13,'Return Data'!$B$7:$R$2292,12,0)</f>
        <v>14.7964</v>
      </c>
      <c r="K13" s="66">
        <f t="shared" si="9"/>
        <v>3</v>
      </c>
      <c r="L13" s="65">
        <f>VLOOKUP($A13,'Return Data'!$B$7:$R$2292,13,0)</f>
        <v>16.210699999999999</v>
      </c>
      <c r="M13" s="66">
        <f t="shared" si="10"/>
        <v>3</v>
      </c>
      <c r="N13" s="65">
        <f>VLOOKUP($A13,'Return Data'!$B$7:$R$2292,17,0)</f>
        <v>4.6738999999999997</v>
      </c>
      <c r="O13" s="66">
        <f t="shared" si="11"/>
        <v>29</v>
      </c>
      <c r="P13" s="65">
        <f>VLOOKUP($A13,'Return Data'!$B$7:$R$2292,14,0)</f>
        <v>5.4127000000000001</v>
      </c>
      <c r="Q13" s="66">
        <f t="shared" si="12"/>
        <v>23</v>
      </c>
      <c r="R13" s="65">
        <f>VLOOKUP($A13,'Return Data'!$B$7:$R$2292,16,0)</f>
        <v>8.3547999999999991</v>
      </c>
      <c r="S13" s="67">
        <f t="shared" si="13"/>
        <v>17</v>
      </c>
    </row>
    <row r="14" spans="1:19" x14ac:dyDescent="0.3">
      <c r="A14" s="82" t="s">
        <v>1082</v>
      </c>
      <c r="B14" s="64">
        <f>VLOOKUP($A14,'Return Data'!$B$7:$R$2292,3,0)</f>
        <v>44536</v>
      </c>
      <c r="C14" s="65">
        <f>VLOOKUP($A14,'Return Data'!$B$7:$R$2292,4,0)</f>
        <v>48.053199999999997</v>
      </c>
      <c r="D14" s="65">
        <f>VLOOKUP($A14,'Return Data'!$B$7:$R$2292,9,0)</f>
        <v>7.7393000000000001</v>
      </c>
      <c r="E14" s="66">
        <f t="shared" si="1"/>
        <v>12</v>
      </c>
      <c r="F14" s="65">
        <f>VLOOKUP($A14,'Return Data'!$B$7:$R$2292,10,0)</f>
        <v>4.5193000000000003</v>
      </c>
      <c r="G14" s="66">
        <f t="shared" si="2"/>
        <v>15</v>
      </c>
      <c r="H14" s="65">
        <f>VLOOKUP($A14,'Return Data'!$B$7:$R$2292,11,0)</f>
        <v>6.3400999999999996</v>
      </c>
      <c r="I14" s="66">
        <f t="shared" si="8"/>
        <v>12</v>
      </c>
      <c r="J14" s="65">
        <f>VLOOKUP($A14,'Return Data'!$B$7:$R$2292,12,0)</f>
        <v>8.0535999999999994</v>
      </c>
      <c r="K14" s="66">
        <f t="shared" si="9"/>
        <v>12</v>
      </c>
      <c r="L14" s="65">
        <f>VLOOKUP($A14,'Return Data'!$B$7:$R$2292,13,0)</f>
        <v>6.2179000000000002</v>
      </c>
      <c r="M14" s="66">
        <f t="shared" si="10"/>
        <v>12</v>
      </c>
      <c r="N14" s="65">
        <f>VLOOKUP($A14,'Return Data'!$B$7:$R$2292,17,0)</f>
        <v>8.657</v>
      </c>
      <c r="O14" s="66">
        <f t="shared" si="11"/>
        <v>9</v>
      </c>
      <c r="P14" s="65">
        <f>VLOOKUP($A14,'Return Data'!$B$7:$R$2292,14,0)</f>
        <v>9.0595999999999997</v>
      </c>
      <c r="Q14" s="66">
        <f t="shared" si="12"/>
        <v>9</v>
      </c>
      <c r="R14" s="65">
        <f>VLOOKUP($A14,'Return Data'!$B$7:$R$2292,16,0)</f>
        <v>8.7677999999999994</v>
      </c>
      <c r="S14" s="67">
        <f t="shared" si="13"/>
        <v>8</v>
      </c>
    </row>
    <row r="15" spans="1:19" x14ac:dyDescent="0.3">
      <c r="A15" s="82" t="s">
        <v>1084</v>
      </c>
      <c r="B15" s="64">
        <f>VLOOKUP($A15,'Return Data'!$B$7:$R$2292,3,0)</f>
        <v>44536</v>
      </c>
      <c r="C15" s="65">
        <f>VLOOKUP($A15,'Return Data'!$B$7:$R$2292,4,0)</f>
        <v>38.076799999999999</v>
      </c>
      <c r="D15" s="65">
        <f>VLOOKUP($A15,'Return Data'!$B$7:$R$2292,9,0)</f>
        <v>6.6364000000000001</v>
      </c>
      <c r="E15" s="66">
        <f t="shared" si="1"/>
        <v>20</v>
      </c>
      <c r="F15" s="65">
        <f>VLOOKUP($A15,'Return Data'!$B$7:$R$2292,10,0)</f>
        <v>4.8400999999999996</v>
      </c>
      <c r="G15" s="66">
        <f t="shared" si="2"/>
        <v>12</v>
      </c>
      <c r="H15" s="65">
        <f>VLOOKUP($A15,'Return Data'!$B$7:$R$2292,11,0)</f>
        <v>6.3301999999999996</v>
      </c>
      <c r="I15" s="66">
        <f t="shared" si="8"/>
        <v>13</v>
      </c>
      <c r="J15" s="65">
        <f>VLOOKUP($A15,'Return Data'!$B$7:$R$2292,12,0)</f>
        <v>7.9745999999999997</v>
      </c>
      <c r="K15" s="66">
        <f t="shared" si="9"/>
        <v>13</v>
      </c>
      <c r="L15" s="65">
        <f>VLOOKUP($A15,'Return Data'!$B$7:$R$2292,13,0)</f>
        <v>6.4897</v>
      </c>
      <c r="M15" s="66">
        <f t="shared" si="10"/>
        <v>8</v>
      </c>
      <c r="N15" s="65">
        <f>VLOOKUP($A15,'Return Data'!$B$7:$R$2292,17,0)</f>
        <v>8.9972999999999992</v>
      </c>
      <c r="O15" s="66">
        <f t="shared" si="11"/>
        <v>6</v>
      </c>
      <c r="P15" s="65">
        <f>VLOOKUP($A15,'Return Data'!$B$7:$R$2292,14,0)</f>
        <v>9.2279999999999998</v>
      </c>
      <c r="Q15" s="66">
        <f t="shared" si="12"/>
        <v>7</v>
      </c>
      <c r="R15" s="65">
        <f>VLOOKUP($A15,'Return Data'!$B$7:$R$2292,16,0)</f>
        <v>9.0292999999999992</v>
      </c>
      <c r="S15" s="67">
        <f t="shared" si="13"/>
        <v>6</v>
      </c>
    </row>
    <row r="16" spans="1:19" x14ac:dyDescent="0.3">
      <c r="A16" s="82" t="s">
        <v>1085</v>
      </c>
      <c r="B16" s="64">
        <f>VLOOKUP($A16,'Return Data'!$B$7:$R$2292,3,0)</f>
        <v>44536</v>
      </c>
      <c r="C16" s="65">
        <f>VLOOKUP($A16,'Return Data'!$B$7:$R$2292,4,0)</f>
        <v>40.146799999999999</v>
      </c>
      <c r="D16" s="65">
        <f>VLOOKUP($A16,'Return Data'!$B$7:$R$2292,9,0)</f>
        <v>5.1649000000000003</v>
      </c>
      <c r="E16" s="66">
        <f t="shared" si="1"/>
        <v>27</v>
      </c>
      <c r="F16" s="65">
        <f>VLOOKUP($A16,'Return Data'!$B$7:$R$2292,10,0)</f>
        <v>3.0807000000000002</v>
      </c>
      <c r="G16" s="66">
        <f t="shared" si="2"/>
        <v>27</v>
      </c>
      <c r="H16" s="65">
        <f>VLOOKUP($A16,'Return Data'!$B$7:$R$2292,11,0)</f>
        <v>4.6870000000000003</v>
      </c>
      <c r="I16" s="66">
        <f t="shared" si="8"/>
        <v>25</v>
      </c>
      <c r="J16" s="65">
        <f>VLOOKUP($A16,'Return Data'!$B$7:$R$2292,12,0)</f>
        <v>6.2712000000000003</v>
      </c>
      <c r="K16" s="66">
        <f t="shared" si="9"/>
        <v>27</v>
      </c>
      <c r="L16" s="65">
        <f>VLOOKUP($A16,'Return Data'!$B$7:$R$2292,13,0)</f>
        <v>3.4902000000000002</v>
      </c>
      <c r="M16" s="66">
        <f t="shared" si="10"/>
        <v>21</v>
      </c>
      <c r="N16" s="65">
        <f>VLOOKUP($A16,'Return Data'!$B$7:$R$2292,17,0)</f>
        <v>7.5236999999999998</v>
      </c>
      <c r="O16" s="66">
        <f t="shared" si="11"/>
        <v>19</v>
      </c>
      <c r="P16" s="65">
        <f>VLOOKUP($A16,'Return Data'!$B$7:$R$2292,14,0)</f>
        <v>8.3336000000000006</v>
      </c>
      <c r="Q16" s="66">
        <f t="shared" si="12"/>
        <v>15</v>
      </c>
      <c r="R16" s="65">
        <f>VLOOKUP($A16,'Return Data'!$B$7:$R$2292,16,0)</f>
        <v>8.3133999999999997</v>
      </c>
      <c r="S16" s="67">
        <f t="shared" si="13"/>
        <v>18</v>
      </c>
    </row>
    <row r="17" spans="1:19" x14ac:dyDescent="0.3">
      <c r="A17" s="82" t="s">
        <v>1090</v>
      </c>
      <c r="B17" s="64">
        <f>VLOOKUP($A17,'Return Data'!$B$7:$R$2292,3,0)</f>
        <v>44536</v>
      </c>
      <c r="C17" s="65">
        <f>VLOOKUP($A17,'Return Data'!$B$7:$R$2292,4,0)</f>
        <v>19.513500000000001</v>
      </c>
      <c r="D17" s="65">
        <f>VLOOKUP($A17,'Return Data'!$B$7:$R$2292,9,0)</f>
        <v>7.7168000000000001</v>
      </c>
      <c r="E17" s="66">
        <f t="shared" si="1"/>
        <v>13</v>
      </c>
      <c r="F17" s="65">
        <f>VLOOKUP($A17,'Return Data'!$B$7:$R$2292,10,0)</f>
        <v>5.2624000000000004</v>
      </c>
      <c r="G17" s="66">
        <f t="shared" si="2"/>
        <v>9</v>
      </c>
      <c r="H17" s="65">
        <f>VLOOKUP($A17,'Return Data'!$B$7:$R$2292,11,0)</f>
        <v>7.2137000000000002</v>
      </c>
      <c r="I17" s="66">
        <f t="shared" si="8"/>
        <v>9</v>
      </c>
      <c r="J17" s="65">
        <f>VLOOKUP($A17,'Return Data'!$B$7:$R$2292,12,0)</f>
        <v>8.4281000000000006</v>
      </c>
      <c r="K17" s="66">
        <f t="shared" si="9"/>
        <v>10</v>
      </c>
      <c r="L17" s="65">
        <f>VLOOKUP($A17,'Return Data'!$B$7:$R$2292,13,0)</f>
        <v>6.226</v>
      </c>
      <c r="M17" s="66">
        <f t="shared" si="10"/>
        <v>11</v>
      </c>
      <c r="N17" s="65">
        <f>VLOOKUP($A17,'Return Data'!$B$7:$R$2292,17,0)</f>
        <v>7.7950999999999997</v>
      </c>
      <c r="O17" s="66">
        <f t="shared" si="11"/>
        <v>16</v>
      </c>
      <c r="P17" s="65">
        <f>VLOOKUP($A17,'Return Data'!$B$7:$R$2292,14,0)</f>
        <v>7.9124999999999996</v>
      </c>
      <c r="Q17" s="66">
        <f t="shared" si="12"/>
        <v>18</v>
      </c>
      <c r="R17" s="65">
        <f>VLOOKUP($A17,'Return Data'!$B$7:$R$2292,16,0)</f>
        <v>9.0482999999999993</v>
      </c>
      <c r="S17" s="67">
        <f t="shared" si="13"/>
        <v>5</v>
      </c>
    </row>
    <row r="18" spans="1:19" x14ac:dyDescent="0.3">
      <c r="A18" s="82" t="s">
        <v>1091</v>
      </c>
      <c r="B18" s="64">
        <f>VLOOKUP($A18,'Return Data'!$B$7:$R$2292,3,0)</f>
        <v>44536</v>
      </c>
      <c r="C18" s="65">
        <f>VLOOKUP($A18,'Return Data'!$B$7:$R$2292,4,0)</f>
        <v>17.434999999999999</v>
      </c>
      <c r="D18" s="65">
        <f>VLOOKUP($A18,'Return Data'!$B$7:$R$2292,9,0)</f>
        <v>6.3163</v>
      </c>
      <c r="E18" s="66">
        <f t="shared" si="1"/>
        <v>22</v>
      </c>
      <c r="F18" s="65">
        <f>VLOOKUP($A18,'Return Data'!$B$7:$R$2292,10,0)</f>
        <v>4.1936</v>
      </c>
      <c r="G18" s="66">
        <f t="shared" si="2"/>
        <v>18</v>
      </c>
      <c r="H18" s="65">
        <f>VLOOKUP($A18,'Return Data'!$B$7:$R$2292,11,0)</f>
        <v>5.9162999999999997</v>
      </c>
      <c r="I18" s="66">
        <f t="shared" si="8"/>
        <v>18</v>
      </c>
      <c r="J18" s="65">
        <f>VLOOKUP($A18,'Return Data'!$B$7:$R$2292,12,0)</f>
        <v>7.2352999999999996</v>
      </c>
      <c r="K18" s="66">
        <f t="shared" si="9"/>
        <v>16</v>
      </c>
      <c r="L18" s="65">
        <f>VLOOKUP($A18,'Return Data'!$B$7:$R$2292,13,0)</f>
        <v>6.4923999999999999</v>
      </c>
      <c r="M18" s="66">
        <f t="shared" si="10"/>
        <v>7</v>
      </c>
      <c r="N18" s="65">
        <f>VLOOKUP($A18,'Return Data'!$B$7:$R$2292,17,0)</f>
        <v>8.4303000000000008</v>
      </c>
      <c r="O18" s="66">
        <f t="shared" si="11"/>
        <v>12</v>
      </c>
      <c r="P18" s="65">
        <f>VLOOKUP($A18,'Return Data'!$B$7:$R$2292,14,0)</f>
        <v>8.3209</v>
      </c>
      <c r="Q18" s="66">
        <f t="shared" si="12"/>
        <v>16</v>
      </c>
      <c r="R18" s="65">
        <f>VLOOKUP($A18,'Return Data'!$B$7:$R$2292,16,0)</f>
        <v>8.4580000000000002</v>
      </c>
      <c r="S18" s="67">
        <f t="shared" si="13"/>
        <v>16</v>
      </c>
    </row>
    <row r="19" spans="1:19" x14ac:dyDescent="0.3">
      <c r="A19" s="82" t="s">
        <v>1094</v>
      </c>
      <c r="B19" s="64">
        <f>VLOOKUP($A19,'Return Data'!$B$7:$R$2292,3,0)</f>
        <v>44536</v>
      </c>
      <c r="C19" s="65">
        <f>VLOOKUP($A19,'Return Data'!$B$7:$R$2292,4,0)</f>
        <v>13.2669</v>
      </c>
      <c r="D19" s="65">
        <f>VLOOKUP($A19,'Return Data'!$B$7:$R$2292,9,0)</f>
        <v>3.9155000000000002</v>
      </c>
      <c r="E19" s="66">
        <f t="shared" si="1"/>
        <v>30</v>
      </c>
      <c r="F19" s="65">
        <f>VLOOKUP($A19,'Return Data'!$B$7:$R$2292,10,0)</f>
        <v>2.0145</v>
      </c>
      <c r="G19" s="66">
        <f t="shared" si="2"/>
        <v>33</v>
      </c>
      <c r="H19" s="65">
        <f>VLOOKUP($A19,'Return Data'!$B$7:$R$2292,11,0)</f>
        <v>31.221599999999999</v>
      </c>
      <c r="I19" s="66">
        <f t="shared" si="8"/>
        <v>2</v>
      </c>
      <c r="J19" s="65">
        <f>VLOOKUP($A19,'Return Data'!$B$7:$R$2292,12,0)</f>
        <v>23.9924</v>
      </c>
      <c r="K19" s="66">
        <f t="shared" si="9"/>
        <v>2</v>
      </c>
      <c r="L19" s="65">
        <f>VLOOKUP($A19,'Return Data'!$B$7:$R$2292,13,0)</f>
        <v>18.577300000000001</v>
      </c>
      <c r="M19" s="66">
        <f t="shared" si="10"/>
        <v>2</v>
      </c>
      <c r="N19" s="65">
        <f>VLOOKUP($A19,'Return Data'!$B$7:$R$2292,17,0)</f>
        <v>-4.5522</v>
      </c>
      <c r="O19" s="66">
        <f t="shared" si="11"/>
        <v>31</v>
      </c>
      <c r="P19" s="65">
        <f>VLOOKUP($A19,'Return Data'!$B$7:$R$2292,14,0)</f>
        <v>-3.8793000000000002</v>
      </c>
      <c r="Q19" s="66">
        <f t="shared" si="12"/>
        <v>30</v>
      </c>
      <c r="R19" s="65">
        <f>VLOOKUP($A19,'Return Data'!$B$7:$R$2292,16,0)</f>
        <v>3.8662999999999998</v>
      </c>
      <c r="S19" s="67">
        <f t="shared" si="13"/>
        <v>31</v>
      </c>
    </row>
    <row r="20" spans="1:19" x14ac:dyDescent="0.3">
      <c r="A20" s="82" t="s">
        <v>1096</v>
      </c>
      <c r="B20" s="64">
        <f>VLOOKUP($A20,'Return Data'!$B$7:$R$2292,3,0)</f>
        <v>44536</v>
      </c>
      <c r="C20" s="65">
        <f>VLOOKUP($A20,'Return Data'!$B$7:$R$2292,4,0)</f>
        <v>4.7100000000000003E-2</v>
      </c>
      <c r="D20" s="65">
        <f>VLOOKUP($A20,'Return Data'!$B$7:$R$2292,9,0)</f>
        <v>11.867599999999999</v>
      </c>
      <c r="E20" s="66">
        <f t="shared" si="1"/>
        <v>3</v>
      </c>
      <c r="F20" s="65">
        <f>VLOOKUP($A20,'Return Data'!$B$7:$R$2292,10,0)</f>
        <v>10.4862</v>
      </c>
      <c r="G20" s="66">
        <f t="shared" si="2"/>
        <v>6</v>
      </c>
      <c r="H20" s="65">
        <f>VLOOKUP($A20,'Return Data'!$B$7:$R$2292,11,0)</f>
        <v>11.0593</v>
      </c>
      <c r="I20" s="66">
        <f t="shared" si="8"/>
        <v>6</v>
      </c>
      <c r="J20" s="65">
        <f>VLOOKUP($A20,'Return Data'!$B$7:$R$2292,12,0)</f>
        <v>11.2745</v>
      </c>
      <c r="K20" s="66">
        <f t="shared" si="9"/>
        <v>6</v>
      </c>
      <c r="L20" s="65">
        <f>VLOOKUP($A20,'Return Data'!$B$7:$R$2292,13,0)</f>
        <v>-16.103899999999999</v>
      </c>
      <c r="M20" s="66">
        <f t="shared" si="10"/>
        <v>34</v>
      </c>
      <c r="N20" s="65"/>
      <c r="O20" s="66"/>
      <c r="P20" s="65"/>
      <c r="Q20" s="66"/>
      <c r="R20" s="65">
        <f>VLOOKUP($A20,'Return Data'!$B$7:$R$2292,16,0)</f>
        <v>-8.0562000000000005</v>
      </c>
      <c r="S20" s="67">
        <f t="shared" si="13"/>
        <v>34</v>
      </c>
    </row>
    <row r="21" spans="1:19" x14ac:dyDescent="0.3">
      <c r="A21" s="82" t="s">
        <v>1099</v>
      </c>
      <c r="B21" s="64">
        <f>VLOOKUP($A21,'Return Data'!$B$7:$R$2292,3,0)</f>
        <v>44536</v>
      </c>
      <c r="C21" s="65">
        <f>VLOOKUP($A21,'Return Data'!$B$7:$R$2292,4,0)</f>
        <v>43.336300000000001</v>
      </c>
      <c r="D21" s="65">
        <f>VLOOKUP($A21,'Return Data'!$B$7:$R$2292,9,0)</f>
        <v>5.9401999999999999</v>
      </c>
      <c r="E21" s="66">
        <f t="shared" si="1"/>
        <v>24</v>
      </c>
      <c r="F21" s="65">
        <f>VLOOKUP($A21,'Return Data'!$B$7:$R$2292,10,0)</f>
        <v>4.2558999999999996</v>
      </c>
      <c r="G21" s="66">
        <f t="shared" si="2"/>
        <v>17</v>
      </c>
      <c r="H21" s="65">
        <f>VLOOKUP($A21,'Return Data'!$B$7:$R$2292,11,0)</f>
        <v>5.4825999999999997</v>
      </c>
      <c r="I21" s="66">
        <f t="shared" si="8"/>
        <v>20</v>
      </c>
      <c r="J21" s="65">
        <f>VLOOKUP($A21,'Return Data'!$B$7:$R$2292,12,0)</f>
        <v>6.5956999999999999</v>
      </c>
      <c r="K21" s="66">
        <f t="shared" si="9"/>
        <v>21</v>
      </c>
      <c r="L21" s="65">
        <f>VLOOKUP($A21,'Return Data'!$B$7:$R$2292,13,0)</f>
        <v>4.8380000000000001</v>
      </c>
      <c r="M21" s="66">
        <f t="shared" si="10"/>
        <v>14</v>
      </c>
      <c r="N21" s="65">
        <f>VLOOKUP($A21,'Return Data'!$B$7:$R$2292,17,0)</f>
        <v>8.9876000000000005</v>
      </c>
      <c r="O21" s="66">
        <f t="shared" si="11"/>
        <v>7</v>
      </c>
      <c r="P21" s="65">
        <f>VLOOKUP($A21,'Return Data'!$B$7:$R$2292,14,0)</f>
        <v>9.6560000000000006</v>
      </c>
      <c r="Q21" s="66">
        <f t="shared" si="12"/>
        <v>4</v>
      </c>
      <c r="R21" s="65">
        <f>VLOOKUP($A21,'Return Data'!$B$7:$R$2292,16,0)</f>
        <v>9.7946000000000009</v>
      </c>
      <c r="S21" s="67">
        <f t="shared" si="13"/>
        <v>3</v>
      </c>
    </row>
    <row r="22" spans="1:19" x14ac:dyDescent="0.3">
      <c r="A22" s="82" t="s">
        <v>1102</v>
      </c>
      <c r="B22" s="64">
        <f>VLOOKUP($A22,'Return Data'!$B$7:$R$2292,3,0)</f>
        <v>44536</v>
      </c>
      <c r="C22" s="65">
        <f>VLOOKUP($A22,'Return Data'!$B$7:$R$2292,4,0)</f>
        <v>63.850499999999997</v>
      </c>
      <c r="D22" s="65">
        <f>VLOOKUP($A22,'Return Data'!$B$7:$R$2292,9,0)</f>
        <v>3.3308</v>
      </c>
      <c r="E22" s="66">
        <f t="shared" si="1"/>
        <v>32</v>
      </c>
      <c r="F22" s="65">
        <f>VLOOKUP($A22,'Return Data'!$B$7:$R$2292,10,0)</f>
        <v>2.1092</v>
      </c>
      <c r="G22" s="66">
        <f t="shared" si="2"/>
        <v>32</v>
      </c>
      <c r="H22" s="65">
        <f>VLOOKUP($A22,'Return Data'!$B$7:$R$2292,11,0)</f>
        <v>3.3555999999999999</v>
      </c>
      <c r="I22" s="66">
        <f t="shared" si="8"/>
        <v>33</v>
      </c>
      <c r="J22" s="65">
        <f>VLOOKUP($A22,'Return Data'!$B$7:$R$2292,12,0)</f>
        <v>5.2534000000000001</v>
      </c>
      <c r="K22" s="66">
        <f t="shared" si="9"/>
        <v>33</v>
      </c>
      <c r="L22" s="65">
        <f>VLOOKUP($A22,'Return Data'!$B$7:$R$2292,13,0)</f>
        <v>2.9580000000000002</v>
      </c>
      <c r="M22" s="66">
        <f t="shared" si="10"/>
        <v>27</v>
      </c>
      <c r="N22" s="65">
        <f>VLOOKUP($A22,'Return Data'!$B$7:$R$2292,17,0)</f>
        <v>5.3013000000000003</v>
      </c>
      <c r="O22" s="66">
        <f t="shared" si="11"/>
        <v>28</v>
      </c>
      <c r="P22" s="65">
        <f>VLOOKUP($A22,'Return Data'!$B$7:$R$2292,14,0)</f>
        <v>6.4805999999999999</v>
      </c>
      <c r="Q22" s="66">
        <f t="shared" si="12"/>
        <v>21</v>
      </c>
      <c r="R22" s="65">
        <f>VLOOKUP($A22,'Return Data'!$B$7:$R$2292,16,0)</f>
        <v>7.5467000000000004</v>
      </c>
      <c r="S22" s="67">
        <f t="shared" si="13"/>
        <v>22</v>
      </c>
    </row>
    <row r="23" spans="1:19" x14ac:dyDescent="0.3">
      <c r="A23" s="82" t="s">
        <v>1103</v>
      </c>
      <c r="B23" s="64">
        <f>VLOOKUP($A23,'Return Data'!$B$7:$R$2292,3,0)</f>
        <v>44536</v>
      </c>
      <c r="C23" s="65">
        <f>VLOOKUP($A23,'Return Data'!$B$7:$R$2292,4,0)</f>
        <v>32.221699999999998</v>
      </c>
      <c r="D23" s="65">
        <f>VLOOKUP($A23,'Return Data'!$B$7:$R$2292,9,0)</f>
        <v>8.6626999999999992</v>
      </c>
      <c r="E23" s="66">
        <f t="shared" si="1"/>
        <v>7</v>
      </c>
      <c r="F23" s="65">
        <f>VLOOKUP($A23,'Return Data'!$B$7:$R$2292,10,0)</f>
        <v>4.6733000000000002</v>
      </c>
      <c r="G23" s="66">
        <f t="shared" si="2"/>
        <v>14</v>
      </c>
      <c r="H23" s="65">
        <f>VLOOKUP($A23,'Return Data'!$B$7:$R$2292,11,0)</f>
        <v>6.6811999999999996</v>
      </c>
      <c r="I23" s="66">
        <f t="shared" si="8"/>
        <v>11</v>
      </c>
      <c r="J23" s="65">
        <f>VLOOKUP($A23,'Return Data'!$B$7:$R$2292,12,0)</f>
        <v>8.1954999999999991</v>
      </c>
      <c r="K23" s="66">
        <f t="shared" si="9"/>
        <v>11</v>
      </c>
      <c r="L23" s="65">
        <f>VLOOKUP($A23,'Return Data'!$B$7:$R$2292,13,0)</f>
        <v>6.2577999999999996</v>
      </c>
      <c r="M23" s="66">
        <f t="shared" si="10"/>
        <v>10</v>
      </c>
      <c r="N23" s="65">
        <f>VLOOKUP($A23,'Return Data'!$B$7:$R$2292,17,0)</f>
        <v>9.5065000000000008</v>
      </c>
      <c r="O23" s="66">
        <f t="shared" si="11"/>
        <v>2</v>
      </c>
      <c r="P23" s="65">
        <f>VLOOKUP($A23,'Return Data'!$B$7:$R$2292,14,0)</f>
        <v>3.0364</v>
      </c>
      <c r="Q23" s="66">
        <f t="shared" si="12"/>
        <v>26</v>
      </c>
      <c r="R23" s="65">
        <f>VLOOKUP($A23,'Return Data'!$B$7:$R$2292,16,0)</f>
        <v>6.8316999999999997</v>
      </c>
      <c r="S23" s="67">
        <f t="shared" si="13"/>
        <v>27</v>
      </c>
    </row>
    <row r="24" spans="1:19" x14ac:dyDescent="0.3">
      <c r="A24" s="82" t="s">
        <v>1104</v>
      </c>
      <c r="B24" s="64">
        <f>VLOOKUP($A24,'Return Data'!$B$7:$R$2292,3,0)</f>
        <v>44536</v>
      </c>
      <c r="C24" s="65">
        <f>VLOOKUP($A24,'Return Data'!$B$7:$R$2292,4,0)</f>
        <v>2.3393999999999999</v>
      </c>
      <c r="D24" s="65">
        <f>VLOOKUP($A24,'Return Data'!$B$7:$R$2292,9,0)</f>
        <v>-20.601199999999999</v>
      </c>
      <c r="E24" s="66">
        <f t="shared" si="1"/>
        <v>34</v>
      </c>
      <c r="F24" s="65">
        <f>VLOOKUP($A24,'Return Data'!$B$7:$R$2292,10,0)</f>
        <v>719.56370000000004</v>
      </c>
      <c r="G24" s="66">
        <f t="shared" si="2"/>
        <v>1</v>
      </c>
      <c r="H24" s="65">
        <f>VLOOKUP($A24,'Return Data'!$B$7:$R$2292,11,0)</f>
        <v>353.94749999999999</v>
      </c>
      <c r="I24" s="66">
        <f t="shared" si="8"/>
        <v>1</v>
      </c>
      <c r="J24" s="65">
        <f>VLOOKUP($A24,'Return Data'!$B$7:$R$2292,12,0)</f>
        <v>237.2474</v>
      </c>
      <c r="K24" s="66">
        <f t="shared" si="9"/>
        <v>1</v>
      </c>
      <c r="L24" s="65">
        <f>VLOOKUP($A24,'Return Data'!$B$7:$R$2292,13,0)</f>
        <v>178.4204</v>
      </c>
      <c r="M24" s="66">
        <f t="shared" si="10"/>
        <v>1</v>
      </c>
      <c r="N24" s="65">
        <f>VLOOKUP($A24,'Return Data'!$B$7:$R$2292,17,0)</f>
        <v>29.4297</v>
      </c>
      <c r="O24" s="66">
        <f t="shared" si="11"/>
        <v>1</v>
      </c>
      <c r="P24" s="65"/>
      <c r="Q24" s="66"/>
      <c r="R24" s="65">
        <f>VLOOKUP($A24,'Return Data'!$B$7:$R$2292,16,0)</f>
        <v>23.0563</v>
      </c>
      <c r="S24" s="67">
        <f t="shared" si="13"/>
        <v>1</v>
      </c>
    </row>
    <row r="25" spans="1:19" x14ac:dyDescent="0.3">
      <c r="A25" s="82" t="s">
        <v>1109</v>
      </c>
      <c r="B25" s="64">
        <f>VLOOKUP($A25,'Return Data'!$B$7:$R$2292,3,0)</f>
        <v>44536</v>
      </c>
      <c r="C25" s="65">
        <f>VLOOKUP($A25,'Return Data'!$B$7:$R$2292,4,0)</f>
        <v>9.1700000000000004E-2</v>
      </c>
      <c r="D25" s="65">
        <f>VLOOKUP($A25,'Return Data'!$B$7:$R$2292,9,0)</f>
        <v>10.963200000000001</v>
      </c>
      <c r="E25" s="66">
        <f t="shared" si="1"/>
        <v>4</v>
      </c>
      <c r="F25" s="65">
        <f>VLOOKUP($A25,'Return Data'!$B$7:$R$2292,10,0)</f>
        <v>10.7798</v>
      </c>
      <c r="G25" s="66">
        <f t="shared" si="2"/>
        <v>4</v>
      </c>
      <c r="H25" s="65">
        <f>VLOOKUP($A25,'Return Data'!$B$7:$R$2292,11,0)</f>
        <v>10.8979</v>
      </c>
      <c r="I25" s="66">
        <f t="shared" si="8"/>
        <v>8</v>
      </c>
      <c r="J25" s="65">
        <f>VLOOKUP($A25,'Return Data'!$B$7:$R$2292,12,0)</f>
        <v>11.2683</v>
      </c>
      <c r="K25" s="66">
        <f t="shared" si="9"/>
        <v>7</v>
      </c>
      <c r="L25" s="65">
        <f>VLOOKUP($A25,'Return Data'!$B$7:$R$2292,13,0)</f>
        <v>-15.6313</v>
      </c>
      <c r="M25" s="66">
        <f t="shared" si="10"/>
        <v>33</v>
      </c>
      <c r="N25" s="65"/>
      <c r="O25" s="66"/>
      <c r="P25" s="65"/>
      <c r="Q25" s="66"/>
      <c r="R25" s="65">
        <f>VLOOKUP($A25,'Return Data'!$B$7:$R$2292,16,0)</f>
        <v>-5.5282999999999998</v>
      </c>
      <c r="S25" s="67">
        <f t="shared" si="13"/>
        <v>33</v>
      </c>
    </row>
    <row r="26" spans="1:19" x14ac:dyDescent="0.3">
      <c r="A26" s="82" t="s">
        <v>1111</v>
      </c>
      <c r="B26" s="64">
        <f>VLOOKUP($A26,'Return Data'!$B$7:$R$2292,3,0)</f>
        <v>44536</v>
      </c>
      <c r="C26" s="65">
        <f>VLOOKUP($A26,'Return Data'!$B$7:$R$2292,4,0)</f>
        <v>15.661899999999999</v>
      </c>
      <c r="D26" s="65">
        <f>VLOOKUP($A26,'Return Data'!$B$7:$R$2292,9,0)</f>
        <v>5.7072000000000003</v>
      </c>
      <c r="E26" s="66">
        <f t="shared" si="1"/>
        <v>26</v>
      </c>
      <c r="F26" s="65">
        <f>VLOOKUP($A26,'Return Data'!$B$7:$R$2292,10,0)</f>
        <v>15.953099999999999</v>
      </c>
      <c r="G26" s="66">
        <f t="shared" si="2"/>
        <v>3</v>
      </c>
      <c r="H26" s="65">
        <f>VLOOKUP($A26,'Return Data'!$B$7:$R$2292,11,0)</f>
        <v>11.5661</v>
      </c>
      <c r="I26" s="66">
        <f t="shared" si="8"/>
        <v>5</v>
      </c>
      <c r="J26" s="65">
        <f>VLOOKUP($A26,'Return Data'!$B$7:$R$2292,12,0)</f>
        <v>10.2697</v>
      </c>
      <c r="K26" s="66">
        <f t="shared" si="9"/>
        <v>8</v>
      </c>
      <c r="L26" s="65">
        <f>VLOOKUP($A26,'Return Data'!$B$7:$R$2292,13,0)</f>
        <v>7.1883999999999997</v>
      </c>
      <c r="M26" s="66">
        <f t="shared" si="10"/>
        <v>6</v>
      </c>
      <c r="N26" s="65">
        <f>VLOOKUP($A26,'Return Data'!$B$7:$R$2292,17,0)</f>
        <v>3.8885000000000001</v>
      </c>
      <c r="O26" s="66">
        <f t="shared" si="11"/>
        <v>30</v>
      </c>
      <c r="P26" s="65">
        <f>VLOOKUP($A26,'Return Data'!$B$7:$R$2292,14,0)</f>
        <v>4.9904999999999999</v>
      </c>
      <c r="Q26" s="66">
        <f t="shared" si="12"/>
        <v>24</v>
      </c>
      <c r="R26" s="65">
        <f>VLOOKUP($A26,'Return Data'!$B$7:$R$2292,16,0)</f>
        <v>6.9358000000000004</v>
      </c>
      <c r="S26" s="67">
        <f t="shared" si="13"/>
        <v>26</v>
      </c>
    </row>
    <row r="27" spans="1:19" x14ac:dyDescent="0.3">
      <c r="A27" s="82" t="s">
        <v>1116</v>
      </c>
      <c r="B27" s="64">
        <f>VLOOKUP($A27,'Return Data'!$B$7:$R$2292,3,0)</f>
        <v>44536</v>
      </c>
      <c r="C27" s="65">
        <f>VLOOKUP($A27,'Return Data'!$B$7:$R$2292,4,0)</f>
        <v>108.3522</v>
      </c>
      <c r="D27" s="65">
        <f>VLOOKUP($A27,'Return Data'!$B$7:$R$2292,9,0)</f>
        <v>7.5438000000000001</v>
      </c>
      <c r="E27" s="66">
        <f t="shared" si="1"/>
        <v>16</v>
      </c>
      <c r="F27" s="65">
        <f>VLOOKUP($A27,'Return Data'!$B$7:$R$2292,10,0)</f>
        <v>4.3023999999999996</v>
      </c>
      <c r="G27" s="66">
        <f t="shared" si="2"/>
        <v>16</v>
      </c>
      <c r="H27" s="65">
        <f>VLOOKUP($A27,'Return Data'!$B$7:$R$2292,11,0)</f>
        <v>6.0702999999999996</v>
      </c>
      <c r="I27" s="66">
        <f t="shared" si="8"/>
        <v>15</v>
      </c>
      <c r="J27" s="65">
        <f>VLOOKUP($A27,'Return Data'!$B$7:$R$2292,12,0)</f>
        <v>8.5798000000000005</v>
      </c>
      <c r="K27" s="66">
        <f t="shared" si="9"/>
        <v>9</v>
      </c>
      <c r="L27" s="65">
        <f>VLOOKUP($A27,'Return Data'!$B$7:$R$2292,13,0)</f>
        <v>4.9028</v>
      </c>
      <c r="M27" s="66">
        <f t="shared" si="10"/>
        <v>13</v>
      </c>
      <c r="N27" s="65">
        <f>VLOOKUP($A27,'Return Data'!$B$7:$R$2292,17,0)</f>
        <v>9.1376000000000008</v>
      </c>
      <c r="O27" s="66">
        <f t="shared" si="11"/>
        <v>5</v>
      </c>
      <c r="P27" s="65">
        <f>VLOOKUP($A27,'Return Data'!$B$7:$R$2292,14,0)</f>
        <v>9.6031999999999993</v>
      </c>
      <c r="Q27" s="66">
        <f t="shared" si="12"/>
        <v>5</v>
      </c>
      <c r="R27" s="65">
        <f>VLOOKUP($A27,'Return Data'!$B$7:$R$2292,16,0)</f>
        <v>8.5914000000000001</v>
      </c>
      <c r="S27" s="67">
        <f t="shared" si="13"/>
        <v>12</v>
      </c>
    </row>
    <row r="28" spans="1:19" x14ac:dyDescent="0.3">
      <c r="A28" s="82" t="s">
        <v>1117</v>
      </c>
      <c r="B28" s="64">
        <f>VLOOKUP($A28,'Return Data'!$B$7:$R$2292,3,0)</f>
        <v>44536</v>
      </c>
      <c r="C28" s="65">
        <f>VLOOKUP($A28,'Return Data'!$B$7:$R$2292,4,0)</f>
        <v>50.067799999999998</v>
      </c>
      <c r="D28" s="65">
        <f>VLOOKUP($A28,'Return Data'!$B$7:$R$2292,9,0)</f>
        <v>8.5509000000000004</v>
      </c>
      <c r="E28" s="66">
        <f t="shared" si="1"/>
        <v>8</v>
      </c>
      <c r="F28" s="65">
        <f>VLOOKUP($A28,'Return Data'!$B$7:$R$2292,10,0)</f>
        <v>2.5646</v>
      </c>
      <c r="G28" s="66">
        <f t="shared" si="2"/>
        <v>30</v>
      </c>
      <c r="H28" s="65">
        <f>VLOOKUP($A28,'Return Data'!$B$7:$R$2292,11,0)</f>
        <v>4.3349000000000002</v>
      </c>
      <c r="I28" s="66">
        <f t="shared" si="8"/>
        <v>28</v>
      </c>
      <c r="J28" s="65">
        <f>VLOOKUP($A28,'Return Data'!$B$7:$R$2292,12,0)</f>
        <v>6.0286</v>
      </c>
      <c r="K28" s="66">
        <f t="shared" si="9"/>
        <v>31</v>
      </c>
      <c r="L28" s="65">
        <f>VLOOKUP($A28,'Return Data'!$B$7:$R$2292,13,0)</f>
        <v>3.6192000000000002</v>
      </c>
      <c r="M28" s="66">
        <f t="shared" si="10"/>
        <v>20</v>
      </c>
      <c r="N28" s="65">
        <f>VLOOKUP($A28,'Return Data'!$B$7:$R$2292,17,0)</f>
        <v>7.5248999999999997</v>
      </c>
      <c r="O28" s="66">
        <f t="shared" si="11"/>
        <v>18</v>
      </c>
      <c r="P28" s="65">
        <f>VLOOKUP($A28,'Return Data'!$B$7:$R$2292,14,0)</f>
        <v>8.8468999999999998</v>
      </c>
      <c r="Q28" s="66">
        <f t="shared" si="12"/>
        <v>11</v>
      </c>
      <c r="R28" s="65">
        <f>VLOOKUP($A28,'Return Data'!$B$7:$R$2292,16,0)</f>
        <v>8.5047999999999995</v>
      </c>
      <c r="S28" s="67">
        <f t="shared" si="13"/>
        <v>13</v>
      </c>
    </row>
    <row r="29" spans="1:19" x14ac:dyDescent="0.3">
      <c r="A29" s="82" t="s">
        <v>1120</v>
      </c>
      <c r="B29" s="64">
        <f>VLOOKUP($A29,'Return Data'!$B$7:$R$2292,3,0)</f>
        <v>44536</v>
      </c>
      <c r="C29" s="65">
        <f>VLOOKUP($A29,'Return Data'!$B$7:$R$2292,4,0)</f>
        <v>51.216000000000001</v>
      </c>
      <c r="D29" s="65">
        <f>VLOOKUP($A29,'Return Data'!$B$7:$R$2292,9,0)</f>
        <v>7.6128</v>
      </c>
      <c r="E29" s="66">
        <f t="shared" si="1"/>
        <v>15</v>
      </c>
      <c r="F29" s="65">
        <f>VLOOKUP($A29,'Return Data'!$B$7:$R$2292,10,0)</f>
        <v>3.7787000000000002</v>
      </c>
      <c r="G29" s="66">
        <f t="shared" si="2"/>
        <v>22</v>
      </c>
      <c r="H29" s="65">
        <f>VLOOKUP($A29,'Return Data'!$B$7:$R$2292,11,0)</f>
        <v>4.6109</v>
      </c>
      <c r="I29" s="66">
        <f t="shared" si="8"/>
        <v>26</v>
      </c>
      <c r="J29" s="65">
        <f>VLOOKUP($A29,'Return Data'!$B$7:$R$2292,12,0)</f>
        <v>6.1487999999999996</v>
      </c>
      <c r="K29" s="66">
        <f t="shared" si="9"/>
        <v>28</v>
      </c>
      <c r="L29" s="65">
        <f>VLOOKUP($A29,'Return Data'!$B$7:$R$2292,13,0)</f>
        <v>3.6511</v>
      </c>
      <c r="M29" s="66">
        <f t="shared" si="10"/>
        <v>19</v>
      </c>
      <c r="N29" s="65">
        <f>VLOOKUP($A29,'Return Data'!$B$7:$R$2292,17,0)</f>
        <v>7.0168999999999997</v>
      </c>
      <c r="O29" s="66">
        <f t="shared" si="11"/>
        <v>23</v>
      </c>
      <c r="P29" s="65">
        <f>VLOOKUP($A29,'Return Data'!$B$7:$R$2292,14,0)</f>
        <v>7.6458000000000004</v>
      </c>
      <c r="Q29" s="66">
        <f t="shared" si="12"/>
        <v>19</v>
      </c>
      <c r="R29" s="65">
        <f>VLOOKUP($A29,'Return Data'!$B$7:$R$2292,16,0)</f>
        <v>7.6666999999999996</v>
      </c>
      <c r="S29" s="67">
        <f t="shared" si="13"/>
        <v>21</v>
      </c>
    </row>
    <row r="30" spans="1:19" x14ac:dyDescent="0.3">
      <c r="A30" s="82" t="s">
        <v>1122</v>
      </c>
      <c r="B30" s="64">
        <f>VLOOKUP($A30,'Return Data'!$B$7:$R$2292,3,0)</f>
        <v>44536</v>
      </c>
      <c r="C30" s="65">
        <f>VLOOKUP($A30,'Return Data'!$B$7:$R$2292,4,0)</f>
        <v>38.091000000000001</v>
      </c>
      <c r="D30" s="65">
        <f>VLOOKUP($A30,'Return Data'!$B$7:$R$2292,9,0)</f>
        <v>8.1582000000000008</v>
      </c>
      <c r="E30" s="66">
        <f t="shared" si="1"/>
        <v>10</v>
      </c>
      <c r="F30" s="65">
        <f>VLOOKUP($A30,'Return Data'!$B$7:$R$2292,10,0)</f>
        <v>3.0150999999999999</v>
      </c>
      <c r="G30" s="66">
        <f t="shared" si="2"/>
        <v>28</v>
      </c>
      <c r="H30" s="65">
        <f>VLOOKUP($A30,'Return Data'!$B$7:$R$2292,11,0)</f>
        <v>5.2925000000000004</v>
      </c>
      <c r="I30" s="66">
        <f t="shared" si="8"/>
        <v>21</v>
      </c>
      <c r="J30" s="65">
        <f>VLOOKUP($A30,'Return Data'!$B$7:$R$2292,12,0)</f>
        <v>7.0926</v>
      </c>
      <c r="K30" s="66">
        <f t="shared" si="9"/>
        <v>18</v>
      </c>
      <c r="L30" s="65">
        <f>VLOOKUP($A30,'Return Data'!$B$7:$R$2292,13,0)</f>
        <v>2.9369999999999998</v>
      </c>
      <c r="M30" s="66">
        <f t="shared" si="10"/>
        <v>28</v>
      </c>
      <c r="N30" s="65">
        <f>VLOOKUP($A30,'Return Data'!$B$7:$R$2292,17,0)</f>
        <v>6.7279999999999998</v>
      </c>
      <c r="O30" s="66">
        <f t="shared" si="11"/>
        <v>24</v>
      </c>
      <c r="P30" s="65">
        <f>VLOOKUP($A30,'Return Data'!$B$7:$R$2292,14,0)</f>
        <v>8.0726999999999993</v>
      </c>
      <c r="Q30" s="66">
        <f t="shared" si="12"/>
        <v>17</v>
      </c>
      <c r="R30" s="65">
        <f>VLOOKUP($A30,'Return Data'!$B$7:$R$2292,16,0)</f>
        <v>7.4687000000000001</v>
      </c>
      <c r="S30" s="67">
        <f t="shared" si="13"/>
        <v>23</v>
      </c>
    </row>
    <row r="31" spans="1:19" x14ac:dyDescent="0.3">
      <c r="A31" s="82" t="s">
        <v>1124</v>
      </c>
      <c r="B31" s="64">
        <f>VLOOKUP($A31,'Return Data'!$B$7:$R$2292,3,0)</f>
        <v>44536</v>
      </c>
      <c r="C31" s="65">
        <f>VLOOKUP($A31,'Return Data'!$B$7:$R$2292,4,0)</f>
        <v>33.3123</v>
      </c>
      <c r="D31" s="65">
        <f>VLOOKUP($A31,'Return Data'!$B$7:$R$2292,9,0)</f>
        <v>8.4847999999999999</v>
      </c>
      <c r="E31" s="66">
        <f t="shared" si="1"/>
        <v>9</v>
      </c>
      <c r="F31" s="65">
        <f>VLOOKUP($A31,'Return Data'!$B$7:$R$2292,10,0)</f>
        <v>3.9186000000000001</v>
      </c>
      <c r="G31" s="66">
        <f t="shared" si="2"/>
        <v>21</v>
      </c>
      <c r="H31" s="65">
        <f>VLOOKUP($A31,'Return Data'!$B$7:$R$2292,11,0)</f>
        <v>5.1741999999999999</v>
      </c>
      <c r="I31" s="66">
        <f t="shared" si="8"/>
        <v>22</v>
      </c>
      <c r="J31" s="65">
        <f>VLOOKUP($A31,'Return Data'!$B$7:$R$2292,12,0)</f>
        <v>6.9562999999999997</v>
      </c>
      <c r="K31" s="66">
        <f t="shared" si="9"/>
        <v>19</v>
      </c>
      <c r="L31" s="65">
        <f>VLOOKUP($A31,'Return Data'!$B$7:$R$2292,13,0)</f>
        <v>4.0110000000000001</v>
      </c>
      <c r="M31" s="66">
        <f t="shared" si="10"/>
        <v>18</v>
      </c>
      <c r="N31" s="65">
        <f>VLOOKUP($A31,'Return Data'!$B$7:$R$2292,17,0)</f>
        <v>8.1745999999999999</v>
      </c>
      <c r="O31" s="66">
        <f t="shared" si="11"/>
        <v>14</v>
      </c>
      <c r="P31" s="65">
        <f>VLOOKUP($A31,'Return Data'!$B$7:$R$2292,14,0)</f>
        <v>9.3491999999999997</v>
      </c>
      <c r="Q31" s="66">
        <f t="shared" si="12"/>
        <v>6</v>
      </c>
      <c r="R31" s="65">
        <f>VLOOKUP($A31,'Return Data'!$B$7:$R$2292,16,0)</f>
        <v>8.6760000000000002</v>
      </c>
      <c r="S31" s="67">
        <f t="shared" si="13"/>
        <v>11</v>
      </c>
    </row>
    <row r="32" spans="1:19" x14ac:dyDescent="0.3">
      <c r="A32" s="82" t="s">
        <v>1125</v>
      </c>
      <c r="B32" s="64">
        <f>VLOOKUP($A32,'Return Data'!$B$7:$R$2292,3,0)</f>
        <v>44536</v>
      </c>
      <c r="C32" s="65">
        <f>VLOOKUP($A32,'Return Data'!$B$7:$R$2292,4,0)</f>
        <v>58.312600000000003</v>
      </c>
      <c r="D32" s="65">
        <f>VLOOKUP($A32,'Return Data'!$B$7:$R$2292,9,0)</f>
        <v>4.9268999999999998</v>
      </c>
      <c r="E32" s="66">
        <f t="shared" si="1"/>
        <v>28</v>
      </c>
      <c r="F32" s="65">
        <f>VLOOKUP($A32,'Return Data'!$B$7:$R$2292,10,0)</f>
        <v>2.4365999999999999</v>
      </c>
      <c r="G32" s="66">
        <f t="shared" si="2"/>
        <v>31</v>
      </c>
      <c r="H32" s="65">
        <f>VLOOKUP($A32,'Return Data'!$B$7:$R$2292,11,0)</f>
        <v>4.1557000000000004</v>
      </c>
      <c r="I32" s="66">
        <f t="shared" si="8"/>
        <v>31</v>
      </c>
      <c r="J32" s="65">
        <f>VLOOKUP($A32,'Return Data'!$B$7:$R$2292,12,0)</f>
        <v>6.3154000000000003</v>
      </c>
      <c r="K32" s="66">
        <f t="shared" si="9"/>
        <v>26</v>
      </c>
      <c r="L32" s="65">
        <f>VLOOKUP($A32,'Return Data'!$B$7:$R$2292,13,0)</f>
        <v>2.4859</v>
      </c>
      <c r="M32" s="66">
        <f t="shared" si="10"/>
        <v>29</v>
      </c>
      <c r="N32" s="65">
        <f>VLOOKUP($A32,'Return Data'!$B$7:$R$2292,17,0)</f>
        <v>7.8136000000000001</v>
      </c>
      <c r="O32" s="66">
        <f t="shared" si="11"/>
        <v>15</v>
      </c>
      <c r="P32" s="65">
        <f>VLOOKUP($A32,'Return Data'!$B$7:$R$2292,14,0)</f>
        <v>8.6452000000000009</v>
      </c>
      <c r="Q32" s="66">
        <f t="shared" si="12"/>
        <v>13</v>
      </c>
      <c r="R32" s="65">
        <f>VLOOKUP($A32,'Return Data'!$B$7:$R$2292,16,0)</f>
        <v>8.7332000000000001</v>
      </c>
      <c r="S32" s="67">
        <f t="shared" si="13"/>
        <v>9</v>
      </c>
    </row>
    <row r="33" spans="1:19" x14ac:dyDescent="0.3">
      <c r="A33" s="82" t="s">
        <v>1128</v>
      </c>
      <c r="B33" s="64">
        <f>VLOOKUP($A33,'Return Data'!$B$7:$R$2292,3,0)</f>
        <v>44536</v>
      </c>
      <c r="C33" s="65">
        <f>VLOOKUP($A33,'Return Data'!$B$7:$R$2292,4,0)</f>
        <v>55.985399999999998</v>
      </c>
      <c r="D33" s="65">
        <f>VLOOKUP($A33,'Return Data'!$B$7:$R$2292,9,0)</f>
        <v>7.6307999999999998</v>
      </c>
      <c r="E33" s="66">
        <f t="shared" si="1"/>
        <v>14</v>
      </c>
      <c r="F33" s="65">
        <f>VLOOKUP($A33,'Return Data'!$B$7:$R$2292,10,0)</f>
        <v>3.1772999999999998</v>
      </c>
      <c r="G33" s="66">
        <f t="shared" si="2"/>
        <v>26</v>
      </c>
      <c r="H33" s="65">
        <f>VLOOKUP($A33,'Return Data'!$B$7:$R$2292,11,0)</f>
        <v>5.6357999999999997</v>
      </c>
      <c r="I33" s="66">
        <f t="shared" si="8"/>
        <v>19</v>
      </c>
      <c r="J33" s="65">
        <f>VLOOKUP($A33,'Return Data'!$B$7:$R$2292,12,0)</f>
        <v>6.3902999999999999</v>
      </c>
      <c r="K33" s="66">
        <f t="shared" si="9"/>
        <v>25</v>
      </c>
      <c r="L33" s="65">
        <f>VLOOKUP($A33,'Return Data'!$B$7:$R$2292,13,0)</f>
        <v>3.0853999999999999</v>
      </c>
      <c r="M33" s="66">
        <f t="shared" si="10"/>
        <v>24</v>
      </c>
      <c r="N33" s="65">
        <f>VLOOKUP($A33,'Return Data'!$B$7:$R$2292,17,0)</f>
        <v>7.3254999999999999</v>
      </c>
      <c r="O33" s="66">
        <f t="shared" si="11"/>
        <v>21</v>
      </c>
      <c r="P33" s="65">
        <f>VLOOKUP($A33,'Return Data'!$B$7:$R$2292,14,0)</f>
        <v>2.5720000000000001</v>
      </c>
      <c r="Q33" s="66">
        <f t="shared" si="12"/>
        <v>28</v>
      </c>
      <c r="R33" s="65">
        <f>VLOOKUP($A33,'Return Data'!$B$7:$R$2292,16,0)</f>
        <v>5.6746999999999996</v>
      </c>
      <c r="S33" s="67">
        <f t="shared" si="13"/>
        <v>30</v>
      </c>
    </row>
    <row r="34" spans="1:19" x14ac:dyDescent="0.3">
      <c r="A34" s="82" t="s">
        <v>1129</v>
      </c>
      <c r="B34" s="64">
        <f>VLOOKUP($A34,'Return Data'!$B$7:$R$2292,3,0)</f>
        <v>44536</v>
      </c>
      <c r="C34" s="65">
        <f>VLOOKUP($A34,'Return Data'!$B$7:$R$2292,4,0)</f>
        <v>67.9863</v>
      </c>
      <c r="D34" s="65">
        <f>VLOOKUP($A34,'Return Data'!$B$7:$R$2292,9,0)</f>
        <v>9.7803000000000004</v>
      </c>
      <c r="E34" s="66">
        <f t="shared" si="1"/>
        <v>6</v>
      </c>
      <c r="F34" s="65">
        <f>VLOOKUP($A34,'Return Data'!$B$7:$R$2292,10,0)</f>
        <v>4.7523999999999997</v>
      </c>
      <c r="G34" s="66">
        <f t="shared" si="2"/>
        <v>13</v>
      </c>
      <c r="H34" s="65">
        <f>VLOOKUP($A34,'Return Data'!$B$7:$R$2292,11,0)</f>
        <v>6.9782999999999999</v>
      </c>
      <c r="I34" s="66">
        <f t="shared" si="8"/>
        <v>10</v>
      </c>
      <c r="J34" s="65">
        <f>VLOOKUP($A34,'Return Data'!$B$7:$R$2292,12,0)</f>
        <v>7.6277999999999997</v>
      </c>
      <c r="K34" s="66">
        <f t="shared" si="9"/>
        <v>14</v>
      </c>
      <c r="L34" s="65">
        <f>VLOOKUP($A34,'Return Data'!$B$7:$R$2292,13,0)</f>
        <v>4.2922000000000002</v>
      </c>
      <c r="M34" s="66">
        <f t="shared" si="10"/>
        <v>16</v>
      </c>
      <c r="N34" s="65">
        <f>VLOOKUP($A34,'Return Data'!$B$7:$R$2292,17,0)</f>
        <v>9.1525999999999996</v>
      </c>
      <c r="O34" s="66">
        <f t="shared" si="11"/>
        <v>4</v>
      </c>
      <c r="P34" s="65">
        <f>VLOOKUP($A34,'Return Data'!$B$7:$R$2292,14,0)</f>
        <v>9.6666000000000007</v>
      </c>
      <c r="Q34" s="66">
        <f t="shared" si="12"/>
        <v>3</v>
      </c>
      <c r="R34" s="65">
        <f>VLOOKUP($A34,'Return Data'!$B$7:$R$2292,16,0)</f>
        <v>8.3110999999999997</v>
      </c>
      <c r="S34" s="67">
        <f t="shared" si="13"/>
        <v>19</v>
      </c>
    </row>
    <row r="35" spans="1:19" x14ac:dyDescent="0.3">
      <c r="A35" s="82" t="s">
        <v>1131</v>
      </c>
      <c r="B35" s="64">
        <f>VLOOKUP($A35,'Return Data'!$B$7:$R$2292,3,0)</f>
        <v>44536</v>
      </c>
      <c r="C35" s="65">
        <f>VLOOKUP($A35,'Return Data'!$B$7:$R$2292,4,0)</f>
        <v>60.759300000000003</v>
      </c>
      <c r="D35" s="65">
        <f>VLOOKUP($A35,'Return Data'!$B$7:$R$2292,9,0)</f>
        <v>3.6107</v>
      </c>
      <c r="E35" s="66">
        <f t="shared" si="1"/>
        <v>31</v>
      </c>
      <c r="F35" s="65">
        <f>VLOOKUP($A35,'Return Data'!$B$7:$R$2292,10,0)</f>
        <v>1.1792</v>
      </c>
      <c r="G35" s="66">
        <f t="shared" si="2"/>
        <v>34</v>
      </c>
      <c r="H35" s="65">
        <f>VLOOKUP($A35,'Return Data'!$B$7:$R$2292,11,0)</f>
        <v>2.1145999999999998</v>
      </c>
      <c r="I35" s="66">
        <f t="shared" si="8"/>
        <v>34</v>
      </c>
      <c r="J35" s="65">
        <f>VLOOKUP($A35,'Return Data'!$B$7:$R$2292,12,0)</f>
        <v>4.0198999999999998</v>
      </c>
      <c r="K35" s="66">
        <f t="shared" si="9"/>
        <v>34</v>
      </c>
      <c r="L35" s="65">
        <f>VLOOKUP($A35,'Return Data'!$B$7:$R$2292,13,0)</f>
        <v>1.7583</v>
      </c>
      <c r="M35" s="66">
        <f t="shared" si="10"/>
        <v>31</v>
      </c>
      <c r="N35" s="65">
        <f>VLOOKUP($A35,'Return Data'!$B$7:$R$2292,17,0)</f>
        <v>5.9542000000000002</v>
      </c>
      <c r="O35" s="66">
        <f t="shared" si="11"/>
        <v>26</v>
      </c>
      <c r="P35" s="65">
        <f>VLOOKUP($A35,'Return Data'!$B$7:$R$2292,14,0)</f>
        <v>7.3384999999999998</v>
      </c>
      <c r="Q35" s="66">
        <f t="shared" si="12"/>
        <v>20</v>
      </c>
      <c r="R35" s="65">
        <f>VLOOKUP($A35,'Return Data'!$B$7:$R$2292,16,0)</f>
        <v>7.3468999999999998</v>
      </c>
      <c r="S35" s="67">
        <f t="shared" si="13"/>
        <v>25</v>
      </c>
    </row>
    <row r="36" spans="1:19" x14ac:dyDescent="0.3">
      <c r="A36" s="82" t="s">
        <v>1133</v>
      </c>
      <c r="B36" s="64">
        <f>VLOOKUP($A36,'Return Data'!$B$7:$R$2292,3,0)</f>
        <v>44536</v>
      </c>
      <c r="C36" s="65">
        <f>VLOOKUP($A36,'Return Data'!$B$7:$R$2292,4,0)</f>
        <v>78.482799999999997</v>
      </c>
      <c r="D36" s="65">
        <f>VLOOKUP($A36,'Return Data'!$B$7:$R$2292,9,0)</f>
        <v>4.3791000000000002</v>
      </c>
      <c r="E36" s="66">
        <f t="shared" si="1"/>
        <v>29</v>
      </c>
      <c r="F36" s="65">
        <f>VLOOKUP($A36,'Return Data'!$B$7:$R$2292,10,0)</f>
        <v>2.5686</v>
      </c>
      <c r="G36" s="66">
        <f t="shared" si="2"/>
        <v>29</v>
      </c>
      <c r="H36" s="65">
        <f>VLOOKUP($A36,'Return Data'!$B$7:$R$2292,11,0)</f>
        <v>5.0782999999999996</v>
      </c>
      <c r="I36" s="66">
        <f t="shared" si="8"/>
        <v>24</v>
      </c>
      <c r="J36" s="65">
        <f>VLOOKUP($A36,'Return Data'!$B$7:$R$2292,12,0)</f>
        <v>6.9551999999999996</v>
      </c>
      <c r="K36" s="66">
        <f t="shared" si="9"/>
        <v>20</v>
      </c>
      <c r="L36" s="65">
        <f>VLOOKUP($A36,'Return Data'!$B$7:$R$2292,13,0)</f>
        <v>3.0775999999999999</v>
      </c>
      <c r="M36" s="66">
        <f t="shared" si="10"/>
        <v>25</v>
      </c>
      <c r="N36" s="65">
        <f>VLOOKUP($A36,'Return Data'!$B$7:$R$2292,17,0)</f>
        <v>7.6440999999999999</v>
      </c>
      <c r="O36" s="66">
        <f t="shared" si="11"/>
        <v>17</v>
      </c>
      <c r="P36" s="65">
        <f>VLOOKUP($A36,'Return Data'!$B$7:$R$2292,14,0)</f>
        <v>9.1302000000000003</v>
      </c>
      <c r="Q36" s="66">
        <f t="shared" si="12"/>
        <v>8</v>
      </c>
      <c r="R36" s="65">
        <f>VLOOKUP($A36,'Return Data'!$B$7:$R$2292,16,0)</f>
        <v>8.4946999999999999</v>
      </c>
      <c r="S36" s="67">
        <f t="shared" si="13"/>
        <v>14</v>
      </c>
    </row>
    <row r="37" spans="1:19" x14ac:dyDescent="0.3">
      <c r="A37" s="82" t="s">
        <v>1134</v>
      </c>
      <c r="B37" s="64">
        <f>VLOOKUP($A37,'Return Data'!$B$7:$R$2292,3,0)</f>
        <v>44536</v>
      </c>
      <c r="C37" s="65">
        <f>VLOOKUP($A37,'Return Data'!$B$7:$R$2292,4,0)</f>
        <v>59.840299999999999</v>
      </c>
      <c r="D37" s="65">
        <f>VLOOKUP($A37,'Return Data'!$B$7:$R$2292,9,0)</f>
        <v>6.2454999999999998</v>
      </c>
      <c r="E37" s="66">
        <f t="shared" si="1"/>
        <v>23</v>
      </c>
      <c r="F37" s="65">
        <f>VLOOKUP($A37,'Return Data'!$B$7:$R$2292,10,0)</f>
        <v>3.2877000000000001</v>
      </c>
      <c r="G37" s="66">
        <f t="shared" si="2"/>
        <v>24</v>
      </c>
      <c r="H37" s="65">
        <f>VLOOKUP($A37,'Return Data'!$B$7:$R$2292,11,0)</f>
        <v>5.1592000000000002</v>
      </c>
      <c r="I37" s="66">
        <f t="shared" si="8"/>
        <v>23</v>
      </c>
      <c r="J37" s="65">
        <f>VLOOKUP($A37,'Return Data'!$B$7:$R$2292,12,0)</f>
        <v>6.5118999999999998</v>
      </c>
      <c r="K37" s="66">
        <f t="shared" si="9"/>
        <v>23</v>
      </c>
      <c r="L37" s="65">
        <f>VLOOKUP($A37,'Return Data'!$B$7:$R$2292,13,0)</f>
        <v>4.5472999999999999</v>
      </c>
      <c r="M37" s="66">
        <f t="shared" si="10"/>
        <v>15</v>
      </c>
      <c r="N37" s="65">
        <f>VLOOKUP($A37,'Return Data'!$B$7:$R$2292,17,0)</f>
        <v>9.3292000000000002</v>
      </c>
      <c r="O37" s="66">
        <f t="shared" si="11"/>
        <v>3</v>
      </c>
      <c r="P37" s="65">
        <f>VLOOKUP($A37,'Return Data'!$B$7:$R$2292,14,0)</f>
        <v>9.7629999999999999</v>
      </c>
      <c r="Q37" s="66">
        <f t="shared" si="12"/>
        <v>2</v>
      </c>
      <c r="R37" s="65">
        <f>VLOOKUP($A37,'Return Data'!$B$7:$R$2292,16,0)</f>
        <v>8.7019000000000002</v>
      </c>
      <c r="S37" s="67">
        <f t="shared" si="13"/>
        <v>10</v>
      </c>
    </row>
    <row r="38" spans="1:19" x14ac:dyDescent="0.3">
      <c r="A38" s="82" t="s">
        <v>1136</v>
      </c>
      <c r="B38" s="64">
        <f>VLOOKUP($A38,'Return Data'!$B$7:$R$2292,3,0)</f>
        <v>44536</v>
      </c>
      <c r="C38" s="65">
        <f>VLOOKUP($A38,'Return Data'!$B$7:$R$2292,4,0)</f>
        <v>72.069999999999993</v>
      </c>
      <c r="D38" s="65">
        <f>VLOOKUP($A38,'Return Data'!$B$7:$R$2292,9,0)</f>
        <v>6.6497000000000002</v>
      </c>
      <c r="E38" s="66">
        <f t="shared" si="1"/>
        <v>19</v>
      </c>
      <c r="F38" s="65">
        <f>VLOOKUP($A38,'Return Data'!$B$7:$R$2292,10,0)</f>
        <v>4.0736999999999997</v>
      </c>
      <c r="G38" s="66">
        <f t="shared" si="2"/>
        <v>19</v>
      </c>
      <c r="H38" s="65">
        <f>VLOOKUP($A38,'Return Data'!$B$7:$R$2292,11,0)</f>
        <v>4.2424999999999997</v>
      </c>
      <c r="I38" s="66">
        <f t="shared" si="8"/>
        <v>29</v>
      </c>
      <c r="J38" s="65">
        <f>VLOOKUP($A38,'Return Data'!$B$7:$R$2292,12,0)</f>
        <v>6.4519000000000002</v>
      </c>
      <c r="K38" s="66">
        <f t="shared" si="9"/>
        <v>24</v>
      </c>
      <c r="L38" s="65">
        <f>VLOOKUP($A38,'Return Data'!$B$7:$R$2292,13,0)</f>
        <v>3.3845999999999998</v>
      </c>
      <c r="M38" s="66">
        <f t="shared" si="10"/>
        <v>22</v>
      </c>
      <c r="N38" s="65">
        <f>VLOOKUP($A38,'Return Data'!$B$7:$R$2292,17,0)</f>
        <v>8.1994000000000007</v>
      </c>
      <c r="O38" s="66">
        <f t="shared" si="11"/>
        <v>13</v>
      </c>
      <c r="P38" s="65">
        <f>VLOOKUP($A38,'Return Data'!$B$7:$R$2292,14,0)</f>
        <v>8.7187999999999999</v>
      </c>
      <c r="Q38" s="66">
        <f t="shared" si="12"/>
        <v>12</v>
      </c>
      <c r="R38" s="65">
        <f>VLOOKUP($A38,'Return Data'!$B$7:$R$2292,16,0)</f>
        <v>8.4679000000000002</v>
      </c>
      <c r="S38" s="67">
        <f t="shared" si="13"/>
        <v>15</v>
      </c>
    </row>
    <row r="39" spans="1:19" x14ac:dyDescent="0.3">
      <c r="A39" s="82" t="s">
        <v>1138</v>
      </c>
      <c r="B39" s="64">
        <f>VLOOKUP($A39,'Return Data'!$B$7:$R$2292,3,0)</f>
        <v>44536</v>
      </c>
      <c r="C39" s="65">
        <f>VLOOKUP($A39,'Return Data'!$B$7:$R$2292,4,0)</f>
        <v>1.8406</v>
      </c>
      <c r="D39" s="65">
        <f>VLOOKUP($A39,'Return Data'!$B$7:$R$2292,9,0)</f>
        <v>10.4946</v>
      </c>
      <c r="E39" s="66">
        <f t="shared" si="1"/>
        <v>5</v>
      </c>
      <c r="F39" s="65">
        <f>VLOOKUP($A39,'Return Data'!$B$7:$R$2292,10,0)</f>
        <v>10.6942</v>
      </c>
      <c r="G39" s="66">
        <f t="shared" si="2"/>
        <v>5</v>
      </c>
      <c r="H39" s="65">
        <f>VLOOKUP($A39,'Return Data'!$B$7:$R$2292,11,0)</f>
        <v>11.011900000000001</v>
      </c>
      <c r="I39" s="66">
        <f t="shared" si="8"/>
        <v>7</v>
      </c>
      <c r="J39" s="65">
        <f>VLOOKUP($A39,'Return Data'!$B$7:$R$2292,12,0)</f>
        <v>11.326000000000001</v>
      </c>
      <c r="K39" s="66">
        <f t="shared" si="9"/>
        <v>5</v>
      </c>
      <c r="L39" s="65">
        <f>VLOOKUP($A39,'Return Data'!$B$7:$R$2292,13,0)</f>
        <v>-15.603199999999999</v>
      </c>
      <c r="M39" s="66">
        <f t="shared" si="10"/>
        <v>32</v>
      </c>
      <c r="N39" s="65"/>
      <c r="O39" s="66"/>
      <c r="P39" s="65"/>
      <c r="Q39" s="66"/>
      <c r="R39" s="65">
        <f>VLOOKUP($A39,'Return Data'!$B$7:$R$2292,16,0)</f>
        <v>-5.5151000000000003</v>
      </c>
      <c r="S39" s="67">
        <f t="shared" si="13"/>
        <v>32</v>
      </c>
    </row>
    <row r="40" spans="1:19" x14ac:dyDescent="0.3">
      <c r="A40" s="82" t="s">
        <v>1140</v>
      </c>
      <c r="B40" s="64">
        <f>VLOOKUP($A40,'Return Data'!$B$7:$R$2292,3,0)</f>
        <v>44536</v>
      </c>
      <c r="C40" s="65">
        <f>VLOOKUP($A40,'Return Data'!$B$7:$R$2292,4,0)</f>
        <v>59.743299999999998</v>
      </c>
      <c r="D40" s="65">
        <f>VLOOKUP($A40,'Return Data'!$B$7:$R$2292,9,0)</f>
        <v>1.9771000000000001</v>
      </c>
      <c r="E40" s="66">
        <f t="shared" si="1"/>
        <v>33</v>
      </c>
      <c r="F40" s="65">
        <f>VLOOKUP($A40,'Return Data'!$B$7:$R$2292,10,0)</f>
        <v>32.139400000000002</v>
      </c>
      <c r="G40" s="66">
        <f t="shared" si="2"/>
        <v>2</v>
      </c>
      <c r="H40" s="65">
        <f>VLOOKUP($A40,'Return Data'!$B$7:$R$2292,11,0)</f>
        <v>18.370100000000001</v>
      </c>
      <c r="I40" s="66">
        <f t="shared" si="8"/>
        <v>3</v>
      </c>
      <c r="J40" s="65">
        <f>VLOOKUP($A40,'Return Data'!$B$7:$R$2292,12,0)</f>
        <v>14.638199999999999</v>
      </c>
      <c r="K40" s="66">
        <f t="shared" si="9"/>
        <v>4</v>
      </c>
      <c r="L40" s="65">
        <f>VLOOKUP($A40,'Return Data'!$B$7:$R$2292,13,0)</f>
        <v>10.172800000000001</v>
      </c>
      <c r="M40" s="66">
        <f t="shared" si="10"/>
        <v>4</v>
      </c>
      <c r="N40" s="65">
        <f>VLOOKUP($A40,'Return Data'!$B$7:$R$2292,17,0)</f>
        <v>6.1208</v>
      </c>
      <c r="O40" s="66">
        <f t="shared" si="11"/>
        <v>25</v>
      </c>
      <c r="P40" s="65">
        <f>VLOOKUP($A40,'Return Data'!$B$7:$R$2292,14,0)</f>
        <v>2.3220000000000001</v>
      </c>
      <c r="Q40" s="66">
        <f t="shared" si="12"/>
        <v>29</v>
      </c>
      <c r="R40" s="65">
        <f>VLOOKUP($A40,'Return Data'!$B$7:$R$2292,16,0)</f>
        <v>6.4592000000000001</v>
      </c>
      <c r="S40" s="67">
        <f t="shared" si="13"/>
        <v>28</v>
      </c>
    </row>
    <row r="41" spans="1:19" x14ac:dyDescent="0.3">
      <c r="A41" s="82" t="s">
        <v>1004</v>
      </c>
      <c r="B41" s="64">
        <f>VLOOKUP($A41,'Return Data'!$B$7:$R$2292,3,0)</f>
        <v>44536</v>
      </c>
      <c r="C41" s="65">
        <f>VLOOKUP($A41,'Return Data'!$B$7:$R$2292,4,0)</f>
        <v>78.209100000000007</v>
      </c>
      <c r="D41" s="65">
        <f>VLOOKUP($A41,'Return Data'!$B$7:$R$2292,9,0)</f>
        <v>12.6462</v>
      </c>
      <c r="E41" s="66">
        <f t="shared" si="1"/>
        <v>2</v>
      </c>
      <c r="F41" s="65">
        <f>VLOOKUP($A41,'Return Data'!$B$7:$R$2292,10,0)</f>
        <v>3.3155999999999999</v>
      </c>
      <c r="G41" s="66">
        <f t="shared" si="2"/>
        <v>23</v>
      </c>
      <c r="H41" s="65">
        <f>VLOOKUP($A41,'Return Data'!$B$7:$R$2292,11,0)</f>
        <v>4.2221000000000002</v>
      </c>
      <c r="I41" s="66">
        <f t="shared" si="8"/>
        <v>30</v>
      </c>
      <c r="J41" s="65">
        <f>VLOOKUP($A41,'Return Data'!$B$7:$R$2292,12,0)</f>
        <v>6.5393999999999997</v>
      </c>
      <c r="K41" s="66">
        <f t="shared" si="9"/>
        <v>22</v>
      </c>
      <c r="L41" s="65">
        <f>VLOOKUP($A41,'Return Data'!$B$7:$R$2292,13,0)</f>
        <v>1.7863</v>
      </c>
      <c r="M41" s="66">
        <f t="shared" si="10"/>
        <v>30</v>
      </c>
      <c r="N41" s="65">
        <f>VLOOKUP($A41,'Return Data'!$B$7:$R$2292,17,0)</f>
        <v>7.4885999999999999</v>
      </c>
      <c r="O41" s="66">
        <f t="shared" si="11"/>
        <v>20</v>
      </c>
      <c r="P41" s="65">
        <f>VLOOKUP($A41,'Return Data'!$B$7:$R$2292,14,0)</f>
        <v>8.8566000000000003</v>
      </c>
      <c r="Q41" s="66">
        <f t="shared" si="12"/>
        <v>10</v>
      </c>
      <c r="R41" s="65">
        <f>VLOOKUP($A41,'Return Data'!$B$7:$R$2292,16,0)</f>
        <v>8.9281000000000006</v>
      </c>
      <c r="S41" s="67">
        <f t="shared" si="13"/>
        <v>7</v>
      </c>
    </row>
    <row r="42" spans="1:19" x14ac:dyDescent="0.3">
      <c r="A42" s="82" t="s">
        <v>1006</v>
      </c>
      <c r="B42" s="64">
        <f>VLOOKUP($A42,'Return Data'!$B$7:$R$2292,3,0)</f>
        <v>44536</v>
      </c>
      <c r="C42" s="65">
        <f>VLOOKUP($A42,'Return Data'!$B$7:$R$2292,4,0)</f>
        <v>14.328799999999999</v>
      </c>
      <c r="D42" s="65">
        <f>VLOOKUP($A42,'Return Data'!$B$7:$R$2292,9,0)</f>
        <v>19.544599999999999</v>
      </c>
      <c r="E42" s="66">
        <f t="shared" si="1"/>
        <v>1</v>
      </c>
      <c r="F42" s="65">
        <f>VLOOKUP($A42,'Return Data'!$B$7:$R$2292,10,0)</f>
        <v>6.8037000000000001</v>
      </c>
      <c r="G42" s="66">
        <f t="shared" si="2"/>
        <v>8</v>
      </c>
      <c r="H42" s="65">
        <f>VLOOKUP($A42,'Return Data'!$B$7:$R$2292,11,0)</f>
        <v>5.9664999999999999</v>
      </c>
      <c r="I42" s="66">
        <f t="shared" si="8"/>
        <v>17</v>
      </c>
      <c r="J42" s="65">
        <f>VLOOKUP($A42,'Return Data'!$B$7:$R$2292,12,0)</f>
        <v>6.1101999999999999</v>
      </c>
      <c r="K42" s="66">
        <f t="shared" si="9"/>
        <v>29</v>
      </c>
      <c r="L42" s="65">
        <f>VLOOKUP($A42,'Return Data'!$B$7:$R$2292,13,0)</f>
        <v>3.0283000000000002</v>
      </c>
      <c r="M42" s="66">
        <f t="shared" si="10"/>
        <v>26</v>
      </c>
      <c r="N42" s="65">
        <f>VLOOKUP($A42,'Return Data'!$B$7:$R$2292,17,0)</f>
        <v>8.6273</v>
      </c>
      <c r="O42" s="66">
        <f t="shared" si="11"/>
        <v>10</v>
      </c>
      <c r="P42" s="65">
        <f>VLOOKUP($A42,'Return Data'!$B$7:$R$2292,14,0)</f>
        <v>10.0901</v>
      </c>
      <c r="Q42" s="66">
        <f t="shared" si="12"/>
        <v>1</v>
      </c>
      <c r="R42" s="65">
        <f>VLOOKUP($A42,'Return Data'!$B$7:$R$2292,16,0)</f>
        <v>11.083600000000001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6.6333882352941176</v>
      </c>
      <c r="E44" s="88"/>
      <c r="F44" s="89">
        <f>AVERAGE(F8:F42)</f>
        <v>26.804558823529412</v>
      </c>
      <c r="G44" s="88"/>
      <c r="H44" s="89">
        <f>AVERAGE(H8:H42)</f>
        <v>17.518676470588236</v>
      </c>
      <c r="I44" s="88"/>
      <c r="J44" s="89">
        <f>AVERAGE(J8:J42)</f>
        <v>15.022861764705885</v>
      </c>
      <c r="K44" s="88"/>
      <c r="L44" s="89">
        <f>AVERAGE(L8:L42)</f>
        <v>8.664241176470588</v>
      </c>
      <c r="M44" s="88"/>
      <c r="N44" s="89">
        <f>AVERAGE(N8:N42)</f>
        <v>7.9163903225806438</v>
      </c>
      <c r="O44" s="88"/>
      <c r="P44" s="89">
        <f>AVERAGE(P8:P42)</f>
        <v>7.0192566666666663</v>
      </c>
      <c r="Q44" s="88"/>
      <c r="R44" s="89">
        <f>AVERAGE(R8:R42)</f>
        <v>6.6360742857142867</v>
      </c>
      <c r="S44" s="90"/>
    </row>
    <row r="45" spans="1:19" x14ac:dyDescent="0.3">
      <c r="A45" s="87" t="s">
        <v>28</v>
      </c>
      <c r="B45" s="88"/>
      <c r="C45" s="88"/>
      <c r="D45" s="89">
        <f>MIN(D8:D42)</f>
        <v>-20.601199999999999</v>
      </c>
      <c r="E45" s="88"/>
      <c r="F45" s="89">
        <f>MIN(F8:F42)</f>
        <v>1.1792</v>
      </c>
      <c r="G45" s="88"/>
      <c r="H45" s="89">
        <f>MIN(H8:H42)</f>
        <v>2.1145999999999998</v>
      </c>
      <c r="I45" s="88"/>
      <c r="J45" s="89">
        <f>MIN(J8:J42)</f>
        <v>4.0198999999999998</v>
      </c>
      <c r="K45" s="88"/>
      <c r="L45" s="89">
        <f>MIN(L8:L42)</f>
        <v>-16.103899999999999</v>
      </c>
      <c r="M45" s="88"/>
      <c r="N45" s="89">
        <f>MIN(N8:N42)</f>
        <v>-4.5522</v>
      </c>
      <c r="O45" s="88"/>
      <c r="P45" s="89">
        <f>MIN(P8:P42)</f>
        <v>-3.8793000000000002</v>
      </c>
      <c r="Q45" s="88"/>
      <c r="R45" s="89">
        <f>MIN(R8:R42)</f>
        <v>-12.592499999999999</v>
      </c>
      <c r="S45" s="90"/>
    </row>
    <row r="46" spans="1:19" ht="15" thickBot="1" x14ac:dyDescent="0.35">
      <c r="A46" s="91" t="s">
        <v>29</v>
      </c>
      <c r="B46" s="92"/>
      <c r="C46" s="92"/>
      <c r="D46" s="93">
        <f>MAX(D8:D42)</f>
        <v>19.544599999999999</v>
      </c>
      <c r="E46" s="92"/>
      <c r="F46" s="93">
        <f>MAX(F8:F42)</f>
        <v>719.56370000000004</v>
      </c>
      <c r="G46" s="92"/>
      <c r="H46" s="93">
        <f>MAX(H8:H42)</f>
        <v>353.94749999999999</v>
      </c>
      <c r="I46" s="92"/>
      <c r="J46" s="93">
        <f>MAX(J8:J42)</f>
        <v>237.2474</v>
      </c>
      <c r="K46" s="92"/>
      <c r="L46" s="93">
        <f>MAX(L8:L42)</f>
        <v>178.4204</v>
      </c>
      <c r="M46" s="92"/>
      <c r="N46" s="93">
        <f>MAX(N8:N42)</f>
        <v>29.4297</v>
      </c>
      <c r="O46" s="92"/>
      <c r="P46" s="93">
        <f>MAX(P8:P42)</f>
        <v>10.0901</v>
      </c>
      <c r="Q46" s="92"/>
      <c r="R46" s="93">
        <f>MAX(R8:R42)</f>
        <v>23.0563</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1068</v>
      </c>
      <c r="B8" s="64">
        <f>VLOOKUP($A8,'Return Data'!$B$7:$R$2292,3,0)</f>
        <v>44536</v>
      </c>
      <c r="C8" s="65">
        <f>VLOOKUP($A8,'Return Data'!$B$7:$R$2292,4,0)</f>
        <v>25.2074</v>
      </c>
      <c r="D8" s="65">
        <f>VLOOKUP($A8,'Return Data'!$B$7:$R$2292,9,0)</f>
        <v>5.7248999999999999</v>
      </c>
      <c r="E8" s="66">
        <f>RANK(D8,D$8:D$42,0)</f>
        <v>21</v>
      </c>
      <c r="F8" s="65">
        <f>VLOOKUP($A8,'Return Data'!$B$7:$R$2292,10,0)</f>
        <v>4.5282</v>
      </c>
      <c r="G8" s="66">
        <f>RANK(F8,F$8:F$42,0)</f>
        <v>9</v>
      </c>
      <c r="H8" s="65">
        <f>VLOOKUP($A8,'Return Data'!$B$7:$R$2292,11,0)</f>
        <v>5.3451000000000004</v>
      </c>
      <c r="I8" s="66">
        <f>RANK(H8,H$8:H$42,0)</f>
        <v>17</v>
      </c>
      <c r="J8" s="65">
        <f>VLOOKUP($A8,'Return Data'!$B$7:$R$2292,12,0)</f>
        <v>6.5564999999999998</v>
      </c>
      <c r="K8" s="66">
        <f>RANK(J8,J$8:J$42,0)</f>
        <v>16</v>
      </c>
      <c r="L8" s="65">
        <f>VLOOKUP($A8,'Return Data'!$B$7:$R$2292,13,0)</f>
        <v>7.5004</v>
      </c>
      <c r="M8" s="66">
        <f>RANK(L8,L$8:L$42,0)</f>
        <v>5</v>
      </c>
      <c r="N8" s="65">
        <f>VLOOKUP($A8,'Return Data'!$B$7:$R$2292,17,0)</f>
        <v>7.8921999999999999</v>
      </c>
      <c r="O8" s="66">
        <f>RANK(N8,N$8:N$42,0)</f>
        <v>10</v>
      </c>
      <c r="P8" s="65">
        <f>VLOOKUP($A8,'Return Data'!$B$7:$R$2292,14,0)</f>
        <v>3.6034000000000002</v>
      </c>
      <c r="Q8" s="66">
        <f>RANK(P8,P$8:P$42,0)</f>
        <v>25</v>
      </c>
      <c r="R8" s="65">
        <f>VLOOKUP($A8,'Return Data'!$B$7:$R$2292,16,0)</f>
        <v>7.5456000000000003</v>
      </c>
      <c r="S8" s="67">
        <f t="shared" ref="S8:S41" si="0">RANK(R8,R$8:R$42,0)</f>
        <v>23</v>
      </c>
    </row>
    <row r="9" spans="1:19" x14ac:dyDescent="0.3">
      <c r="A9" s="82" t="s">
        <v>1070</v>
      </c>
      <c r="B9" s="64">
        <f>VLOOKUP($A9,'Return Data'!$B$7:$R$2292,3,0)</f>
        <v>44536</v>
      </c>
      <c r="C9" s="65">
        <f>VLOOKUP($A9,'Return Data'!$B$7:$R$2292,4,0)</f>
        <v>1.3322000000000001</v>
      </c>
      <c r="D9" s="65"/>
      <c r="E9" s="66"/>
      <c r="F9" s="65"/>
      <c r="G9" s="66"/>
      <c r="H9" s="65"/>
      <c r="I9" s="66"/>
      <c r="J9" s="65"/>
      <c r="K9" s="66"/>
      <c r="L9" s="65"/>
      <c r="M9" s="66"/>
      <c r="N9" s="65"/>
      <c r="O9" s="66"/>
      <c r="P9" s="65"/>
      <c r="Q9" s="66"/>
      <c r="R9" s="65">
        <f>VLOOKUP($A9,'Return Data'!$B$7:$R$2292,16,0)</f>
        <v>-12.594099999999999</v>
      </c>
      <c r="S9" s="67">
        <f t="shared" ref="S9:S40" si="1">RANK(R9,R$8:R$42,0)</f>
        <v>35</v>
      </c>
    </row>
    <row r="10" spans="1:19" x14ac:dyDescent="0.3">
      <c r="A10" s="82" t="s">
        <v>1072</v>
      </c>
      <c r="B10" s="64">
        <f>VLOOKUP($A10,'Return Data'!$B$7:$R$2292,3,0)</f>
        <v>44536</v>
      </c>
      <c r="C10" s="65">
        <f>VLOOKUP($A10,'Return Data'!$B$7:$R$2292,4,0)</f>
        <v>22.0623</v>
      </c>
      <c r="D10" s="65">
        <f>VLOOKUP($A10,'Return Data'!$B$7:$R$2292,9,0)</f>
        <v>6.3023999999999996</v>
      </c>
      <c r="E10" s="66">
        <f t="shared" ref="E10:E42" si="2">RANK(D10,D$8:D$42,0)</f>
        <v>17</v>
      </c>
      <c r="F10" s="65">
        <f>VLOOKUP($A10,'Return Data'!$B$7:$R$2292,10,0)</f>
        <v>4.2069999999999999</v>
      </c>
      <c r="G10" s="66">
        <f t="shared" ref="G10:G42" si="3">RANK(F10,F$8:F$42,0)</f>
        <v>10</v>
      </c>
      <c r="H10" s="65">
        <f>VLOOKUP($A10,'Return Data'!$B$7:$R$2292,11,0)</f>
        <v>5.5156000000000001</v>
      </c>
      <c r="I10" s="66">
        <f t="shared" ref="I10:I42" si="4">RANK(H10,H$8:H$42,0)</f>
        <v>16</v>
      </c>
      <c r="J10" s="65">
        <f>VLOOKUP($A10,'Return Data'!$B$7:$R$2292,12,0)</f>
        <v>6.7877999999999998</v>
      </c>
      <c r="K10" s="66">
        <f t="shared" ref="K10:K40" si="5">RANK(J10,J$8:J$42,0)</f>
        <v>14</v>
      </c>
      <c r="L10" s="65">
        <f>VLOOKUP($A10,'Return Data'!$B$7:$R$2292,13,0)</f>
        <v>5.5766999999999998</v>
      </c>
      <c r="M10" s="66">
        <f t="shared" ref="M10:M40" si="6">RANK(L10,L$8:L$42,0)</f>
        <v>8</v>
      </c>
      <c r="N10" s="65">
        <f>VLOOKUP($A10,'Return Data'!$B$7:$R$2292,17,0)</f>
        <v>8.0909999999999993</v>
      </c>
      <c r="O10" s="66">
        <f t="shared" ref="O10:O40" si="7">RANK(N10,N$8:N$42,0)</f>
        <v>8</v>
      </c>
      <c r="P10" s="65">
        <f>VLOOKUP($A10,'Return Data'!$B$7:$R$2292,14,0)</f>
        <v>7.7538</v>
      </c>
      <c r="Q10" s="66">
        <f t="shared" ref="Q10:Q40" si="8">RANK(P10,P$8:P$42,0)</f>
        <v>13</v>
      </c>
      <c r="R10" s="65">
        <f>VLOOKUP($A10,'Return Data'!$B$7:$R$2292,16,0)</f>
        <v>8.5007999999999999</v>
      </c>
      <c r="S10" s="67">
        <f t="shared" si="1"/>
        <v>8</v>
      </c>
    </row>
    <row r="11" spans="1:19" x14ac:dyDescent="0.3">
      <c r="A11" s="82" t="s">
        <v>1073</v>
      </c>
      <c r="B11" s="64">
        <f>VLOOKUP($A11,'Return Data'!$B$7:$R$2292,3,0)</f>
        <v>44536</v>
      </c>
      <c r="C11" s="65">
        <f>VLOOKUP($A11,'Return Data'!$B$7:$R$2292,4,0)</f>
        <v>15.297499999999999</v>
      </c>
      <c r="D11" s="65">
        <f>VLOOKUP($A11,'Return Data'!$B$7:$R$2292,9,0)</f>
        <v>7.3071999999999999</v>
      </c>
      <c r="E11" s="66">
        <f t="shared" si="2"/>
        <v>11</v>
      </c>
      <c r="F11" s="65">
        <f>VLOOKUP($A11,'Return Data'!$B$7:$R$2292,10,0)</f>
        <v>2.6419000000000001</v>
      </c>
      <c r="G11" s="66">
        <f t="shared" si="3"/>
        <v>23</v>
      </c>
      <c r="H11" s="65">
        <f>VLOOKUP($A11,'Return Data'!$B$7:$R$2292,11,0)</f>
        <v>3.4245999999999999</v>
      </c>
      <c r="I11" s="66">
        <f t="shared" si="4"/>
        <v>31</v>
      </c>
      <c r="J11" s="65">
        <f>VLOOKUP($A11,'Return Data'!$B$7:$R$2292,12,0)</f>
        <v>4.9404000000000003</v>
      </c>
      <c r="K11" s="66">
        <f t="shared" si="5"/>
        <v>31</v>
      </c>
      <c r="L11" s="65">
        <f>VLOOKUP($A11,'Return Data'!$B$7:$R$2292,13,0)</f>
        <v>2.6059999999999999</v>
      </c>
      <c r="M11" s="66">
        <f t="shared" si="6"/>
        <v>23</v>
      </c>
      <c r="N11" s="65">
        <f>VLOOKUP($A11,'Return Data'!$B$7:$R$2292,17,0)</f>
        <v>5.25</v>
      </c>
      <c r="O11" s="66">
        <f t="shared" si="7"/>
        <v>27</v>
      </c>
      <c r="P11" s="65">
        <f>VLOOKUP($A11,'Return Data'!$B$7:$R$2292,14,0)</f>
        <v>2.4388000000000001</v>
      </c>
      <c r="Q11" s="66">
        <f t="shared" si="8"/>
        <v>26</v>
      </c>
      <c r="R11" s="65">
        <f>VLOOKUP($A11,'Return Data'!$B$7:$R$2292,16,0)</f>
        <v>5.6215000000000002</v>
      </c>
      <c r="S11" s="67">
        <f t="shared" si="1"/>
        <v>30</v>
      </c>
    </row>
    <row r="12" spans="1:19" x14ac:dyDescent="0.3">
      <c r="A12" s="82" t="s">
        <v>1076</v>
      </c>
      <c r="B12" s="64">
        <f>VLOOKUP($A12,'Return Data'!$B$7:$R$2292,3,0)</f>
        <v>44536</v>
      </c>
      <c r="C12" s="65">
        <f>VLOOKUP($A12,'Return Data'!$B$7:$R$2292,4,0)</f>
        <v>65.684200000000004</v>
      </c>
      <c r="D12" s="65">
        <f>VLOOKUP($A12,'Return Data'!$B$7:$R$2292,9,0)</f>
        <v>5.3910999999999998</v>
      </c>
      <c r="E12" s="66">
        <f t="shared" si="2"/>
        <v>25</v>
      </c>
      <c r="F12" s="65">
        <f>VLOOKUP($A12,'Return Data'!$B$7:$R$2292,10,0)</f>
        <v>3.6280000000000001</v>
      </c>
      <c r="G12" s="66">
        <f t="shared" si="3"/>
        <v>18</v>
      </c>
      <c r="H12" s="65">
        <f>VLOOKUP($A12,'Return Data'!$B$7:$R$2292,11,0)</f>
        <v>4.1460999999999997</v>
      </c>
      <c r="I12" s="66">
        <f t="shared" si="4"/>
        <v>24</v>
      </c>
      <c r="J12" s="65">
        <f>VLOOKUP($A12,'Return Data'!$B$7:$R$2292,12,0)</f>
        <v>5.6402000000000001</v>
      </c>
      <c r="K12" s="66">
        <f t="shared" si="5"/>
        <v>26</v>
      </c>
      <c r="L12" s="65">
        <f>VLOOKUP($A12,'Return Data'!$B$7:$R$2292,13,0)</f>
        <v>3.8157999999999999</v>
      </c>
      <c r="M12" s="66">
        <f t="shared" si="6"/>
        <v>16</v>
      </c>
      <c r="N12" s="65">
        <f>VLOOKUP($A12,'Return Data'!$B$7:$R$2292,17,0)</f>
        <v>6.8672000000000004</v>
      </c>
      <c r="O12" s="66">
        <f t="shared" si="7"/>
        <v>17</v>
      </c>
      <c r="P12" s="65">
        <f>VLOOKUP($A12,'Return Data'!$B$7:$R$2292,14,0)</f>
        <v>5.1741000000000001</v>
      </c>
      <c r="Q12" s="66">
        <f t="shared" si="8"/>
        <v>22</v>
      </c>
      <c r="R12" s="65">
        <f>VLOOKUP($A12,'Return Data'!$B$7:$R$2292,16,0)</f>
        <v>7.9444999999999997</v>
      </c>
      <c r="S12" s="67">
        <f t="shared" si="1"/>
        <v>15</v>
      </c>
    </row>
    <row r="13" spans="1:19" x14ac:dyDescent="0.3">
      <c r="A13" s="82" t="s">
        <v>1079</v>
      </c>
      <c r="B13" s="64">
        <f>VLOOKUP($A13,'Return Data'!$B$7:$R$2292,3,0)</f>
        <v>44536</v>
      </c>
      <c r="C13" s="65">
        <f>VLOOKUP($A13,'Return Data'!$B$7:$R$2292,4,0)</f>
        <v>24.9221</v>
      </c>
      <c r="D13" s="65">
        <f>VLOOKUP($A13,'Return Data'!$B$7:$R$2292,9,0)</f>
        <v>6.9625000000000004</v>
      </c>
      <c r="E13" s="66">
        <f t="shared" si="2"/>
        <v>14</v>
      </c>
      <c r="F13" s="65">
        <f>VLOOKUP($A13,'Return Data'!$B$7:$R$2292,10,0)</f>
        <v>10.337899999999999</v>
      </c>
      <c r="G13" s="66">
        <f t="shared" si="3"/>
        <v>7</v>
      </c>
      <c r="H13" s="65">
        <f>VLOOKUP($A13,'Return Data'!$B$7:$R$2292,11,0)</f>
        <v>11.7499</v>
      </c>
      <c r="I13" s="66">
        <f t="shared" si="4"/>
        <v>4</v>
      </c>
      <c r="J13" s="65">
        <f>VLOOKUP($A13,'Return Data'!$B$7:$R$2292,12,0)</f>
        <v>14.763500000000001</v>
      </c>
      <c r="K13" s="66">
        <f t="shared" si="5"/>
        <v>3</v>
      </c>
      <c r="L13" s="65">
        <f>VLOOKUP($A13,'Return Data'!$B$7:$R$2292,13,0)</f>
        <v>15.988899999999999</v>
      </c>
      <c r="M13" s="66">
        <f t="shared" si="6"/>
        <v>3</v>
      </c>
      <c r="N13" s="65">
        <f>VLOOKUP($A13,'Return Data'!$B$7:$R$2292,17,0)</f>
        <v>4.1955</v>
      </c>
      <c r="O13" s="66">
        <f t="shared" si="7"/>
        <v>29</v>
      </c>
      <c r="P13" s="65">
        <f>VLOOKUP($A13,'Return Data'!$B$7:$R$2292,14,0)</f>
        <v>4.8042999999999996</v>
      </c>
      <c r="Q13" s="66">
        <f t="shared" si="8"/>
        <v>23</v>
      </c>
      <c r="R13" s="65">
        <f>VLOOKUP($A13,'Return Data'!$B$7:$R$2292,16,0)</f>
        <v>7.9104999999999999</v>
      </c>
      <c r="S13" s="67">
        <f t="shared" si="1"/>
        <v>17</v>
      </c>
    </row>
    <row r="14" spans="1:19" x14ac:dyDescent="0.3">
      <c r="A14" s="82" t="s">
        <v>1081</v>
      </c>
      <c r="B14" s="64">
        <f>VLOOKUP($A14,'Return Data'!$B$7:$R$2292,3,0)</f>
        <v>44536</v>
      </c>
      <c r="C14" s="65">
        <f>VLOOKUP($A14,'Return Data'!$B$7:$R$2292,4,0)</f>
        <v>45.375500000000002</v>
      </c>
      <c r="D14" s="65">
        <f>VLOOKUP($A14,'Return Data'!$B$7:$R$2292,9,0)</f>
        <v>6.9935</v>
      </c>
      <c r="E14" s="66">
        <f t="shared" si="2"/>
        <v>13</v>
      </c>
      <c r="F14" s="65">
        <f>VLOOKUP($A14,'Return Data'!$B$7:$R$2292,10,0)</f>
        <v>3.7688999999999999</v>
      </c>
      <c r="G14" s="66">
        <f t="shared" si="3"/>
        <v>15</v>
      </c>
      <c r="H14" s="65">
        <f>VLOOKUP($A14,'Return Data'!$B$7:$R$2292,11,0)</f>
        <v>5.5620000000000003</v>
      </c>
      <c r="I14" s="66">
        <f t="shared" si="4"/>
        <v>15</v>
      </c>
      <c r="J14" s="65">
        <f>VLOOKUP($A14,'Return Data'!$B$7:$R$2292,12,0)</f>
        <v>7.2358000000000002</v>
      </c>
      <c r="K14" s="66">
        <f t="shared" si="5"/>
        <v>12</v>
      </c>
      <c r="L14" s="65">
        <f>VLOOKUP($A14,'Return Data'!$B$7:$R$2292,13,0)</f>
        <v>5.3869999999999996</v>
      </c>
      <c r="M14" s="66">
        <f t="shared" si="6"/>
        <v>10</v>
      </c>
      <c r="N14" s="65">
        <f>VLOOKUP($A14,'Return Data'!$B$7:$R$2292,17,0)</f>
        <v>7.7897999999999996</v>
      </c>
      <c r="O14" s="66">
        <f t="shared" si="7"/>
        <v>11</v>
      </c>
      <c r="P14" s="65">
        <f>VLOOKUP($A14,'Return Data'!$B$7:$R$2292,14,0)</f>
        <v>8.1913999999999998</v>
      </c>
      <c r="Q14" s="66">
        <f t="shared" si="8"/>
        <v>9</v>
      </c>
      <c r="R14" s="65">
        <f>VLOOKUP($A14,'Return Data'!$B$7:$R$2292,16,0)</f>
        <v>7.9194000000000004</v>
      </c>
      <c r="S14" s="67">
        <f t="shared" si="1"/>
        <v>16</v>
      </c>
    </row>
    <row r="15" spans="1:19" x14ac:dyDescent="0.3">
      <c r="A15" s="82" t="s">
        <v>1083</v>
      </c>
      <c r="B15" s="64">
        <f>VLOOKUP($A15,'Return Data'!$B$7:$R$2292,3,0)</f>
        <v>44536</v>
      </c>
      <c r="C15" s="65">
        <f>VLOOKUP($A15,'Return Data'!$B$7:$R$2292,4,0)</f>
        <v>35.494300000000003</v>
      </c>
      <c r="D15" s="65">
        <f>VLOOKUP($A15,'Return Data'!$B$7:$R$2292,9,0)</f>
        <v>5.9147999999999996</v>
      </c>
      <c r="E15" s="66">
        <f t="shared" si="2"/>
        <v>20</v>
      </c>
      <c r="F15" s="65">
        <f>VLOOKUP($A15,'Return Data'!$B$7:$R$2292,10,0)</f>
        <v>4.1155999999999997</v>
      </c>
      <c r="G15" s="66">
        <f t="shared" si="3"/>
        <v>12</v>
      </c>
      <c r="H15" s="65">
        <f>VLOOKUP($A15,'Return Data'!$B$7:$R$2292,11,0)</f>
        <v>5.6208999999999998</v>
      </c>
      <c r="I15" s="66">
        <f t="shared" si="4"/>
        <v>14</v>
      </c>
      <c r="J15" s="65">
        <f>VLOOKUP($A15,'Return Data'!$B$7:$R$2292,12,0)</f>
        <v>7.2453000000000003</v>
      </c>
      <c r="K15" s="66">
        <f t="shared" si="5"/>
        <v>11</v>
      </c>
      <c r="L15" s="65">
        <f>VLOOKUP($A15,'Return Data'!$B$7:$R$2292,13,0)</f>
        <v>5.7366999999999999</v>
      </c>
      <c r="M15" s="66">
        <f t="shared" si="6"/>
        <v>7</v>
      </c>
      <c r="N15" s="65">
        <f>VLOOKUP($A15,'Return Data'!$B$7:$R$2292,17,0)</f>
        <v>8.2787000000000006</v>
      </c>
      <c r="O15" s="66">
        <f t="shared" si="7"/>
        <v>7</v>
      </c>
      <c r="P15" s="65">
        <f>VLOOKUP($A15,'Return Data'!$B$7:$R$2292,14,0)</f>
        <v>8.5068000000000001</v>
      </c>
      <c r="Q15" s="66">
        <f t="shared" si="8"/>
        <v>7</v>
      </c>
      <c r="R15" s="65">
        <f>VLOOKUP($A15,'Return Data'!$B$7:$R$2292,16,0)</f>
        <v>7.6266999999999996</v>
      </c>
      <c r="S15" s="67">
        <f t="shared" si="1"/>
        <v>21</v>
      </c>
    </row>
    <row r="16" spans="1:19" x14ac:dyDescent="0.3">
      <c r="A16" s="82" t="s">
        <v>1086</v>
      </c>
      <c r="B16" s="64">
        <f>VLOOKUP($A16,'Return Data'!$B$7:$R$2292,3,0)</f>
        <v>44536</v>
      </c>
      <c r="C16" s="65">
        <f>VLOOKUP($A16,'Return Data'!$B$7:$R$2292,4,0)</f>
        <v>37.7849</v>
      </c>
      <c r="D16" s="65">
        <f>VLOOKUP($A16,'Return Data'!$B$7:$R$2292,9,0)</f>
        <v>4.4526000000000003</v>
      </c>
      <c r="E16" s="66">
        <f t="shared" si="2"/>
        <v>27</v>
      </c>
      <c r="F16" s="65">
        <f>VLOOKUP($A16,'Return Data'!$B$7:$R$2292,10,0)</f>
        <v>2.3727</v>
      </c>
      <c r="G16" s="66">
        <f t="shared" si="3"/>
        <v>26</v>
      </c>
      <c r="H16" s="65">
        <f>VLOOKUP($A16,'Return Data'!$B$7:$R$2292,11,0)</f>
        <v>3.9721000000000002</v>
      </c>
      <c r="I16" s="66">
        <f t="shared" si="4"/>
        <v>25</v>
      </c>
      <c r="J16" s="65">
        <f>VLOOKUP($A16,'Return Data'!$B$7:$R$2292,12,0)</f>
        <v>5.5422000000000002</v>
      </c>
      <c r="K16" s="66">
        <f t="shared" si="5"/>
        <v>28</v>
      </c>
      <c r="L16" s="65">
        <f>VLOOKUP($A16,'Return Data'!$B$7:$R$2292,13,0)</f>
        <v>2.7768000000000002</v>
      </c>
      <c r="M16" s="66">
        <f t="shared" si="6"/>
        <v>19</v>
      </c>
      <c r="N16" s="65">
        <f>VLOOKUP($A16,'Return Data'!$B$7:$R$2292,17,0)</f>
        <v>6.7942999999999998</v>
      </c>
      <c r="O16" s="66">
        <f t="shared" si="7"/>
        <v>18</v>
      </c>
      <c r="P16" s="65">
        <f>VLOOKUP($A16,'Return Data'!$B$7:$R$2292,14,0)</f>
        <v>7.6165000000000003</v>
      </c>
      <c r="Q16" s="66">
        <f t="shared" si="8"/>
        <v>15</v>
      </c>
      <c r="R16" s="65">
        <f>VLOOKUP($A16,'Return Data'!$B$7:$R$2292,16,0)</f>
        <v>7.4804000000000004</v>
      </c>
      <c r="S16" s="67">
        <f t="shared" si="1"/>
        <v>25</v>
      </c>
    </row>
    <row r="17" spans="1:19" x14ac:dyDescent="0.3">
      <c r="A17" s="82" t="s">
        <v>1089</v>
      </c>
      <c r="B17" s="64">
        <f>VLOOKUP($A17,'Return Data'!$B$7:$R$2292,3,0)</f>
        <v>44536</v>
      </c>
      <c r="C17" s="65">
        <f>VLOOKUP($A17,'Return Data'!$B$7:$R$2292,4,0)</f>
        <v>18.1936</v>
      </c>
      <c r="D17" s="65">
        <f>VLOOKUP($A17,'Return Data'!$B$7:$R$2292,9,0)</f>
        <v>6.6234000000000002</v>
      </c>
      <c r="E17" s="66">
        <f t="shared" si="2"/>
        <v>16</v>
      </c>
      <c r="F17" s="65">
        <f>VLOOKUP($A17,'Return Data'!$B$7:$R$2292,10,0)</f>
        <v>4.1924999999999999</v>
      </c>
      <c r="G17" s="66">
        <f t="shared" si="3"/>
        <v>11</v>
      </c>
      <c r="H17" s="65">
        <f>VLOOKUP($A17,'Return Data'!$B$7:$R$2292,11,0)</f>
        <v>6.1502999999999997</v>
      </c>
      <c r="I17" s="66">
        <f t="shared" si="4"/>
        <v>9</v>
      </c>
      <c r="J17" s="65">
        <f>VLOOKUP($A17,'Return Data'!$B$7:$R$2292,12,0)</f>
        <v>7.4</v>
      </c>
      <c r="K17" s="66">
        <f t="shared" si="5"/>
        <v>10</v>
      </c>
      <c r="L17" s="65">
        <f>VLOOKUP($A17,'Return Data'!$B$7:$R$2292,13,0)</f>
        <v>5.1813000000000002</v>
      </c>
      <c r="M17" s="66">
        <f t="shared" si="6"/>
        <v>12</v>
      </c>
      <c r="N17" s="65">
        <f>VLOOKUP($A17,'Return Data'!$B$7:$R$2292,17,0)</f>
        <v>6.7721999999999998</v>
      </c>
      <c r="O17" s="66">
        <f t="shared" si="7"/>
        <v>19</v>
      </c>
      <c r="P17" s="65">
        <f>VLOOKUP($A17,'Return Data'!$B$7:$R$2292,14,0)</f>
        <v>6.9366000000000003</v>
      </c>
      <c r="Q17" s="66">
        <f t="shared" si="8"/>
        <v>18</v>
      </c>
      <c r="R17" s="65">
        <f>VLOOKUP($A17,'Return Data'!$B$7:$R$2292,16,0)</f>
        <v>8.0632000000000001</v>
      </c>
      <c r="S17" s="67">
        <f t="shared" si="1"/>
        <v>12</v>
      </c>
    </row>
    <row r="18" spans="1:19" x14ac:dyDescent="0.3">
      <c r="A18" s="82" t="s">
        <v>1092</v>
      </c>
      <c r="B18" s="64">
        <f>VLOOKUP($A18,'Return Data'!$B$7:$R$2292,3,0)</f>
        <v>44536</v>
      </c>
      <c r="C18" s="65">
        <f>VLOOKUP($A18,'Return Data'!$B$7:$R$2292,4,0)</f>
        <v>16.412800000000001</v>
      </c>
      <c r="D18" s="65">
        <f>VLOOKUP($A18,'Return Data'!$B$7:$R$2292,9,0)</f>
        <v>5.4108000000000001</v>
      </c>
      <c r="E18" s="66">
        <f t="shared" si="2"/>
        <v>23</v>
      </c>
      <c r="F18" s="65">
        <f>VLOOKUP($A18,'Return Data'!$B$7:$R$2292,10,0)</f>
        <v>3.2843</v>
      </c>
      <c r="G18" s="66">
        <f t="shared" si="3"/>
        <v>20</v>
      </c>
      <c r="H18" s="65">
        <f>VLOOKUP($A18,'Return Data'!$B$7:$R$2292,11,0)</f>
        <v>4.9928999999999997</v>
      </c>
      <c r="I18" s="66">
        <f t="shared" si="4"/>
        <v>18</v>
      </c>
      <c r="J18" s="65">
        <f>VLOOKUP($A18,'Return Data'!$B$7:$R$2292,12,0)</f>
        <v>6.2908999999999997</v>
      </c>
      <c r="K18" s="66">
        <f t="shared" si="5"/>
        <v>17</v>
      </c>
      <c r="L18" s="65">
        <f>VLOOKUP($A18,'Return Data'!$B$7:$R$2292,13,0)</f>
        <v>5.5256999999999996</v>
      </c>
      <c r="M18" s="66">
        <f t="shared" si="6"/>
        <v>9</v>
      </c>
      <c r="N18" s="65">
        <f>VLOOKUP($A18,'Return Data'!$B$7:$R$2292,17,0)</f>
        <v>7.4313000000000002</v>
      </c>
      <c r="O18" s="66">
        <f t="shared" si="7"/>
        <v>13</v>
      </c>
      <c r="P18" s="65">
        <f>VLOOKUP($A18,'Return Data'!$B$7:$R$2292,14,0)</f>
        <v>7.3468999999999998</v>
      </c>
      <c r="Q18" s="66">
        <f t="shared" si="8"/>
        <v>16</v>
      </c>
      <c r="R18" s="65">
        <f>VLOOKUP($A18,'Return Data'!$B$7:$R$2292,16,0)</f>
        <v>7.5050999999999997</v>
      </c>
      <c r="S18" s="67">
        <f t="shared" si="1"/>
        <v>24</v>
      </c>
    </row>
    <row r="19" spans="1:19" x14ac:dyDescent="0.3">
      <c r="A19" s="82" t="s">
        <v>1093</v>
      </c>
      <c r="B19" s="64">
        <f>VLOOKUP($A19,'Return Data'!$B$7:$R$2292,3,0)</f>
        <v>44536</v>
      </c>
      <c r="C19" s="65">
        <f>VLOOKUP($A19,'Return Data'!$B$7:$R$2292,4,0)</f>
        <v>12.4908</v>
      </c>
      <c r="D19" s="65">
        <f>VLOOKUP($A19,'Return Data'!$B$7:$R$2292,9,0)</f>
        <v>3.3662999999999998</v>
      </c>
      <c r="E19" s="66">
        <f t="shared" si="2"/>
        <v>30</v>
      </c>
      <c r="F19" s="65">
        <f>VLOOKUP($A19,'Return Data'!$B$7:$R$2292,10,0)</f>
        <v>1.4632000000000001</v>
      </c>
      <c r="G19" s="66">
        <f t="shared" si="3"/>
        <v>30</v>
      </c>
      <c r="H19" s="65">
        <f>VLOOKUP($A19,'Return Data'!$B$7:$R$2292,11,0)</f>
        <v>30.592600000000001</v>
      </c>
      <c r="I19" s="66">
        <f t="shared" si="4"/>
        <v>2</v>
      </c>
      <c r="J19" s="65">
        <f>VLOOKUP($A19,'Return Data'!$B$7:$R$2292,12,0)</f>
        <v>23.349</v>
      </c>
      <c r="K19" s="66">
        <f t="shared" si="5"/>
        <v>2</v>
      </c>
      <c r="L19" s="65">
        <f>VLOOKUP($A19,'Return Data'!$B$7:$R$2292,13,0)</f>
        <v>17.9299</v>
      </c>
      <c r="M19" s="66">
        <f t="shared" si="6"/>
        <v>2</v>
      </c>
      <c r="N19" s="65">
        <f>VLOOKUP($A19,'Return Data'!$B$7:$R$2292,17,0)</f>
        <v>-5.1113</v>
      </c>
      <c r="O19" s="66">
        <f t="shared" si="7"/>
        <v>31</v>
      </c>
      <c r="P19" s="65">
        <f>VLOOKUP($A19,'Return Data'!$B$7:$R$2292,14,0)</f>
        <v>-4.5292000000000003</v>
      </c>
      <c r="Q19" s="66">
        <f t="shared" si="8"/>
        <v>30</v>
      </c>
      <c r="R19" s="65">
        <f>VLOOKUP($A19,'Return Data'!$B$7:$R$2292,16,0)</f>
        <v>3.0295000000000001</v>
      </c>
      <c r="S19" s="67">
        <f t="shared" si="1"/>
        <v>31</v>
      </c>
    </row>
    <row r="20" spans="1:19" x14ac:dyDescent="0.3">
      <c r="A20" s="82" t="s">
        <v>1095</v>
      </c>
      <c r="B20" s="64">
        <f>VLOOKUP($A20,'Return Data'!$B$7:$R$2292,3,0)</f>
        <v>44536</v>
      </c>
      <c r="C20" s="65">
        <f>VLOOKUP($A20,'Return Data'!$B$7:$R$2292,4,0)</f>
        <v>4.48E-2</v>
      </c>
      <c r="D20" s="65">
        <f>VLOOKUP($A20,'Return Data'!$B$7:$R$2292,9,0)</f>
        <v>9.9644999999999992</v>
      </c>
      <c r="E20" s="66">
        <f t="shared" si="2"/>
        <v>5</v>
      </c>
      <c r="F20" s="65">
        <f>VLOOKUP($A20,'Return Data'!$B$7:$R$2292,10,0)</f>
        <v>11.039400000000001</v>
      </c>
      <c r="G20" s="66">
        <f t="shared" si="3"/>
        <v>4</v>
      </c>
      <c r="H20" s="65">
        <f>VLOOKUP($A20,'Return Data'!$B$7:$R$2292,11,0)</f>
        <v>11.1678</v>
      </c>
      <c r="I20" s="66">
        <f t="shared" si="4"/>
        <v>5</v>
      </c>
      <c r="J20" s="65">
        <f>VLOOKUP($A20,'Return Data'!$B$7:$R$2292,12,0)</f>
        <v>11.2073</v>
      </c>
      <c r="K20" s="66">
        <f t="shared" si="5"/>
        <v>7</v>
      </c>
      <c r="L20" s="65">
        <f>VLOOKUP($A20,'Return Data'!$B$7:$R$2292,13,0)</f>
        <v>-16.017099999999999</v>
      </c>
      <c r="M20" s="66">
        <f t="shared" si="6"/>
        <v>34</v>
      </c>
      <c r="N20" s="65"/>
      <c r="O20" s="66"/>
      <c r="P20" s="65"/>
      <c r="Q20" s="66"/>
      <c r="R20" s="65">
        <f>VLOOKUP($A20,'Return Data'!$B$7:$R$2292,16,0)</f>
        <v>-8.0327000000000002</v>
      </c>
      <c r="S20" s="67">
        <f t="shared" si="1"/>
        <v>34</v>
      </c>
    </row>
    <row r="21" spans="1:19" x14ac:dyDescent="0.3">
      <c r="A21" s="82" t="s">
        <v>1100</v>
      </c>
      <c r="B21" s="64">
        <f>VLOOKUP($A21,'Return Data'!$B$7:$R$2292,3,0)</f>
        <v>44536</v>
      </c>
      <c r="C21" s="65">
        <f>VLOOKUP($A21,'Return Data'!$B$7:$R$2292,4,0)</f>
        <v>40.854399999999998</v>
      </c>
      <c r="D21" s="65">
        <f>VLOOKUP($A21,'Return Data'!$B$7:$R$2292,9,0)</f>
        <v>5.4085000000000001</v>
      </c>
      <c r="E21" s="66">
        <f t="shared" si="2"/>
        <v>24</v>
      </c>
      <c r="F21" s="65">
        <f>VLOOKUP($A21,'Return Data'!$B$7:$R$2292,10,0)</f>
        <v>3.7208000000000001</v>
      </c>
      <c r="G21" s="66">
        <f t="shared" si="3"/>
        <v>17</v>
      </c>
      <c r="H21" s="65">
        <f>VLOOKUP($A21,'Return Data'!$B$7:$R$2292,11,0)</f>
        <v>4.9387999999999996</v>
      </c>
      <c r="I21" s="66">
        <f t="shared" si="4"/>
        <v>19</v>
      </c>
      <c r="J21" s="65">
        <f>VLOOKUP($A21,'Return Data'!$B$7:$R$2292,12,0)</f>
        <v>6.0275999999999996</v>
      </c>
      <c r="K21" s="66">
        <f t="shared" si="5"/>
        <v>20</v>
      </c>
      <c r="L21" s="65">
        <f>VLOOKUP($A21,'Return Data'!$B$7:$R$2292,13,0)</f>
        <v>4.2644000000000002</v>
      </c>
      <c r="M21" s="66">
        <f t="shared" si="6"/>
        <v>14</v>
      </c>
      <c r="N21" s="65">
        <f>VLOOKUP($A21,'Return Data'!$B$7:$R$2292,17,0)</f>
        <v>8.4473000000000003</v>
      </c>
      <c r="O21" s="66">
        <f t="shared" si="7"/>
        <v>5</v>
      </c>
      <c r="P21" s="65">
        <f>VLOOKUP($A21,'Return Data'!$B$7:$R$2292,14,0)</f>
        <v>9.1751000000000005</v>
      </c>
      <c r="Q21" s="66">
        <f t="shared" si="8"/>
        <v>2</v>
      </c>
      <c r="R21" s="65">
        <f>VLOOKUP($A21,'Return Data'!$B$7:$R$2292,16,0)</f>
        <v>8.0868000000000002</v>
      </c>
      <c r="S21" s="67">
        <f t="shared" si="1"/>
        <v>11</v>
      </c>
    </row>
    <row r="22" spans="1:19" x14ac:dyDescent="0.3">
      <c r="A22" s="82" t="s">
        <v>1101</v>
      </c>
      <c r="B22" s="64">
        <f>VLOOKUP($A22,'Return Data'!$B$7:$R$2292,3,0)</f>
        <v>44536</v>
      </c>
      <c r="C22" s="65">
        <f>VLOOKUP($A22,'Return Data'!$B$7:$R$2292,4,0)</f>
        <v>59.054499999999997</v>
      </c>
      <c r="D22" s="65">
        <f>VLOOKUP($A22,'Return Data'!$B$7:$R$2292,9,0)</f>
        <v>2.3178999999999998</v>
      </c>
      <c r="E22" s="66">
        <f t="shared" si="2"/>
        <v>32</v>
      </c>
      <c r="F22" s="65">
        <f>VLOOKUP($A22,'Return Data'!$B$7:$R$2292,10,0)</f>
        <v>1.0951</v>
      </c>
      <c r="G22" s="66">
        <f t="shared" si="3"/>
        <v>33</v>
      </c>
      <c r="H22" s="65">
        <f>VLOOKUP($A22,'Return Data'!$B$7:$R$2292,11,0)</f>
        <v>2.3308</v>
      </c>
      <c r="I22" s="66">
        <f t="shared" si="4"/>
        <v>33</v>
      </c>
      <c r="J22" s="65">
        <f>VLOOKUP($A22,'Return Data'!$B$7:$R$2292,12,0)</f>
        <v>4.1425999999999998</v>
      </c>
      <c r="K22" s="66">
        <f t="shared" si="5"/>
        <v>33</v>
      </c>
      <c r="L22" s="65">
        <f>VLOOKUP($A22,'Return Data'!$B$7:$R$2292,13,0)</f>
        <v>1.9155</v>
      </c>
      <c r="M22" s="66">
        <f t="shared" si="6"/>
        <v>27</v>
      </c>
      <c r="N22" s="65">
        <f>VLOOKUP($A22,'Return Data'!$B$7:$R$2292,17,0)</f>
        <v>4.3029999999999999</v>
      </c>
      <c r="O22" s="66">
        <f t="shared" si="7"/>
        <v>28</v>
      </c>
      <c r="P22" s="65">
        <f>VLOOKUP($A22,'Return Data'!$B$7:$R$2292,14,0)</f>
        <v>5.5462999999999996</v>
      </c>
      <c r="Q22" s="66">
        <f t="shared" si="8"/>
        <v>21</v>
      </c>
      <c r="R22" s="65">
        <f>VLOOKUP($A22,'Return Data'!$B$7:$R$2292,16,0)</f>
        <v>7.6856</v>
      </c>
      <c r="S22" s="67">
        <f t="shared" si="1"/>
        <v>19</v>
      </c>
    </row>
    <row r="23" spans="1:19" x14ac:dyDescent="0.3">
      <c r="A23" s="82" t="s">
        <v>1105</v>
      </c>
      <c r="B23" s="64">
        <f>VLOOKUP($A23,'Return Data'!$B$7:$R$2292,3,0)</f>
        <v>44536</v>
      </c>
      <c r="C23" s="65">
        <f>VLOOKUP($A23,'Return Data'!$B$7:$R$2292,4,0)</f>
        <v>29.513400000000001</v>
      </c>
      <c r="D23" s="65">
        <f>VLOOKUP($A23,'Return Data'!$B$7:$R$2292,9,0)</f>
        <v>7.7629999999999999</v>
      </c>
      <c r="E23" s="66">
        <f t="shared" si="2"/>
        <v>8</v>
      </c>
      <c r="F23" s="65">
        <f>VLOOKUP($A23,'Return Data'!$B$7:$R$2292,10,0)</f>
        <v>3.7490000000000001</v>
      </c>
      <c r="G23" s="66">
        <f t="shared" si="3"/>
        <v>16</v>
      </c>
      <c r="H23" s="65">
        <f>VLOOKUP($A23,'Return Data'!$B$7:$R$2292,11,0)</f>
        <v>5.7451999999999996</v>
      </c>
      <c r="I23" s="66">
        <f t="shared" si="4"/>
        <v>11</v>
      </c>
      <c r="J23" s="65">
        <f>VLOOKUP($A23,'Return Data'!$B$7:$R$2292,12,0)</f>
        <v>7.2180999999999997</v>
      </c>
      <c r="K23" s="66">
        <f t="shared" si="5"/>
        <v>13</v>
      </c>
      <c r="L23" s="65">
        <f>VLOOKUP($A23,'Return Data'!$B$7:$R$2292,13,0)</f>
        <v>5.2412999999999998</v>
      </c>
      <c r="M23" s="66">
        <f t="shared" si="6"/>
        <v>11</v>
      </c>
      <c r="N23" s="65">
        <f>VLOOKUP($A23,'Return Data'!$B$7:$R$2292,17,0)</f>
        <v>8.4983000000000004</v>
      </c>
      <c r="O23" s="66">
        <f t="shared" si="7"/>
        <v>4</v>
      </c>
      <c r="P23" s="65">
        <f>VLOOKUP($A23,'Return Data'!$B$7:$R$2292,14,0)</f>
        <v>2.0693000000000001</v>
      </c>
      <c r="Q23" s="66">
        <f t="shared" si="8"/>
        <v>27</v>
      </c>
      <c r="R23" s="65">
        <f>VLOOKUP($A23,'Return Data'!$B$7:$R$2292,16,0)</f>
        <v>5.8483999999999998</v>
      </c>
      <c r="S23" s="67">
        <f t="shared" si="1"/>
        <v>29</v>
      </c>
    </row>
    <row r="24" spans="1:19" x14ac:dyDescent="0.3">
      <c r="A24" s="82" t="s">
        <v>1106</v>
      </c>
      <c r="B24" s="64">
        <f>VLOOKUP($A24,'Return Data'!$B$7:$R$2292,3,0)</f>
        <v>44536</v>
      </c>
      <c r="C24" s="65">
        <f>VLOOKUP($A24,'Return Data'!$B$7:$R$2292,4,0)</f>
        <v>2.1943000000000001</v>
      </c>
      <c r="D24" s="65">
        <f>VLOOKUP($A24,'Return Data'!$B$7:$R$2292,9,0)</f>
        <v>-20.578800000000001</v>
      </c>
      <c r="E24" s="66">
        <f t="shared" si="2"/>
        <v>34</v>
      </c>
      <c r="F24" s="65">
        <f>VLOOKUP($A24,'Return Data'!$B$7:$R$2292,10,0)</f>
        <v>719.65920000000006</v>
      </c>
      <c r="G24" s="66">
        <f t="shared" si="3"/>
        <v>1</v>
      </c>
      <c r="H24" s="65">
        <f>VLOOKUP($A24,'Return Data'!$B$7:$R$2292,11,0)</f>
        <v>353.99450000000002</v>
      </c>
      <c r="I24" s="66">
        <f t="shared" si="4"/>
        <v>1</v>
      </c>
      <c r="J24" s="65">
        <f>VLOOKUP($A24,'Return Data'!$B$7:$R$2292,12,0)</f>
        <v>237.27889999999999</v>
      </c>
      <c r="K24" s="66">
        <f t="shared" si="5"/>
        <v>1</v>
      </c>
      <c r="L24" s="65">
        <f>VLOOKUP($A24,'Return Data'!$B$7:$R$2292,13,0)</f>
        <v>178.44409999999999</v>
      </c>
      <c r="M24" s="66">
        <f t="shared" si="6"/>
        <v>1</v>
      </c>
      <c r="N24" s="65">
        <f>VLOOKUP($A24,'Return Data'!$B$7:$R$2292,17,0)</f>
        <v>29.431899999999999</v>
      </c>
      <c r="O24" s="66">
        <f t="shared" si="7"/>
        <v>1</v>
      </c>
      <c r="P24" s="65"/>
      <c r="Q24" s="66"/>
      <c r="R24" s="65">
        <f>VLOOKUP($A24,'Return Data'!$B$7:$R$2292,16,0)</f>
        <v>23.058299999999999</v>
      </c>
      <c r="S24" s="67">
        <f t="shared" si="1"/>
        <v>1</v>
      </c>
    </row>
    <row r="25" spans="1:19" x14ac:dyDescent="0.3">
      <c r="A25" s="82" t="s">
        <v>1110</v>
      </c>
      <c r="B25" s="64">
        <f>VLOOKUP($A25,'Return Data'!$B$7:$R$2292,3,0)</f>
        <v>44536</v>
      </c>
      <c r="C25" s="65">
        <f>VLOOKUP($A25,'Return Data'!$B$7:$R$2292,4,0)</f>
        <v>8.8300000000000003E-2</v>
      </c>
      <c r="D25" s="65">
        <f>VLOOKUP($A25,'Return Data'!$B$7:$R$2292,9,0)</f>
        <v>11.3896</v>
      </c>
      <c r="E25" s="66">
        <f t="shared" si="2"/>
        <v>3</v>
      </c>
      <c r="F25" s="65">
        <f>VLOOKUP($A25,'Return Data'!$B$7:$R$2292,10,0)</f>
        <v>10.7271</v>
      </c>
      <c r="G25" s="66">
        <f t="shared" si="3"/>
        <v>5</v>
      </c>
      <c r="H25" s="65">
        <f>VLOOKUP($A25,'Return Data'!$B$7:$R$2292,11,0)</f>
        <v>11.0921</v>
      </c>
      <c r="I25" s="66">
        <f t="shared" si="4"/>
        <v>6</v>
      </c>
      <c r="J25" s="65">
        <f>VLOOKUP($A25,'Return Data'!$B$7:$R$2292,12,0)</f>
        <v>11.3865</v>
      </c>
      <c r="K25" s="66">
        <f t="shared" si="5"/>
        <v>5</v>
      </c>
      <c r="L25" s="65">
        <f>VLOOKUP($A25,'Return Data'!$B$7:$R$2292,13,0)</f>
        <v>-15.818099999999999</v>
      </c>
      <c r="M25" s="66">
        <f t="shared" si="6"/>
        <v>33</v>
      </c>
      <c r="N25" s="65"/>
      <c r="O25" s="66"/>
      <c r="P25" s="65"/>
      <c r="Q25" s="66"/>
      <c r="R25" s="65">
        <f>VLOOKUP($A25,'Return Data'!$B$7:$R$2292,16,0)</f>
        <v>-5.6176000000000004</v>
      </c>
      <c r="S25" s="67">
        <f t="shared" si="1"/>
        <v>32</v>
      </c>
    </row>
    <row r="26" spans="1:19" x14ac:dyDescent="0.3">
      <c r="A26" s="82" t="s">
        <v>1112</v>
      </c>
      <c r="B26" s="64">
        <f>VLOOKUP($A26,'Return Data'!$B$7:$R$2292,3,0)</f>
        <v>44536</v>
      </c>
      <c r="C26" s="65">
        <f>VLOOKUP($A26,'Return Data'!$B$7:$R$2292,4,0)</f>
        <v>14.9384</v>
      </c>
      <c r="D26" s="65">
        <f>VLOOKUP($A26,'Return Data'!$B$7:$R$2292,9,0)</f>
        <v>5.0728</v>
      </c>
      <c r="E26" s="66">
        <f t="shared" si="2"/>
        <v>26</v>
      </c>
      <c r="F26" s="65">
        <f>VLOOKUP($A26,'Return Data'!$B$7:$R$2292,10,0)</f>
        <v>15.291600000000001</v>
      </c>
      <c r="G26" s="66">
        <f t="shared" si="3"/>
        <v>3</v>
      </c>
      <c r="H26" s="65">
        <f>VLOOKUP($A26,'Return Data'!$B$7:$R$2292,11,0)</f>
        <v>10.728199999999999</v>
      </c>
      <c r="I26" s="66">
        <f t="shared" si="4"/>
        <v>8</v>
      </c>
      <c r="J26" s="65">
        <f>VLOOKUP($A26,'Return Data'!$B$7:$R$2292,12,0)</f>
        <v>9.4766999999999992</v>
      </c>
      <c r="K26" s="66">
        <f t="shared" si="5"/>
        <v>8</v>
      </c>
      <c r="L26" s="65">
        <f>VLOOKUP($A26,'Return Data'!$B$7:$R$2292,13,0)</f>
        <v>6.4340999999999999</v>
      </c>
      <c r="M26" s="66">
        <f t="shared" si="6"/>
        <v>6</v>
      </c>
      <c r="N26" s="65">
        <f>VLOOKUP($A26,'Return Data'!$B$7:$R$2292,17,0)</f>
        <v>3.2486999999999999</v>
      </c>
      <c r="O26" s="66">
        <f t="shared" si="7"/>
        <v>30</v>
      </c>
      <c r="P26" s="65">
        <f>VLOOKUP($A26,'Return Data'!$B$7:$R$2292,14,0)</f>
        <v>4.2605000000000004</v>
      </c>
      <c r="Q26" s="66">
        <f t="shared" si="8"/>
        <v>24</v>
      </c>
      <c r="R26" s="65">
        <f>VLOOKUP($A26,'Return Data'!$B$7:$R$2292,16,0)</f>
        <v>6.1825000000000001</v>
      </c>
      <c r="S26" s="67">
        <f t="shared" si="1"/>
        <v>28</v>
      </c>
    </row>
    <row r="27" spans="1:19" x14ac:dyDescent="0.3">
      <c r="A27" s="82" t="s">
        <v>1115</v>
      </c>
      <c r="B27" s="64">
        <f>VLOOKUP($A27,'Return Data'!$B$7:$R$2292,3,0)</f>
        <v>44536</v>
      </c>
      <c r="C27" s="65">
        <f>VLOOKUP($A27,'Return Data'!$B$7:$R$2292,4,0)</f>
        <v>102.0522</v>
      </c>
      <c r="D27" s="65">
        <f>VLOOKUP($A27,'Return Data'!$B$7:$R$2292,9,0)</f>
        <v>7.1405000000000003</v>
      </c>
      <c r="E27" s="66">
        <f t="shared" si="2"/>
        <v>12</v>
      </c>
      <c r="F27" s="65">
        <f>VLOOKUP($A27,'Return Data'!$B$7:$R$2292,10,0)</f>
        <v>3.8982999999999999</v>
      </c>
      <c r="G27" s="66">
        <f t="shared" si="3"/>
        <v>13</v>
      </c>
      <c r="H27" s="65">
        <f>VLOOKUP($A27,'Return Data'!$B$7:$R$2292,11,0)</f>
        <v>5.6588000000000003</v>
      </c>
      <c r="I27" s="66">
        <f t="shared" si="4"/>
        <v>13</v>
      </c>
      <c r="J27" s="65">
        <f>VLOOKUP($A27,'Return Data'!$B$7:$R$2292,12,0)</f>
        <v>8.1552000000000007</v>
      </c>
      <c r="K27" s="66">
        <f t="shared" si="5"/>
        <v>9</v>
      </c>
      <c r="L27" s="65">
        <f>VLOOKUP($A27,'Return Data'!$B$7:$R$2292,13,0)</f>
        <v>4.4771000000000001</v>
      </c>
      <c r="M27" s="66">
        <f t="shared" si="6"/>
        <v>13</v>
      </c>
      <c r="N27" s="65">
        <f>VLOOKUP($A27,'Return Data'!$B$7:$R$2292,17,0)</f>
        <v>8.6376000000000008</v>
      </c>
      <c r="O27" s="66">
        <f t="shared" si="7"/>
        <v>3</v>
      </c>
      <c r="P27" s="65">
        <f>VLOOKUP($A27,'Return Data'!$B$7:$R$2292,14,0)</f>
        <v>8.9778000000000002</v>
      </c>
      <c r="Q27" s="66">
        <f t="shared" si="8"/>
        <v>4</v>
      </c>
      <c r="R27" s="65">
        <f>VLOOKUP($A27,'Return Data'!$B$7:$R$2292,16,0)</f>
        <v>9.2911999999999999</v>
      </c>
      <c r="S27" s="67">
        <f t="shared" si="1"/>
        <v>3</v>
      </c>
    </row>
    <row r="28" spans="1:19" x14ac:dyDescent="0.3">
      <c r="A28" s="82" t="s">
        <v>1118</v>
      </c>
      <c r="B28" s="64">
        <f>VLOOKUP($A28,'Return Data'!$B$7:$R$2292,3,0)</f>
        <v>44536</v>
      </c>
      <c r="C28" s="65">
        <f>VLOOKUP($A28,'Return Data'!$B$7:$R$2292,4,0)</f>
        <v>46.489899999999999</v>
      </c>
      <c r="D28" s="65">
        <f>VLOOKUP($A28,'Return Data'!$B$7:$R$2292,9,0)</f>
        <v>7.4176000000000002</v>
      </c>
      <c r="E28" s="66">
        <f t="shared" si="2"/>
        <v>9</v>
      </c>
      <c r="F28" s="65">
        <f>VLOOKUP($A28,'Return Data'!$B$7:$R$2292,10,0)</f>
        <v>1.4469000000000001</v>
      </c>
      <c r="G28" s="66">
        <f t="shared" si="3"/>
        <v>31</v>
      </c>
      <c r="H28" s="65">
        <f>VLOOKUP($A28,'Return Data'!$B$7:$R$2292,11,0)</f>
        <v>3.1983000000000001</v>
      </c>
      <c r="I28" s="66">
        <f t="shared" si="4"/>
        <v>32</v>
      </c>
      <c r="J28" s="65">
        <f>VLOOKUP($A28,'Return Data'!$B$7:$R$2292,12,0)</f>
        <v>4.8644999999999996</v>
      </c>
      <c r="K28" s="66">
        <f t="shared" si="5"/>
        <v>32</v>
      </c>
      <c r="L28" s="65">
        <f>VLOOKUP($A28,'Return Data'!$B$7:$R$2292,13,0)</f>
        <v>2.4630000000000001</v>
      </c>
      <c r="M28" s="66">
        <f t="shared" si="6"/>
        <v>24</v>
      </c>
      <c r="N28" s="65">
        <f>VLOOKUP($A28,'Return Data'!$B$7:$R$2292,17,0)</f>
        <v>6.35</v>
      </c>
      <c r="O28" s="66">
        <f t="shared" si="7"/>
        <v>21</v>
      </c>
      <c r="P28" s="65">
        <f>VLOOKUP($A28,'Return Data'!$B$7:$R$2292,14,0)</f>
        <v>7.6798999999999999</v>
      </c>
      <c r="Q28" s="66">
        <f t="shared" si="8"/>
        <v>14</v>
      </c>
      <c r="R28" s="65">
        <f>VLOOKUP($A28,'Return Data'!$B$7:$R$2292,16,0)</f>
        <v>8.32</v>
      </c>
      <c r="S28" s="67">
        <f t="shared" si="1"/>
        <v>9</v>
      </c>
    </row>
    <row r="29" spans="1:19" x14ac:dyDescent="0.3">
      <c r="A29" s="82" t="s">
        <v>1119</v>
      </c>
      <c r="B29" s="64">
        <f>VLOOKUP($A29,'Return Data'!$B$7:$R$2292,3,0)</f>
        <v>44536</v>
      </c>
      <c r="C29" s="65">
        <f>VLOOKUP($A29,'Return Data'!$B$7:$R$2292,4,0)</f>
        <v>47.931800000000003</v>
      </c>
      <c r="D29" s="65">
        <f>VLOOKUP($A29,'Return Data'!$B$7:$R$2292,9,0)</f>
        <v>6.1444000000000001</v>
      </c>
      <c r="E29" s="66">
        <f t="shared" si="2"/>
        <v>18</v>
      </c>
      <c r="F29" s="65">
        <f>VLOOKUP($A29,'Return Data'!$B$7:$R$2292,10,0)</f>
        <v>2.5278999999999998</v>
      </c>
      <c r="G29" s="66">
        <f t="shared" si="3"/>
        <v>25</v>
      </c>
      <c r="H29" s="65">
        <f>VLOOKUP($A29,'Return Data'!$B$7:$R$2292,11,0)</f>
        <v>3.5253000000000001</v>
      </c>
      <c r="I29" s="66">
        <f t="shared" si="4"/>
        <v>29</v>
      </c>
      <c r="J29" s="65">
        <f>VLOOKUP($A29,'Return Data'!$B$7:$R$2292,12,0)</f>
        <v>5.0427999999999997</v>
      </c>
      <c r="K29" s="66">
        <f t="shared" si="5"/>
        <v>30</v>
      </c>
      <c r="L29" s="65">
        <f>VLOOKUP($A29,'Return Data'!$B$7:$R$2292,13,0)</f>
        <v>2.6204999999999998</v>
      </c>
      <c r="M29" s="66">
        <f t="shared" si="6"/>
        <v>21</v>
      </c>
      <c r="N29" s="65">
        <f>VLOOKUP($A29,'Return Data'!$B$7:$R$2292,17,0)</f>
        <v>6.2073999999999998</v>
      </c>
      <c r="O29" s="66">
        <f t="shared" si="7"/>
        <v>23</v>
      </c>
      <c r="P29" s="65">
        <f>VLOOKUP($A29,'Return Data'!$B$7:$R$2292,14,0)</f>
        <v>6.9339000000000004</v>
      </c>
      <c r="Q29" s="66">
        <f t="shared" si="8"/>
        <v>19</v>
      </c>
      <c r="R29" s="65">
        <f>VLOOKUP($A29,'Return Data'!$B$7:$R$2292,16,0)</f>
        <v>7.6540999999999997</v>
      </c>
      <c r="S29" s="67">
        <f t="shared" si="1"/>
        <v>20</v>
      </c>
    </row>
    <row r="30" spans="1:19" x14ac:dyDescent="0.3">
      <c r="A30" s="82" t="s">
        <v>1121</v>
      </c>
      <c r="B30" s="64">
        <f>VLOOKUP($A30,'Return Data'!$B$7:$R$2292,3,0)</f>
        <v>44536</v>
      </c>
      <c r="C30" s="65">
        <f>VLOOKUP($A30,'Return Data'!$B$7:$R$2292,4,0)</f>
        <v>35.491199999999999</v>
      </c>
      <c r="D30" s="65">
        <f>VLOOKUP($A30,'Return Data'!$B$7:$R$2292,9,0)</f>
        <v>7.3188000000000004</v>
      </c>
      <c r="E30" s="66">
        <f t="shared" si="2"/>
        <v>10</v>
      </c>
      <c r="F30" s="65">
        <f>VLOOKUP($A30,'Return Data'!$B$7:$R$2292,10,0)</f>
        <v>2.1760000000000002</v>
      </c>
      <c r="G30" s="66">
        <f t="shared" si="3"/>
        <v>27</v>
      </c>
      <c r="H30" s="65">
        <f>VLOOKUP($A30,'Return Data'!$B$7:$R$2292,11,0)</f>
        <v>4.4375999999999998</v>
      </c>
      <c r="I30" s="66">
        <f t="shared" si="4"/>
        <v>23</v>
      </c>
      <c r="J30" s="65">
        <f>VLOOKUP($A30,'Return Data'!$B$7:$R$2292,12,0)</f>
        <v>6.2150999999999996</v>
      </c>
      <c r="K30" s="66">
        <f t="shared" si="5"/>
        <v>19</v>
      </c>
      <c r="L30" s="65">
        <f>VLOOKUP($A30,'Return Data'!$B$7:$R$2292,13,0)</f>
        <v>2.0800999999999998</v>
      </c>
      <c r="M30" s="66">
        <f t="shared" si="6"/>
        <v>25</v>
      </c>
      <c r="N30" s="65">
        <f>VLOOKUP($A30,'Return Data'!$B$7:$R$2292,17,0)</f>
        <v>5.8391000000000002</v>
      </c>
      <c r="O30" s="66">
        <f t="shared" si="7"/>
        <v>24</v>
      </c>
      <c r="P30" s="65">
        <f>VLOOKUP($A30,'Return Data'!$B$7:$R$2292,14,0)</f>
        <v>7.1902999999999997</v>
      </c>
      <c r="Q30" s="66">
        <f t="shared" si="8"/>
        <v>17</v>
      </c>
      <c r="R30" s="65">
        <f>VLOOKUP($A30,'Return Data'!$B$7:$R$2292,16,0)</f>
        <v>6.8930999999999996</v>
      </c>
      <c r="S30" s="67">
        <f t="shared" si="1"/>
        <v>26</v>
      </c>
    </row>
    <row r="31" spans="1:19" x14ac:dyDescent="0.3">
      <c r="A31" s="82" t="s">
        <v>1123</v>
      </c>
      <c r="B31" s="64">
        <f>VLOOKUP($A31,'Return Data'!$B$7:$R$2292,3,0)</f>
        <v>44536</v>
      </c>
      <c r="C31" s="65">
        <f>VLOOKUP($A31,'Return Data'!$B$7:$R$2292,4,0)</f>
        <v>31.977499999999999</v>
      </c>
      <c r="D31" s="65">
        <f>VLOOKUP($A31,'Return Data'!$B$7:$R$2292,9,0)</f>
        <v>7.8411</v>
      </c>
      <c r="E31" s="66">
        <f t="shared" si="2"/>
        <v>7</v>
      </c>
      <c r="F31" s="65">
        <f>VLOOKUP($A31,'Return Data'!$B$7:$R$2292,10,0)</f>
        <v>3.2738999999999998</v>
      </c>
      <c r="G31" s="66">
        <f t="shared" si="3"/>
        <v>21</v>
      </c>
      <c r="H31" s="65">
        <f>VLOOKUP($A31,'Return Data'!$B$7:$R$2292,11,0)</f>
        <v>4.5187999999999997</v>
      </c>
      <c r="I31" s="66">
        <f t="shared" si="4"/>
        <v>21</v>
      </c>
      <c r="J31" s="65">
        <f>VLOOKUP($A31,'Return Data'!$B$7:$R$2292,12,0)</f>
        <v>6.2846000000000002</v>
      </c>
      <c r="K31" s="66">
        <f t="shared" si="5"/>
        <v>18</v>
      </c>
      <c r="L31" s="65">
        <f>VLOOKUP($A31,'Return Data'!$B$7:$R$2292,13,0)</f>
        <v>3.3485999999999998</v>
      </c>
      <c r="M31" s="66">
        <f t="shared" si="6"/>
        <v>17</v>
      </c>
      <c r="N31" s="65">
        <f>VLOOKUP($A31,'Return Data'!$B$7:$R$2292,17,0)</f>
        <v>7.5446</v>
      </c>
      <c r="O31" s="66">
        <f t="shared" si="7"/>
        <v>12</v>
      </c>
      <c r="P31" s="65">
        <f>VLOOKUP($A31,'Return Data'!$B$7:$R$2292,14,0)</f>
        <v>8.7234999999999996</v>
      </c>
      <c r="Q31" s="66">
        <f t="shared" si="8"/>
        <v>5</v>
      </c>
      <c r="R31" s="65">
        <f>VLOOKUP($A31,'Return Data'!$B$7:$R$2292,16,0)</f>
        <v>9.1266999999999996</v>
      </c>
      <c r="S31" s="67">
        <f t="shared" si="1"/>
        <v>4</v>
      </c>
    </row>
    <row r="32" spans="1:19" x14ac:dyDescent="0.3">
      <c r="A32" s="82" t="s">
        <v>1126</v>
      </c>
      <c r="B32" s="64">
        <f>VLOOKUP($A32,'Return Data'!$B$7:$R$2292,3,0)</f>
        <v>44536</v>
      </c>
      <c r="C32" s="65">
        <f>VLOOKUP($A32,'Return Data'!$B$7:$R$2292,4,0)</f>
        <v>54.572299999999998</v>
      </c>
      <c r="D32" s="65">
        <f>VLOOKUP($A32,'Return Data'!$B$7:$R$2292,9,0)</f>
        <v>4.2767999999999997</v>
      </c>
      <c r="E32" s="66">
        <f t="shared" si="2"/>
        <v>28</v>
      </c>
      <c r="F32" s="65">
        <f>VLOOKUP($A32,'Return Data'!$B$7:$R$2292,10,0)</f>
        <v>1.7844</v>
      </c>
      <c r="G32" s="66">
        <f t="shared" si="3"/>
        <v>29</v>
      </c>
      <c r="H32" s="65">
        <f>VLOOKUP($A32,'Return Data'!$B$7:$R$2292,11,0)</f>
        <v>3.4943</v>
      </c>
      <c r="I32" s="66">
        <f t="shared" si="4"/>
        <v>30</v>
      </c>
      <c r="J32" s="65">
        <f>VLOOKUP($A32,'Return Data'!$B$7:$R$2292,12,0)</f>
        <v>5.6257999999999999</v>
      </c>
      <c r="K32" s="66">
        <f t="shared" si="5"/>
        <v>27</v>
      </c>
      <c r="L32" s="65">
        <f>VLOOKUP($A32,'Return Data'!$B$7:$R$2292,13,0)</f>
        <v>1.8183</v>
      </c>
      <c r="M32" s="66">
        <f t="shared" si="6"/>
        <v>29</v>
      </c>
      <c r="N32" s="65">
        <f>VLOOKUP($A32,'Return Data'!$B$7:$R$2292,17,0)</f>
        <v>7.1283000000000003</v>
      </c>
      <c r="O32" s="66">
        <f t="shared" si="7"/>
        <v>15</v>
      </c>
      <c r="P32" s="65">
        <f>VLOOKUP($A32,'Return Data'!$B$7:$R$2292,14,0)</f>
        <v>7.9824000000000002</v>
      </c>
      <c r="Q32" s="66">
        <f t="shared" si="8"/>
        <v>11</v>
      </c>
      <c r="R32" s="65">
        <f>VLOOKUP($A32,'Return Data'!$B$7:$R$2292,16,0)</f>
        <v>8.2481000000000009</v>
      </c>
      <c r="S32" s="67">
        <f t="shared" si="1"/>
        <v>10</v>
      </c>
    </row>
    <row r="33" spans="1:19" x14ac:dyDescent="0.3">
      <c r="A33" s="82" t="s">
        <v>1127</v>
      </c>
      <c r="B33" s="64">
        <f>VLOOKUP($A33,'Return Data'!$B$7:$R$2292,3,0)</f>
        <v>44536</v>
      </c>
      <c r="C33" s="65">
        <f>VLOOKUP($A33,'Return Data'!$B$7:$R$2292,4,0)</f>
        <v>51.211199999999998</v>
      </c>
      <c r="D33" s="65">
        <f>VLOOKUP($A33,'Return Data'!$B$7:$R$2292,9,0)</f>
        <v>6.6246999999999998</v>
      </c>
      <c r="E33" s="66">
        <f t="shared" si="2"/>
        <v>15</v>
      </c>
      <c r="F33" s="65">
        <f>VLOOKUP($A33,'Return Data'!$B$7:$R$2292,10,0)</f>
        <v>2.1701999999999999</v>
      </c>
      <c r="G33" s="66">
        <f t="shared" si="3"/>
        <v>28</v>
      </c>
      <c r="H33" s="65">
        <f>VLOOKUP($A33,'Return Data'!$B$7:$R$2292,11,0)</f>
        <v>4.6097000000000001</v>
      </c>
      <c r="I33" s="66">
        <f t="shared" si="4"/>
        <v>20</v>
      </c>
      <c r="J33" s="65">
        <f>VLOOKUP($A33,'Return Data'!$B$7:$R$2292,12,0)</f>
        <v>5.3457999999999997</v>
      </c>
      <c r="K33" s="66">
        <f t="shared" si="5"/>
        <v>29</v>
      </c>
      <c r="L33" s="65">
        <f>VLOOKUP($A33,'Return Data'!$B$7:$R$2292,13,0)</f>
        <v>2.0594000000000001</v>
      </c>
      <c r="M33" s="66">
        <f t="shared" si="6"/>
        <v>26</v>
      </c>
      <c r="N33" s="65">
        <f>VLOOKUP($A33,'Return Data'!$B$7:$R$2292,17,0)</f>
        <v>6.258</v>
      </c>
      <c r="O33" s="66">
        <f t="shared" si="7"/>
        <v>22</v>
      </c>
      <c r="P33" s="65">
        <f>VLOOKUP($A33,'Return Data'!$B$7:$R$2292,14,0)</f>
        <v>1.5508999999999999</v>
      </c>
      <c r="Q33" s="66">
        <f t="shared" si="8"/>
        <v>29</v>
      </c>
      <c r="R33" s="65">
        <f>VLOOKUP($A33,'Return Data'!$B$7:$R$2292,16,0)</f>
        <v>6.2690000000000001</v>
      </c>
      <c r="S33" s="67">
        <f t="shared" si="1"/>
        <v>27</v>
      </c>
    </row>
    <row r="34" spans="1:19" x14ac:dyDescent="0.3">
      <c r="A34" s="82" t="s">
        <v>1130</v>
      </c>
      <c r="B34" s="64">
        <f>VLOOKUP($A34,'Return Data'!$B$7:$R$2292,3,0)</f>
        <v>44536</v>
      </c>
      <c r="C34" s="65">
        <f>VLOOKUP($A34,'Return Data'!$B$7:$R$2292,4,0)</f>
        <v>62.9101</v>
      </c>
      <c r="D34" s="65">
        <f>VLOOKUP($A34,'Return Data'!$B$7:$R$2292,9,0)</f>
        <v>8.8541000000000007</v>
      </c>
      <c r="E34" s="66">
        <f t="shared" si="2"/>
        <v>6</v>
      </c>
      <c r="F34" s="65">
        <f>VLOOKUP($A34,'Return Data'!$B$7:$R$2292,10,0)</f>
        <v>3.8212999999999999</v>
      </c>
      <c r="G34" s="66">
        <f t="shared" si="3"/>
        <v>14</v>
      </c>
      <c r="H34" s="65">
        <f>VLOOKUP($A34,'Return Data'!$B$7:$R$2292,11,0)</f>
        <v>5.9783999999999997</v>
      </c>
      <c r="I34" s="66">
        <f t="shared" si="4"/>
        <v>10</v>
      </c>
      <c r="J34" s="65">
        <f>VLOOKUP($A34,'Return Data'!$B$7:$R$2292,12,0)</f>
        <v>6.5686999999999998</v>
      </c>
      <c r="K34" s="66">
        <f t="shared" si="5"/>
        <v>15</v>
      </c>
      <c r="L34" s="65">
        <f>VLOOKUP($A34,'Return Data'!$B$7:$R$2292,13,0)</f>
        <v>3.2248000000000001</v>
      </c>
      <c r="M34" s="66">
        <f t="shared" si="6"/>
        <v>18</v>
      </c>
      <c r="N34" s="65">
        <f>VLOOKUP($A34,'Return Data'!$B$7:$R$2292,17,0)</f>
        <v>8.01</v>
      </c>
      <c r="O34" s="66">
        <f t="shared" si="7"/>
        <v>9</v>
      </c>
      <c r="P34" s="65">
        <f>VLOOKUP($A34,'Return Data'!$B$7:$R$2292,14,0)</f>
        <v>8.5259</v>
      </c>
      <c r="Q34" s="66">
        <f t="shared" si="8"/>
        <v>6</v>
      </c>
      <c r="R34" s="65">
        <f>VLOOKUP($A34,'Return Data'!$B$7:$R$2292,16,0)</f>
        <v>8.6997999999999998</v>
      </c>
      <c r="S34" s="67">
        <f t="shared" si="1"/>
        <v>6</v>
      </c>
    </row>
    <row r="35" spans="1:19" x14ac:dyDescent="0.3">
      <c r="A35" s="82" t="s">
        <v>2029</v>
      </c>
      <c r="B35" s="64">
        <f>VLOOKUP($A35,'Return Data'!$B$7:$R$2292,3,0)</f>
        <v>44536</v>
      </c>
      <c r="C35" s="65">
        <f>VLOOKUP($A35,'Return Data'!$B$7:$R$2292,4,0)</f>
        <v>57.9572</v>
      </c>
      <c r="D35" s="65">
        <f>VLOOKUP($A35,'Return Data'!$B$7:$R$2292,9,0)</f>
        <v>3.4055</v>
      </c>
      <c r="E35" s="66">
        <f t="shared" si="2"/>
        <v>29</v>
      </c>
      <c r="F35" s="65">
        <f>VLOOKUP($A35,'Return Data'!$B$7:$R$2292,10,0)</f>
        <v>0.97609999999999997</v>
      </c>
      <c r="G35" s="66">
        <f t="shared" si="3"/>
        <v>34</v>
      </c>
      <c r="H35" s="65">
        <f>VLOOKUP($A35,'Return Data'!$B$7:$R$2292,11,0)</f>
        <v>1.9218</v>
      </c>
      <c r="I35" s="66">
        <f t="shared" si="4"/>
        <v>34</v>
      </c>
      <c r="J35" s="65">
        <f>VLOOKUP($A35,'Return Data'!$B$7:$R$2292,12,0)</f>
        <v>3.8308</v>
      </c>
      <c r="K35" s="66">
        <f t="shared" si="5"/>
        <v>34</v>
      </c>
      <c r="L35" s="65">
        <f>VLOOKUP($A35,'Return Data'!$B$7:$R$2292,13,0)</f>
        <v>1.5170999999999999</v>
      </c>
      <c r="M35" s="66">
        <f t="shared" si="6"/>
        <v>30</v>
      </c>
      <c r="N35" s="65">
        <f>VLOOKUP($A35,'Return Data'!$B$7:$R$2292,17,0)</f>
        <v>5.3573000000000004</v>
      </c>
      <c r="O35" s="66">
        <f t="shared" si="7"/>
        <v>26</v>
      </c>
      <c r="P35" s="65">
        <f>VLOOKUP($A35,'Return Data'!$B$7:$R$2292,14,0)</f>
        <v>6.7346000000000004</v>
      </c>
      <c r="Q35" s="66">
        <f t="shared" si="8"/>
        <v>20</v>
      </c>
      <c r="R35" s="65">
        <f>VLOOKUP($A35,'Return Data'!$B$7:$R$2292,16,0)</f>
        <v>8.0022000000000002</v>
      </c>
      <c r="S35" s="67">
        <f t="shared" si="1"/>
        <v>14</v>
      </c>
    </row>
    <row r="36" spans="1:19" x14ac:dyDescent="0.3">
      <c r="A36" s="82" t="s">
        <v>1132</v>
      </c>
      <c r="B36" s="64">
        <f>VLOOKUP($A36,'Return Data'!$B$7:$R$2292,3,0)</f>
        <v>44536</v>
      </c>
      <c r="C36" s="65">
        <f>VLOOKUP($A36,'Return Data'!$B$7:$R$2292,4,0)</f>
        <v>72.605099999999993</v>
      </c>
      <c r="D36" s="65">
        <f>VLOOKUP($A36,'Return Data'!$B$7:$R$2292,9,0)</f>
        <v>3.2237</v>
      </c>
      <c r="E36" s="66">
        <f t="shared" si="2"/>
        <v>31</v>
      </c>
      <c r="F36" s="65">
        <f>VLOOKUP($A36,'Return Data'!$B$7:$R$2292,10,0)</f>
        <v>1.4376</v>
      </c>
      <c r="G36" s="66">
        <f t="shared" si="3"/>
        <v>32</v>
      </c>
      <c r="H36" s="65">
        <f>VLOOKUP($A36,'Return Data'!$B$7:$R$2292,11,0)</f>
        <v>3.9264000000000001</v>
      </c>
      <c r="I36" s="66">
        <f t="shared" si="4"/>
        <v>26</v>
      </c>
      <c r="J36" s="65">
        <f>VLOOKUP($A36,'Return Data'!$B$7:$R$2292,12,0)</f>
        <v>5.7747999999999999</v>
      </c>
      <c r="K36" s="66">
        <f t="shared" si="5"/>
        <v>24</v>
      </c>
      <c r="L36" s="65">
        <f>VLOOKUP($A36,'Return Data'!$B$7:$R$2292,13,0)</f>
        <v>1.8971</v>
      </c>
      <c r="M36" s="66">
        <f t="shared" si="6"/>
        <v>28</v>
      </c>
      <c r="N36" s="65">
        <f>VLOOKUP($A36,'Return Data'!$B$7:$R$2292,17,0)</f>
        <v>6.5843999999999996</v>
      </c>
      <c r="O36" s="66">
        <f t="shared" si="7"/>
        <v>20</v>
      </c>
      <c r="P36" s="65">
        <f>VLOOKUP($A36,'Return Data'!$B$7:$R$2292,14,0)</f>
        <v>8.1433</v>
      </c>
      <c r="Q36" s="66">
        <f t="shared" si="8"/>
        <v>10</v>
      </c>
      <c r="R36" s="65">
        <f>VLOOKUP($A36,'Return Data'!$B$7:$R$2292,16,0)</f>
        <v>8.6450999999999993</v>
      </c>
      <c r="S36" s="67">
        <f t="shared" si="1"/>
        <v>7</v>
      </c>
    </row>
    <row r="37" spans="1:19" x14ac:dyDescent="0.3">
      <c r="A37" s="82" t="s">
        <v>1135</v>
      </c>
      <c r="B37" s="64">
        <f>VLOOKUP($A37,'Return Data'!$B$7:$R$2292,3,0)</f>
        <v>44536</v>
      </c>
      <c r="C37" s="65">
        <f>VLOOKUP($A37,'Return Data'!$B$7:$R$2292,4,0)</f>
        <v>56.8018</v>
      </c>
      <c r="D37" s="65">
        <f>VLOOKUP($A37,'Return Data'!$B$7:$R$2292,9,0)</f>
        <v>5.5796000000000001</v>
      </c>
      <c r="E37" s="66">
        <f t="shared" si="2"/>
        <v>22</v>
      </c>
      <c r="F37" s="65">
        <f>VLOOKUP($A37,'Return Data'!$B$7:$R$2292,10,0)</f>
        <v>2.6219999999999999</v>
      </c>
      <c r="G37" s="66">
        <f t="shared" si="3"/>
        <v>24</v>
      </c>
      <c r="H37" s="65">
        <f>VLOOKUP($A37,'Return Data'!$B$7:$R$2292,11,0)</f>
        <v>4.4813000000000001</v>
      </c>
      <c r="I37" s="66">
        <f t="shared" si="4"/>
        <v>22</v>
      </c>
      <c r="J37" s="65">
        <f>VLOOKUP($A37,'Return Data'!$B$7:$R$2292,12,0)</f>
        <v>5.82</v>
      </c>
      <c r="K37" s="66">
        <f t="shared" si="5"/>
        <v>23</v>
      </c>
      <c r="L37" s="65">
        <f>VLOOKUP($A37,'Return Data'!$B$7:$R$2292,13,0)</f>
        <v>3.8651</v>
      </c>
      <c r="M37" s="66">
        <f t="shared" si="6"/>
        <v>15</v>
      </c>
      <c r="N37" s="65">
        <f>VLOOKUP($A37,'Return Data'!$B$7:$R$2292,17,0)</f>
        <v>8.6418999999999997</v>
      </c>
      <c r="O37" s="66">
        <f t="shared" si="7"/>
        <v>2</v>
      </c>
      <c r="P37" s="65">
        <f>VLOOKUP($A37,'Return Data'!$B$7:$R$2292,14,0)</f>
        <v>9.0805000000000007</v>
      </c>
      <c r="Q37" s="66">
        <f t="shared" si="8"/>
        <v>3</v>
      </c>
      <c r="R37" s="65">
        <f>VLOOKUP($A37,'Return Data'!$B$7:$R$2292,16,0)</f>
        <v>7.8007</v>
      </c>
      <c r="S37" s="67">
        <f t="shared" si="1"/>
        <v>18</v>
      </c>
    </row>
    <row r="38" spans="1:19" x14ac:dyDescent="0.3">
      <c r="A38" s="82" t="s">
        <v>1137</v>
      </c>
      <c r="B38" s="64">
        <f>VLOOKUP($A38,'Return Data'!$B$7:$R$2292,3,0)</f>
        <v>44536</v>
      </c>
      <c r="C38" s="65">
        <f>VLOOKUP($A38,'Return Data'!$B$7:$R$2292,4,0)</f>
        <v>66.895700000000005</v>
      </c>
      <c r="D38" s="65">
        <f>VLOOKUP($A38,'Return Data'!$B$7:$R$2292,9,0)</f>
        <v>5.9477000000000002</v>
      </c>
      <c r="E38" s="66">
        <f t="shared" si="2"/>
        <v>19</v>
      </c>
      <c r="F38" s="65">
        <f>VLOOKUP($A38,'Return Data'!$B$7:$R$2292,10,0)</f>
        <v>3.3793000000000002</v>
      </c>
      <c r="G38" s="66">
        <f t="shared" si="3"/>
        <v>19</v>
      </c>
      <c r="H38" s="65">
        <f>VLOOKUP($A38,'Return Data'!$B$7:$R$2292,11,0)</f>
        <v>3.536</v>
      </c>
      <c r="I38" s="66">
        <f t="shared" si="4"/>
        <v>28</v>
      </c>
      <c r="J38" s="65">
        <f>VLOOKUP($A38,'Return Data'!$B$7:$R$2292,12,0)</f>
        <v>5.7077999999999998</v>
      </c>
      <c r="K38" s="66">
        <f t="shared" si="5"/>
        <v>25</v>
      </c>
      <c r="L38" s="65">
        <f>VLOOKUP($A38,'Return Data'!$B$7:$R$2292,13,0)</f>
        <v>2.6109</v>
      </c>
      <c r="M38" s="66">
        <f t="shared" si="6"/>
        <v>22</v>
      </c>
      <c r="N38" s="65">
        <f>VLOOKUP($A38,'Return Data'!$B$7:$R$2292,17,0)</f>
        <v>7.3394000000000004</v>
      </c>
      <c r="O38" s="66">
        <f t="shared" si="7"/>
        <v>14</v>
      </c>
      <c r="P38" s="65">
        <f>VLOOKUP($A38,'Return Data'!$B$7:$R$2292,14,0)</f>
        <v>7.8112000000000004</v>
      </c>
      <c r="Q38" s="66">
        <f t="shared" si="8"/>
        <v>12</v>
      </c>
      <c r="R38" s="65">
        <f>VLOOKUP($A38,'Return Data'!$B$7:$R$2292,16,0)</f>
        <v>8.0236999999999998</v>
      </c>
      <c r="S38" s="67">
        <f t="shared" si="1"/>
        <v>13</v>
      </c>
    </row>
    <row r="39" spans="1:19" x14ac:dyDescent="0.3">
      <c r="A39" s="82" t="s">
        <v>1139</v>
      </c>
      <c r="B39" s="64">
        <f>VLOOKUP($A39,'Return Data'!$B$7:$R$2292,3,0)</f>
        <v>44536</v>
      </c>
      <c r="C39" s="65">
        <f>VLOOKUP($A39,'Return Data'!$B$7:$R$2292,4,0)</f>
        <v>1.7224999999999999</v>
      </c>
      <c r="D39" s="65">
        <f>VLOOKUP($A39,'Return Data'!$B$7:$R$2292,9,0)</f>
        <v>10.566599999999999</v>
      </c>
      <c r="E39" s="66">
        <f t="shared" si="2"/>
        <v>4</v>
      </c>
      <c r="F39" s="65">
        <f>VLOOKUP($A39,'Return Data'!$B$7:$R$2292,10,0)</f>
        <v>10.710599999999999</v>
      </c>
      <c r="G39" s="66">
        <f t="shared" si="3"/>
        <v>6</v>
      </c>
      <c r="H39" s="65">
        <f>VLOOKUP($A39,'Return Data'!$B$7:$R$2292,11,0)</f>
        <v>11.0174</v>
      </c>
      <c r="I39" s="66">
        <f t="shared" si="4"/>
        <v>7</v>
      </c>
      <c r="J39" s="65">
        <f>VLOOKUP($A39,'Return Data'!$B$7:$R$2292,12,0)</f>
        <v>11.327500000000001</v>
      </c>
      <c r="K39" s="66">
        <f t="shared" si="5"/>
        <v>6</v>
      </c>
      <c r="L39" s="65">
        <f>VLOOKUP($A39,'Return Data'!$B$7:$R$2292,13,0)</f>
        <v>-15.7783</v>
      </c>
      <c r="M39" s="66">
        <f t="shared" si="6"/>
        <v>32</v>
      </c>
      <c r="N39" s="65"/>
      <c r="O39" s="66"/>
      <c r="P39" s="65"/>
      <c r="Q39" s="66"/>
      <c r="R39" s="65">
        <f>VLOOKUP($A39,'Return Data'!$B$7:$R$2292,16,0)</f>
        <v>-5.6253000000000002</v>
      </c>
      <c r="S39" s="67">
        <f t="shared" si="1"/>
        <v>33</v>
      </c>
    </row>
    <row r="40" spans="1:19" x14ac:dyDescent="0.3">
      <c r="A40" s="82" t="s">
        <v>1141</v>
      </c>
      <c r="B40" s="64">
        <f>VLOOKUP($A40,'Return Data'!$B$7:$R$2292,3,0)</f>
        <v>44536</v>
      </c>
      <c r="C40" s="65">
        <f>VLOOKUP($A40,'Return Data'!$B$7:$R$2292,4,0)</f>
        <v>55.545400000000001</v>
      </c>
      <c r="D40" s="65">
        <f>VLOOKUP($A40,'Return Data'!$B$7:$R$2292,9,0)</f>
        <v>1.6872</v>
      </c>
      <c r="E40" s="66">
        <f t="shared" si="2"/>
        <v>33</v>
      </c>
      <c r="F40" s="65">
        <f>VLOOKUP($A40,'Return Data'!$B$7:$R$2292,10,0)</f>
        <v>31.813700000000001</v>
      </c>
      <c r="G40" s="66">
        <f t="shared" si="3"/>
        <v>2</v>
      </c>
      <c r="H40" s="65">
        <f>VLOOKUP($A40,'Return Data'!$B$7:$R$2292,11,0)</f>
        <v>18.002199999999998</v>
      </c>
      <c r="I40" s="66">
        <f t="shared" si="4"/>
        <v>3</v>
      </c>
      <c r="J40" s="65">
        <f>VLOOKUP($A40,'Return Data'!$B$7:$R$2292,12,0)</f>
        <v>14.2281</v>
      </c>
      <c r="K40" s="66">
        <f t="shared" si="5"/>
        <v>4</v>
      </c>
      <c r="L40" s="65">
        <f>VLOOKUP($A40,'Return Data'!$B$7:$R$2292,13,0)</f>
        <v>9.7372999999999994</v>
      </c>
      <c r="M40" s="66">
        <f t="shared" si="6"/>
        <v>4</v>
      </c>
      <c r="N40" s="65">
        <f>VLOOKUP($A40,'Return Data'!$B$7:$R$2292,17,0)</f>
        <v>5.6017999999999999</v>
      </c>
      <c r="O40" s="66">
        <f t="shared" si="7"/>
        <v>25</v>
      </c>
      <c r="P40" s="65">
        <f>VLOOKUP($A40,'Return Data'!$B$7:$R$2292,14,0)</f>
        <v>1.6309</v>
      </c>
      <c r="Q40" s="66">
        <f t="shared" si="8"/>
        <v>28</v>
      </c>
      <c r="R40" s="65">
        <f>VLOOKUP($A40,'Return Data'!$B$7:$R$2292,16,0)</f>
        <v>7.5731000000000002</v>
      </c>
      <c r="S40" s="67">
        <f t="shared" si="1"/>
        <v>22</v>
      </c>
    </row>
    <row r="41" spans="1:19" x14ac:dyDescent="0.3">
      <c r="A41" s="82" t="s">
        <v>1003</v>
      </c>
      <c r="B41" s="64">
        <f>VLOOKUP($A41,'Return Data'!$B$7:$R$2292,3,0)</f>
        <v>44536</v>
      </c>
      <c r="C41" s="65">
        <f>VLOOKUP($A41,'Return Data'!$B$7:$R$2292,4,0)</f>
        <v>72.860200000000006</v>
      </c>
      <c r="D41" s="65">
        <f>VLOOKUP($A41,'Return Data'!$B$7:$R$2292,9,0)</f>
        <v>12.0403</v>
      </c>
      <c r="E41" s="66">
        <f t="shared" si="2"/>
        <v>2</v>
      </c>
      <c r="F41" s="65">
        <f>VLOOKUP($A41,'Return Data'!$B$7:$R$2292,10,0)</f>
        <v>2.7113</v>
      </c>
      <c r="G41" s="66">
        <f t="shared" si="3"/>
        <v>22</v>
      </c>
      <c r="H41" s="65">
        <f>VLOOKUP($A41,'Return Data'!$B$7:$R$2292,11,0)</f>
        <v>3.6103000000000001</v>
      </c>
      <c r="I41" s="66">
        <f t="shared" si="4"/>
        <v>27</v>
      </c>
      <c r="J41" s="65">
        <f>VLOOKUP($A41,'Return Data'!$B$7:$R$2292,12,0)</f>
        <v>5.9112</v>
      </c>
      <c r="K41" s="66">
        <f>RANK(J41,J$8:J$42,0)</f>
        <v>21</v>
      </c>
      <c r="L41" s="65">
        <f>VLOOKUP($A41,'Return Data'!$B$7:$R$2292,13,0)</f>
        <v>1.1776</v>
      </c>
      <c r="M41" s="66">
        <f>RANK(L41,L$8:L$42,0)</f>
        <v>31</v>
      </c>
      <c r="N41" s="65">
        <f>VLOOKUP($A41,'Return Data'!$B$7:$R$2292,17,0)</f>
        <v>6.8997999999999999</v>
      </c>
      <c r="O41" s="66">
        <f>RANK(N41,N$8:N$42,0)</f>
        <v>16</v>
      </c>
      <c r="P41" s="65">
        <f>VLOOKUP($A41,'Return Data'!$B$7:$R$2292,14,0)</f>
        <v>8.2623999999999995</v>
      </c>
      <c r="Q41" s="66">
        <f>RANK(P41,P$8:P$42,0)</f>
        <v>8</v>
      </c>
      <c r="R41" s="65">
        <f>VLOOKUP($A41,'Return Data'!$B$7:$R$2292,16,0)</f>
        <v>8.8467000000000002</v>
      </c>
      <c r="S41" s="67">
        <f t="shared" si="0"/>
        <v>5</v>
      </c>
    </row>
    <row r="42" spans="1:19" x14ac:dyDescent="0.3">
      <c r="A42" s="82" t="s">
        <v>1005</v>
      </c>
      <c r="B42" s="64">
        <f>VLOOKUP($A42,'Return Data'!$B$7:$R$2292,3,0)</f>
        <v>44536</v>
      </c>
      <c r="C42" s="65">
        <f>VLOOKUP($A42,'Return Data'!$B$7:$R$2292,4,0)</f>
        <v>14.1738</v>
      </c>
      <c r="D42" s="65">
        <f>VLOOKUP($A42,'Return Data'!$B$7:$R$2292,9,0)</f>
        <v>19.269200000000001</v>
      </c>
      <c r="E42" s="66">
        <f t="shared" si="2"/>
        <v>1</v>
      </c>
      <c r="F42" s="65">
        <f>VLOOKUP($A42,'Return Data'!$B$7:$R$2292,10,0)</f>
        <v>6.5225</v>
      </c>
      <c r="G42" s="66">
        <f t="shared" si="3"/>
        <v>8</v>
      </c>
      <c r="H42" s="65">
        <f>VLOOKUP($A42,'Return Data'!$B$7:$R$2292,11,0)</f>
        <v>5.6868999999999996</v>
      </c>
      <c r="I42" s="66">
        <f t="shared" si="4"/>
        <v>12</v>
      </c>
      <c r="J42" s="65">
        <f>VLOOKUP($A42,'Return Data'!$B$7:$R$2292,12,0)</f>
        <v>5.8253000000000004</v>
      </c>
      <c r="K42" s="66">
        <f t="shared" ref="K42" si="9">RANK(J42,J$8:J$42,0)</f>
        <v>22</v>
      </c>
      <c r="L42" s="65">
        <f>VLOOKUP($A42,'Return Data'!$B$7:$R$2292,13,0)</f>
        <v>2.7324000000000002</v>
      </c>
      <c r="M42" s="66">
        <f t="shared" ref="M42" si="10">RANK(L42,L$8:L$42,0)</f>
        <v>20</v>
      </c>
      <c r="N42" s="65">
        <f>VLOOKUP($A42,'Return Data'!$B$7:$R$2292,17,0)</f>
        <v>8.2949999999999999</v>
      </c>
      <c r="O42" s="66">
        <f t="shared" ref="O42" si="11">RANK(N42,N$8:N$42,0)</f>
        <v>6</v>
      </c>
      <c r="P42" s="65">
        <f>VLOOKUP($A42,'Return Data'!$B$7:$R$2292,14,0)</f>
        <v>9.7478999999999996</v>
      </c>
      <c r="Q42" s="66">
        <f t="shared" ref="Q42" si="12">RANK(P42,P$8:P$42,0)</f>
        <v>1</v>
      </c>
      <c r="R42" s="65">
        <f>VLOOKUP($A42,'Return Data'!$B$7:$R$2292,16,0)</f>
        <v>10.731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5.9742588235294107</v>
      </c>
      <c r="E44" s="88"/>
      <c r="F44" s="89">
        <f>AVERAGE(F8:F42)</f>
        <v>26.208658823529415</v>
      </c>
      <c r="G44" s="88"/>
      <c r="H44" s="89">
        <f>AVERAGE(H8:H42)</f>
        <v>16.902147058823527</v>
      </c>
      <c r="I44" s="88"/>
      <c r="J44" s="89">
        <f>AVERAGE(J8:J42)</f>
        <v>14.382861764705885</v>
      </c>
      <c r="K44" s="88"/>
      <c r="L44" s="89">
        <f>AVERAGE(L8:L42)</f>
        <v>8.0100117647058813</v>
      </c>
      <c r="M44" s="88"/>
      <c r="N44" s="89">
        <f>AVERAGE(N8:N42)</f>
        <v>7.1895064516129032</v>
      </c>
      <c r="O44" s="88"/>
      <c r="P44" s="89">
        <f>AVERAGE(P8:P42)</f>
        <v>6.2623333333333324</v>
      </c>
      <c r="Q44" s="88"/>
      <c r="R44" s="89">
        <f>AVERAGE(R8:R42)</f>
        <v>6.3503885714285717</v>
      </c>
      <c r="S44" s="90"/>
    </row>
    <row r="45" spans="1:19" x14ac:dyDescent="0.3">
      <c r="A45" s="87" t="s">
        <v>28</v>
      </c>
      <c r="B45" s="88"/>
      <c r="C45" s="88"/>
      <c r="D45" s="89">
        <f>MIN(D8:D42)</f>
        <v>-20.578800000000001</v>
      </c>
      <c r="E45" s="88"/>
      <c r="F45" s="89">
        <f>MIN(F8:F42)</f>
        <v>0.97609999999999997</v>
      </c>
      <c r="G45" s="88"/>
      <c r="H45" s="89">
        <f>MIN(H8:H42)</f>
        <v>1.9218</v>
      </c>
      <c r="I45" s="88"/>
      <c r="J45" s="89">
        <f>MIN(J8:J42)</f>
        <v>3.8308</v>
      </c>
      <c r="K45" s="88"/>
      <c r="L45" s="89">
        <f>MIN(L8:L42)</f>
        <v>-16.017099999999999</v>
      </c>
      <c r="M45" s="88"/>
      <c r="N45" s="89">
        <f>MIN(N8:N42)</f>
        <v>-5.1113</v>
      </c>
      <c r="O45" s="88"/>
      <c r="P45" s="89">
        <f>MIN(P8:P42)</f>
        <v>-4.5292000000000003</v>
      </c>
      <c r="Q45" s="88"/>
      <c r="R45" s="89">
        <f>MIN(R8:R42)</f>
        <v>-12.594099999999999</v>
      </c>
      <c r="S45" s="90"/>
    </row>
    <row r="46" spans="1:19" ht="15" thickBot="1" x14ac:dyDescent="0.35">
      <c r="A46" s="91" t="s">
        <v>29</v>
      </c>
      <c r="B46" s="92"/>
      <c r="C46" s="92"/>
      <c r="D46" s="93">
        <f>MAX(D8:D42)</f>
        <v>19.269200000000001</v>
      </c>
      <c r="E46" s="92"/>
      <c r="F46" s="93">
        <f>MAX(F8:F42)</f>
        <v>719.65920000000006</v>
      </c>
      <c r="G46" s="92"/>
      <c r="H46" s="93">
        <f>MAX(H8:H42)</f>
        <v>353.99450000000002</v>
      </c>
      <c r="I46" s="92"/>
      <c r="J46" s="93">
        <f>MAX(J8:J42)</f>
        <v>237.27889999999999</v>
      </c>
      <c r="K46" s="92"/>
      <c r="L46" s="93">
        <f>MAX(L8:L42)</f>
        <v>178.44409999999999</v>
      </c>
      <c r="M46" s="92"/>
      <c r="N46" s="93">
        <f>MAX(N8:N42)</f>
        <v>29.431899999999999</v>
      </c>
      <c r="O46" s="92"/>
      <c r="P46" s="93">
        <f>MAX(P8:P42)</f>
        <v>9.7478999999999996</v>
      </c>
      <c r="Q46" s="92"/>
      <c r="R46" s="93">
        <f>MAX(R8:R42)</f>
        <v>23.058299999999999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44536</v>
      </c>
      <c r="C8" s="65">
        <f>VLOOKUP($A8,'Return Data'!$B$7:$R$2292,4,0)</f>
        <v>357.21</v>
      </c>
      <c r="D8" s="65">
        <f>VLOOKUP($A8,'Return Data'!$B$7:$R$2292,10,0)</f>
        <v>-1.9973000000000001</v>
      </c>
      <c r="E8" s="66">
        <f t="shared" ref="E8:E36" si="0">RANK(D8,D$8:D$36,0)</f>
        <v>16</v>
      </c>
      <c r="F8" s="65">
        <f>VLOOKUP($A8,'Return Data'!$B$7:$R$2292,11,0)</f>
        <v>10.6153</v>
      </c>
      <c r="G8" s="66">
        <f t="shared" ref="G8:G36" si="1">RANK(F8,F$8:F$36,0)</f>
        <v>10</v>
      </c>
      <c r="H8" s="65">
        <f>VLOOKUP($A8,'Return Data'!$B$7:$R$2292,12,0)</f>
        <v>16.3096</v>
      </c>
      <c r="I8" s="66">
        <f t="shared" ref="I8:I36" si="2">RANK(H8,H$8:H$36,0)</f>
        <v>9</v>
      </c>
      <c r="J8" s="65">
        <f>VLOOKUP($A8,'Return Data'!$B$7:$R$2292,13,0)</f>
        <v>31.768000000000001</v>
      </c>
      <c r="K8" s="66">
        <f t="shared" ref="K8:K36" si="3">RANK(J8,J$8:J$36,0)</f>
        <v>12</v>
      </c>
      <c r="L8" s="65">
        <f>VLOOKUP($A8,'Return Data'!$B$7:$R$2292,17,0)</f>
        <v>21.104700000000001</v>
      </c>
      <c r="M8" s="66">
        <f t="shared" ref="M8:M36" si="4">RANK(L8,L$8:L$36,0)</f>
        <v>14</v>
      </c>
      <c r="N8" s="65">
        <f>VLOOKUP($A8,'Return Data'!$B$7:$R$2292,14,0)</f>
        <v>17.264299999999999</v>
      </c>
      <c r="O8" s="66">
        <f t="shared" ref="O8:O26" si="5">RANK(N8,N$8:N$36,0)</f>
        <v>22</v>
      </c>
      <c r="P8" s="65">
        <f>VLOOKUP($A8,'Return Data'!$B$7:$R$2292,15,0)</f>
        <v>15.219900000000001</v>
      </c>
      <c r="Q8" s="66">
        <f t="shared" ref="Q8:Q26" si="6">RANK(P8,P$8:P$36,0)</f>
        <v>19</v>
      </c>
      <c r="R8" s="65">
        <f>VLOOKUP($A8,'Return Data'!$B$7:$R$2292,16,0)</f>
        <v>15.284700000000001</v>
      </c>
      <c r="S8" s="67">
        <f t="shared" ref="S8:S36" si="7">RANK(R8,R$8:R$36,0)</f>
        <v>11</v>
      </c>
    </row>
    <row r="9" spans="1:20" x14ac:dyDescent="0.3">
      <c r="A9" s="63" t="s">
        <v>948</v>
      </c>
      <c r="B9" s="64">
        <f>VLOOKUP($A9,'Return Data'!$B$7:$R$2292,3,0)</f>
        <v>44536</v>
      </c>
      <c r="C9" s="65">
        <f>VLOOKUP($A9,'Return Data'!$B$7:$R$2292,4,0)</f>
        <v>50.12</v>
      </c>
      <c r="D9" s="65">
        <f>VLOOKUP($A9,'Return Data'!$B$7:$R$2292,10,0)</f>
        <v>-3.2618999999999998</v>
      </c>
      <c r="E9" s="66">
        <f t="shared" si="0"/>
        <v>22</v>
      </c>
      <c r="F9" s="65">
        <f>VLOOKUP($A9,'Return Data'!$B$7:$R$2292,11,0)</f>
        <v>9.84</v>
      </c>
      <c r="G9" s="66">
        <f t="shared" si="1"/>
        <v>14</v>
      </c>
      <c r="H9" s="65">
        <f>VLOOKUP($A9,'Return Data'!$B$7:$R$2292,12,0)</f>
        <v>14.980499999999999</v>
      </c>
      <c r="I9" s="66">
        <f t="shared" si="2"/>
        <v>16</v>
      </c>
      <c r="J9" s="65">
        <f>VLOOKUP($A9,'Return Data'!$B$7:$R$2292,13,0)</f>
        <v>26.7257</v>
      </c>
      <c r="K9" s="66">
        <f t="shared" si="3"/>
        <v>22</v>
      </c>
      <c r="L9" s="65">
        <f>VLOOKUP($A9,'Return Data'!$B$7:$R$2292,17,0)</f>
        <v>21.096800000000002</v>
      </c>
      <c r="M9" s="66">
        <f t="shared" si="4"/>
        <v>15</v>
      </c>
      <c r="N9" s="65">
        <f>VLOOKUP($A9,'Return Data'!$B$7:$R$2292,14,0)</f>
        <v>21.123799999999999</v>
      </c>
      <c r="O9" s="66">
        <f t="shared" si="5"/>
        <v>3</v>
      </c>
      <c r="P9" s="65">
        <f>VLOOKUP($A9,'Return Data'!$B$7:$R$2292,15,0)</f>
        <v>20.866900000000001</v>
      </c>
      <c r="Q9" s="66">
        <f t="shared" si="6"/>
        <v>1</v>
      </c>
      <c r="R9" s="65">
        <f>VLOOKUP($A9,'Return Data'!$B$7:$R$2292,16,0)</f>
        <v>17.156099999999999</v>
      </c>
      <c r="S9" s="67">
        <f t="shared" si="7"/>
        <v>3</v>
      </c>
    </row>
    <row r="10" spans="1:20" x14ac:dyDescent="0.3">
      <c r="A10" s="63" t="s">
        <v>951</v>
      </c>
      <c r="B10" s="64">
        <f>VLOOKUP($A10,'Return Data'!$B$7:$R$2292,3,0)</f>
        <v>44536</v>
      </c>
      <c r="C10" s="65">
        <f>VLOOKUP($A10,'Return Data'!$B$7:$R$2292,4,0)</f>
        <v>22.45</v>
      </c>
      <c r="D10" s="65">
        <f>VLOOKUP($A10,'Return Data'!$B$7:$R$2292,10,0)</f>
        <v>-4.5492999999999997</v>
      </c>
      <c r="E10" s="66">
        <f t="shared" si="0"/>
        <v>27</v>
      </c>
      <c r="F10" s="65">
        <f>VLOOKUP($A10,'Return Data'!$B$7:$R$2292,11,0)</f>
        <v>7.2111000000000001</v>
      </c>
      <c r="G10" s="66">
        <f t="shared" si="1"/>
        <v>24</v>
      </c>
      <c r="H10" s="65">
        <f>VLOOKUP($A10,'Return Data'!$B$7:$R$2292,12,0)</f>
        <v>10.973800000000001</v>
      </c>
      <c r="I10" s="66">
        <f t="shared" si="2"/>
        <v>28</v>
      </c>
      <c r="J10" s="65">
        <f>VLOOKUP($A10,'Return Data'!$B$7:$R$2292,13,0)</f>
        <v>25.840800000000002</v>
      </c>
      <c r="K10" s="66">
        <f t="shared" si="3"/>
        <v>23</v>
      </c>
      <c r="L10" s="65">
        <f>VLOOKUP($A10,'Return Data'!$B$7:$R$2292,17,0)</f>
        <v>19.1723</v>
      </c>
      <c r="M10" s="66">
        <f t="shared" si="4"/>
        <v>22</v>
      </c>
      <c r="N10" s="65">
        <f>VLOOKUP($A10,'Return Data'!$B$7:$R$2292,14,0)</f>
        <v>17.451499999999999</v>
      </c>
      <c r="O10" s="66">
        <f t="shared" si="5"/>
        <v>21</v>
      </c>
      <c r="P10" s="65">
        <f>VLOOKUP($A10,'Return Data'!$B$7:$R$2292,15,0)</f>
        <v>13.5855</v>
      </c>
      <c r="Q10" s="66">
        <f t="shared" si="6"/>
        <v>25</v>
      </c>
      <c r="R10" s="65">
        <f>VLOOKUP($A10,'Return Data'!$B$7:$R$2292,16,0)</f>
        <v>12.2585</v>
      </c>
      <c r="S10" s="67">
        <f t="shared" si="7"/>
        <v>26</v>
      </c>
    </row>
    <row r="11" spans="1:20" x14ac:dyDescent="0.3">
      <c r="A11" s="63" t="s">
        <v>953</v>
      </c>
      <c r="B11" s="64">
        <f>VLOOKUP($A11,'Return Data'!$B$7:$R$2292,3,0)</f>
        <v>44536</v>
      </c>
      <c r="C11" s="65">
        <f>VLOOKUP($A11,'Return Data'!$B$7:$R$2292,4,0)</f>
        <v>150.08000000000001</v>
      </c>
      <c r="D11" s="65">
        <f>VLOOKUP($A11,'Return Data'!$B$7:$R$2292,10,0)</f>
        <v>-2.298</v>
      </c>
      <c r="E11" s="66">
        <f t="shared" si="0"/>
        <v>18</v>
      </c>
      <c r="F11" s="65">
        <f>VLOOKUP($A11,'Return Data'!$B$7:$R$2292,11,0)</f>
        <v>8.9352</v>
      </c>
      <c r="G11" s="66">
        <f t="shared" si="1"/>
        <v>19</v>
      </c>
      <c r="H11" s="65">
        <f>VLOOKUP($A11,'Return Data'!$B$7:$R$2292,12,0)</f>
        <v>13.285</v>
      </c>
      <c r="I11" s="66">
        <f t="shared" si="2"/>
        <v>21</v>
      </c>
      <c r="J11" s="65">
        <f>VLOOKUP($A11,'Return Data'!$B$7:$R$2292,13,0)</f>
        <v>27.1541</v>
      </c>
      <c r="K11" s="66">
        <f t="shared" si="3"/>
        <v>21</v>
      </c>
      <c r="L11" s="65">
        <f>VLOOKUP($A11,'Return Data'!$B$7:$R$2292,17,0)</f>
        <v>20.399000000000001</v>
      </c>
      <c r="M11" s="66">
        <f t="shared" si="4"/>
        <v>18</v>
      </c>
      <c r="N11" s="65">
        <f>VLOOKUP($A11,'Return Data'!$B$7:$R$2292,14,0)</f>
        <v>20.495999999999999</v>
      </c>
      <c r="O11" s="66">
        <f t="shared" si="5"/>
        <v>5</v>
      </c>
      <c r="P11" s="65">
        <f>VLOOKUP($A11,'Return Data'!$B$7:$R$2292,15,0)</f>
        <v>17.401900000000001</v>
      </c>
      <c r="Q11" s="66">
        <f t="shared" si="6"/>
        <v>6</v>
      </c>
      <c r="R11" s="65">
        <f>VLOOKUP($A11,'Return Data'!$B$7:$R$2292,16,0)</f>
        <v>15.9666</v>
      </c>
      <c r="S11" s="67">
        <f t="shared" si="7"/>
        <v>6</v>
      </c>
    </row>
    <row r="12" spans="1:20" x14ac:dyDescent="0.3">
      <c r="A12" s="63" t="s">
        <v>954</v>
      </c>
      <c r="B12" s="64">
        <f>VLOOKUP($A12,'Return Data'!$B$7:$R$2292,3,0)</f>
        <v>44536</v>
      </c>
      <c r="C12" s="65">
        <f>VLOOKUP($A12,'Return Data'!$B$7:$R$2292,4,0)</f>
        <v>44.59</v>
      </c>
      <c r="D12" s="65">
        <f>VLOOKUP($A12,'Return Data'!$B$7:$R$2292,10,0)</f>
        <v>-3.0651999999999999</v>
      </c>
      <c r="E12" s="66">
        <f t="shared" si="0"/>
        <v>21</v>
      </c>
      <c r="F12" s="65">
        <f>VLOOKUP($A12,'Return Data'!$B$7:$R$2292,11,0)</f>
        <v>8.8888999999999996</v>
      </c>
      <c r="G12" s="66">
        <f t="shared" si="1"/>
        <v>20</v>
      </c>
      <c r="H12" s="65">
        <f>VLOOKUP($A12,'Return Data'!$B$7:$R$2292,12,0)</f>
        <v>14.8635</v>
      </c>
      <c r="I12" s="66">
        <f t="shared" si="2"/>
        <v>17</v>
      </c>
      <c r="J12" s="65">
        <f>VLOOKUP($A12,'Return Data'!$B$7:$R$2292,13,0)</f>
        <v>29.5091</v>
      </c>
      <c r="K12" s="66">
        <f t="shared" si="3"/>
        <v>17</v>
      </c>
      <c r="L12" s="65">
        <f>VLOOKUP($A12,'Return Data'!$B$7:$R$2292,17,0)</f>
        <v>24.760300000000001</v>
      </c>
      <c r="M12" s="66">
        <f t="shared" si="4"/>
        <v>1</v>
      </c>
      <c r="N12" s="65">
        <f>VLOOKUP($A12,'Return Data'!$B$7:$R$2292,14,0)</f>
        <v>22.7926</v>
      </c>
      <c r="O12" s="66">
        <f t="shared" si="5"/>
        <v>1</v>
      </c>
      <c r="P12" s="65">
        <f>VLOOKUP($A12,'Return Data'!$B$7:$R$2292,15,0)</f>
        <v>19.801100000000002</v>
      </c>
      <c r="Q12" s="66">
        <f t="shared" si="6"/>
        <v>2</v>
      </c>
      <c r="R12" s="65">
        <f>VLOOKUP($A12,'Return Data'!$B$7:$R$2292,16,0)</f>
        <v>15.8043</v>
      </c>
      <c r="S12" s="67">
        <f t="shared" si="7"/>
        <v>7</v>
      </c>
    </row>
    <row r="13" spans="1:20" x14ac:dyDescent="0.3">
      <c r="A13" s="63" t="s">
        <v>956</v>
      </c>
      <c r="B13" s="64">
        <f>VLOOKUP($A13,'Return Data'!$B$7:$R$2292,3,0)</f>
        <v>44536</v>
      </c>
      <c r="C13" s="65">
        <f>VLOOKUP($A13,'Return Data'!$B$7:$R$2292,4,0)</f>
        <v>298.65600000000001</v>
      </c>
      <c r="D13" s="65">
        <f>VLOOKUP($A13,'Return Data'!$B$7:$R$2292,10,0)</f>
        <v>-6.6258999999999997</v>
      </c>
      <c r="E13" s="66">
        <f t="shared" si="0"/>
        <v>29</v>
      </c>
      <c r="F13" s="65">
        <f>VLOOKUP($A13,'Return Data'!$B$7:$R$2292,11,0)</f>
        <v>4.6406999999999998</v>
      </c>
      <c r="G13" s="66">
        <f t="shared" si="1"/>
        <v>28</v>
      </c>
      <c r="H13" s="65">
        <f>VLOOKUP($A13,'Return Data'!$B$7:$R$2292,12,0)</f>
        <v>10.928000000000001</v>
      </c>
      <c r="I13" s="66">
        <f t="shared" si="2"/>
        <v>29</v>
      </c>
      <c r="J13" s="65">
        <f>VLOOKUP($A13,'Return Data'!$B$7:$R$2292,13,0)</f>
        <v>22.500399999999999</v>
      </c>
      <c r="K13" s="66">
        <f t="shared" si="3"/>
        <v>27</v>
      </c>
      <c r="L13" s="65">
        <f>VLOOKUP($A13,'Return Data'!$B$7:$R$2292,17,0)</f>
        <v>13.8592</v>
      </c>
      <c r="M13" s="66">
        <f t="shared" si="4"/>
        <v>29</v>
      </c>
      <c r="N13" s="65">
        <f>VLOOKUP($A13,'Return Data'!$B$7:$R$2292,14,0)</f>
        <v>14.53</v>
      </c>
      <c r="O13" s="66">
        <f t="shared" si="5"/>
        <v>26</v>
      </c>
      <c r="P13" s="65">
        <f>VLOOKUP($A13,'Return Data'!$B$7:$R$2292,15,0)</f>
        <v>12.3977</v>
      </c>
      <c r="Q13" s="66">
        <f t="shared" si="6"/>
        <v>26</v>
      </c>
      <c r="R13" s="65">
        <f>VLOOKUP($A13,'Return Data'!$B$7:$R$2292,16,0)</f>
        <v>11.6957</v>
      </c>
      <c r="S13" s="67">
        <f t="shared" si="7"/>
        <v>28</v>
      </c>
    </row>
    <row r="14" spans="1:20" x14ac:dyDescent="0.3">
      <c r="A14" s="63" t="s">
        <v>959</v>
      </c>
      <c r="B14" s="64">
        <f>VLOOKUP($A14,'Return Data'!$B$7:$R$2292,3,0)</f>
        <v>44536</v>
      </c>
      <c r="C14" s="65">
        <f>VLOOKUP($A14,'Return Data'!$B$7:$R$2292,4,0)</f>
        <v>57.48</v>
      </c>
      <c r="D14" s="65">
        <f>VLOOKUP($A14,'Return Data'!$B$7:$R$2292,10,0)</f>
        <v>-3.3462000000000001</v>
      </c>
      <c r="E14" s="66">
        <f t="shared" si="0"/>
        <v>25</v>
      </c>
      <c r="F14" s="65">
        <f>VLOOKUP($A14,'Return Data'!$B$7:$R$2292,11,0)</f>
        <v>9.3191000000000006</v>
      </c>
      <c r="G14" s="66">
        <f t="shared" si="1"/>
        <v>16</v>
      </c>
      <c r="H14" s="65">
        <f>VLOOKUP($A14,'Return Data'!$B$7:$R$2292,12,0)</f>
        <v>14.524800000000001</v>
      </c>
      <c r="I14" s="66">
        <f t="shared" si="2"/>
        <v>18</v>
      </c>
      <c r="J14" s="65">
        <f>VLOOKUP($A14,'Return Data'!$B$7:$R$2292,13,0)</f>
        <v>28.4756</v>
      </c>
      <c r="K14" s="66">
        <f t="shared" si="3"/>
        <v>19</v>
      </c>
      <c r="L14" s="65">
        <f>VLOOKUP($A14,'Return Data'!$B$7:$R$2292,17,0)</f>
        <v>21.572399999999998</v>
      </c>
      <c r="M14" s="66">
        <f t="shared" si="4"/>
        <v>11</v>
      </c>
      <c r="N14" s="65">
        <f>VLOOKUP($A14,'Return Data'!$B$7:$R$2292,14,0)</f>
        <v>18.934200000000001</v>
      </c>
      <c r="O14" s="66">
        <f t="shared" si="5"/>
        <v>12</v>
      </c>
      <c r="P14" s="65">
        <f>VLOOKUP($A14,'Return Data'!$B$7:$R$2292,15,0)</f>
        <v>17.539300000000001</v>
      </c>
      <c r="Q14" s="66">
        <f t="shared" si="6"/>
        <v>5</v>
      </c>
      <c r="R14" s="65">
        <f>VLOOKUP($A14,'Return Data'!$B$7:$R$2292,16,0)</f>
        <v>15.1557</v>
      </c>
      <c r="S14" s="67">
        <f t="shared" si="7"/>
        <v>12</v>
      </c>
    </row>
    <row r="15" spans="1:20" x14ac:dyDescent="0.3">
      <c r="A15" s="63" t="s">
        <v>961</v>
      </c>
      <c r="B15" s="64">
        <f>VLOOKUP($A15,'Return Data'!$B$7:$R$2292,3,0)</f>
        <v>44536</v>
      </c>
      <c r="C15" s="65">
        <f>VLOOKUP($A15,'Return Data'!$B$7:$R$2292,4,0)</f>
        <v>742.71709999999996</v>
      </c>
      <c r="D15" s="65">
        <f>VLOOKUP($A15,'Return Data'!$B$7:$R$2292,10,0)</f>
        <v>-1.0871999999999999</v>
      </c>
      <c r="E15" s="66">
        <f t="shared" si="0"/>
        <v>9</v>
      </c>
      <c r="F15" s="65">
        <f>VLOOKUP($A15,'Return Data'!$B$7:$R$2292,11,0)</f>
        <v>6.1951000000000001</v>
      </c>
      <c r="G15" s="66">
        <f t="shared" si="1"/>
        <v>26</v>
      </c>
      <c r="H15" s="65">
        <f>VLOOKUP($A15,'Return Data'!$B$7:$R$2292,12,0)</f>
        <v>13.3513</v>
      </c>
      <c r="I15" s="66">
        <f t="shared" si="2"/>
        <v>20</v>
      </c>
      <c r="J15" s="65">
        <f>VLOOKUP($A15,'Return Data'!$B$7:$R$2292,13,0)</f>
        <v>33.770499999999998</v>
      </c>
      <c r="K15" s="66">
        <f t="shared" si="3"/>
        <v>6</v>
      </c>
      <c r="L15" s="65">
        <f>VLOOKUP($A15,'Return Data'!$B$7:$R$2292,17,0)</f>
        <v>22.9177</v>
      </c>
      <c r="M15" s="66">
        <f t="shared" si="4"/>
        <v>5</v>
      </c>
      <c r="N15" s="65">
        <f>VLOOKUP($A15,'Return Data'!$B$7:$R$2292,14,0)</f>
        <v>17.892299999999999</v>
      </c>
      <c r="O15" s="66">
        <f t="shared" si="5"/>
        <v>18</v>
      </c>
      <c r="P15" s="65">
        <f>VLOOKUP($A15,'Return Data'!$B$7:$R$2292,15,0)</f>
        <v>14.2395</v>
      </c>
      <c r="Q15" s="66">
        <f t="shared" si="6"/>
        <v>22</v>
      </c>
      <c r="R15" s="65">
        <f>VLOOKUP($A15,'Return Data'!$B$7:$R$2292,16,0)</f>
        <v>13.5665</v>
      </c>
      <c r="S15" s="67">
        <f t="shared" si="7"/>
        <v>21</v>
      </c>
    </row>
    <row r="16" spans="1:20" x14ac:dyDescent="0.3">
      <c r="A16" s="63" t="s">
        <v>963</v>
      </c>
      <c r="B16" s="64">
        <f>VLOOKUP($A16,'Return Data'!$B$7:$R$2292,3,0)</f>
        <v>44536</v>
      </c>
      <c r="C16" s="65">
        <f>VLOOKUP($A16,'Return Data'!$B$7:$R$2292,4,0)</f>
        <v>705.10799999999995</v>
      </c>
      <c r="D16" s="65">
        <f>VLOOKUP($A16,'Return Data'!$B$7:$R$2292,10,0)</f>
        <v>-0.27829999999999999</v>
      </c>
      <c r="E16" s="66">
        <f t="shared" si="0"/>
        <v>4</v>
      </c>
      <c r="F16" s="65">
        <f>VLOOKUP($A16,'Return Data'!$B$7:$R$2292,11,0)</f>
        <v>6.9035000000000002</v>
      </c>
      <c r="G16" s="66">
        <f t="shared" si="1"/>
        <v>25</v>
      </c>
      <c r="H16" s="65">
        <f>VLOOKUP($A16,'Return Data'!$B$7:$R$2292,12,0)</f>
        <v>12.737399999999999</v>
      </c>
      <c r="I16" s="66">
        <f t="shared" si="2"/>
        <v>23</v>
      </c>
      <c r="J16" s="65">
        <f>VLOOKUP($A16,'Return Data'!$B$7:$R$2292,13,0)</f>
        <v>31.9221</v>
      </c>
      <c r="K16" s="66">
        <f t="shared" si="3"/>
        <v>11</v>
      </c>
      <c r="L16" s="65">
        <f>VLOOKUP($A16,'Return Data'!$B$7:$R$2292,17,0)</f>
        <v>17.3459</v>
      </c>
      <c r="M16" s="66">
        <f t="shared" si="4"/>
        <v>26</v>
      </c>
      <c r="N16" s="65">
        <f>VLOOKUP($A16,'Return Data'!$B$7:$R$2292,14,0)</f>
        <v>14.767300000000001</v>
      </c>
      <c r="O16" s="66">
        <f t="shared" si="5"/>
        <v>25</v>
      </c>
      <c r="P16" s="65">
        <f>VLOOKUP($A16,'Return Data'!$B$7:$R$2292,15,0)</f>
        <v>14.2027</v>
      </c>
      <c r="Q16" s="66">
        <f t="shared" si="6"/>
        <v>23</v>
      </c>
      <c r="R16" s="65">
        <f>VLOOKUP($A16,'Return Data'!$B$7:$R$2292,16,0)</f>
        <v>13.564</v>
      </c>
      <c r="S16" s="67">
        <f t="shared" si="7"/>
        <v>22</v>
      </c>
    </row>
    <row r="17" spans="1:19" x14ac:dyDescent="0.3">
      <c r="A17" s="63" t="s">
        <v>965</v>
      </c>
      <c r="B17" s="64">
        <f>VLOOKUP($A17,'Return Data'!$B$7:$R$2292,3,0)</f>
        <v>44536</v>
      </c>
      <c r="C17" s="65">
        <f>VLOOKUP($A17,'Return Data'!$B$7:$R$2292,4,0)</f>
        <v>330.2937</v>
      </c>
      <c r="D17" s="65">
        <f>VLOOKUP($A17,'Return Data'!$B$7:$R$2292,10,0)</f>
        <v>-3.3460999999999999</v>
      </c>
      <c r="E17" s="66">
        <f t="shared" si="0"/>
        <v>24</v>
      </c>
      <c r="F17" s="65">
        <f>VLOOKUP($A17,'Return Data'!$B$7:$R$2292,11,0)</f>
        <v>7.5852000000000004</v>
      </c>
      <c r="G17" s="66">
        <f t="shared" si="1"/>
        <v>23</v>
      </c>
      <c r="H17" s="65">
        <f>VLOOKUP($A17,'Return Data'!$B$7:$R$2292,12,0)</f>
        <v>11.6142</v>
      </c>
      <c r="I17" s="66">
        <f t="shared" si="2"/>
        <v>26</v>
      </c>
      <c r="J17" s="65">
        <f>VLOOKUP($A17,'Return Data'!$B$7:$R$2292,13,0)</f>
        <v>25.734999999999999</v>
      </c>
      <c r="K17" s="66">
        <f t="shared" si="3"/>
        <v>24</v>
      </c>
      <c r="L17" s="65">
        <f>VLOOKUP($A17,'Return Data'!$B$7:$R$2292,17,0)</f>
        <v>18.506399999999999</v>
      </c>
      <c r="M17" s="66">
        <f t="shared" si="4"/>
        <v>24</v>
      </c>
      <c r="N17" s="65">
        <f>VLOOKUP($A17,'Return Data'!$B$7:$R$2292,14,0)</f>
        <v>18.220500000000001</v>
      </c>
      <c r="O17" s="66">
        <f t="shared" si="5"/>
        <v>15</v>
      </c>
      <c r="P17" s="65">
        <f>VLOOKUP($A17,'Return Data'!$B$7:$R$2292,15,0)</f>
        <v>15.765499999999999</v>
      </c>
      <c r="Q17" s="66">
        <f t="shared" si="6"/>
        <v>14</v>
      </c>
      <c r="R17" s="65">
        <f>VLOOKUP($A17,'Return Data'!$B$7:$R$2292,16,0)</f>
        <v>13.423</v>
      </c>
      <c r="S17" s="67">
        <f t="shared" si="7"/>
        <v>23</v>
      </c>
    </row>
    <row r="18" spans="1:19" x14ac:dyDescent="0.3">
      <c r="A18" s="63" t="s">
        <v>967</v>
      </c>
      <c r="B18" s="64">
        <f>VLOOKUP($A18,'Return Data'!$B$7:$R$2292,3,0)</f>
        <v>44536</v>
      </c>
      <c r="C18" s="65">
        <f>VLOOKUP($A18,'Return Data'!$B$7:$R$2292,4,0)</f>
        <v>68.09</v>
      </c>
      <c r="D18" s="65">
        <f>VLOOKUP($A18,'Return Data'!$B$7:$R$2292,10,0)</f>
        <v>-0.36580000000000001</v>
      </c>
      <c r="E18" s="66">
        <f t="shared" si="0"/>
        <v>5</v>
      </c>
      <c r="F18" s="65">
        <f>VLOOKUP($A18,'Return Data'!$B$7:$R$2292,11,0)</f>
        <v>10.6974</v>
      </c>
      <c r="G18" s="66">
        <f t="shared" si="1"/>
        <v>9</v>
      </c>
      <c r="H18" s="65">
        <f>VLOOKUP($A18,'Return Data'!$B$7:$R$2292,12,0)</f>
        <v>15.799300000000001</v>
      </c>
      <c r="I18" s="66">
        <f t="shared" si="2"/>
        <v>11</v>
      </c>
      <c r="J18" s="65">
        <f>VLOOKUP($A18,'Return Data'!$B$7:$R$2292,13,0)</f>
        <v>32.162300000000002</v>
      </c>
      <c r="K18" s="66">
        <f t="shared" si="3"/>
        <v>10</v>
      </c>
      <c r="L18" s="65">
        <f>VLOOKUP($A18,'Return Data'!$B$7:$R$2292,17,0)</f>
        <v>21.4209</v>
      </c>
      <c r="M18" s="66">
        <f t="shared" si="4"/>
        <v>12</v>
      </c>
      <c r="N18" s="65">
        <f>VLOOKUP($A18,'Return Data'!$B$7:$R$2292,14,0)</f>
        <v>18.1645</v>
      </c>
      <c r="O18" s="66">
        <f t="shared" si="5"/>
        <v>16</v>
      </c>
      <c r="P18" s="65">
        <f>VLOOKUP($A18,'Return Data'!$B$7:$R$2292,15,0)</f>
        <v>16.401499999999999</v>
      </c>
      <c r="Q18" s="66">
        <f t="shared" si="6"/>
        <v>10</v>
      </c>
      <c r="R18" s="65">
        <f>VLOOKUP($A18,'Return Data'!$B$7:$R$2292,16,0)</f>
        <v>15.667299999999999</v>
      </c>
      <c r="S18" s="67">
        <f t="shared" si="7"/>
        <v>8</v>
      </c>
    </row>
    <row r="19" spans="1:19" x14ac:dyDescent="0.3">
      <c r="A19" s="63" t="s">
        <v>969</v>
      </c>
      <c r="B19" s="64">
        <f>VLOOKUP($A19,'Return Data'!$B$7:$R$2292,3,0)</f>
        <v>44536</v>
      </c>
      <c r="C19" s="65">
        <f>VLOOKUP($A19,'Return Data'!$B$7:$R$2292,4,0)</f>
        <v>42.12</v>
      </c>
      <c r="D19" s="65">
        <f>VLOOKUP($A19,'Return Data'!$B$7:$R$2292,10,0)</f>
        <v>-1.9325000000000001</v>
      </c>
      <c r="E19" s="66">
        <f t="shared" si="0"/>
        <v>15</v>
      </c>
      <c r="F19" s="65">
        <f>VLOOKUP($A19,'Return Data'!$B$7:$R$2292,11,0)</f>
        <v>11.3108</v>
      </c>
      <c r="G19" s="66">
        <f t="shared" si="1"/>
        <v>6</v>
      </c>
      <c r="H19" s="65">
        <f>VLOOKUP($A19,'Return Data'!$B$7:$R$2292,12,0)</f>
        <v>19.286300000000001</v>
      </c>
      <c r="I19" s="66">
        <f t="shared" si="2"/>
        <v>2</v>
      </c>
      <c r="J19" s="65">
        <f>VLOOKUP($A19,'Return Data'!$B$7:$R$2292,13,0)</f>
        <v>35.303600000000003</v>
      </c>
      <c r="K19" s="66">
        <f t="shared" si="3"/>
        <v>5</v>
      </c>
      <c r="L19" s="65">
        <f>VLOOKUP($A19,'Return Data'!$B$7:$R$2292,17,0)</f>
        <v>23.903300000000002</v>
      </c>
      <c r="M19" s="66">
        <f t="shared" si="4"/>
        <v>3</v>
      </c>
      <c r="N19" s="65">
        <f>VLOOKUP($A19,'Return Data'!$B$7:$R$2292,14,0)</f>
        <v>21.260999999999999</v>
      </c>
      <c r="O19" s="66">
        <f t="shared" si="5"/>
        <v>2</v>
      </c>
      <c r="P19" s="65">
        <f>VLOOKUP($A19,'Return Data'!$B$7:$R$2292,15,0)</f>
        <v>16.380500000000001</v>
      </c>
      <c r="Q19" s="66">
        <f t="shared" si="6"/>
        <v>11</v>
      </c>
      <c r="R19" s="65">
        <f>VLOOKUP($A19,'Return Data'!$B$7:$R$2292,16,0)</f>
        <v>14.940200000000001</v>
      </c>
      <c r="S19" s="67">
        <f t="shared" si="7"/>
        <v>14</v>
      </c>
    </row>
    <row r="20" spans="1:19" x14ac:dyDescent="0.3">
      <c r="A20" s="63" t="s">
        <v>970</v>
      </c>
      <c r="B20" s="64">
        <f>VLOOKUP($A20,'Return Data'!$B$7:$R$2292,3,0)</f>
        <v>44536</v>
      </c>
      <c r="C20" s="65">
        <f>VLOOKUP($A20,'Return Data'!$B$7:$R$2292,4,0)</f>
        <v>53.96</v>
      </c>
      <c r="D20" s="65">
        <f>VLOOKUP($A20,'Return Data'!$B$7:$R$2292,10,0)</f>
        <v>-0.89990000000000003</v>
      </c>
      <c r="E20" s="66">
        <f t="shared" si="0"/>
        <v>8</v>
      </c>
      <c r="F20" s="65">
        <f>VLOOKUP($A20,'Return Data'!$B$7:$R$2292,11,0)</f>
        <v>12.3231</v>
      </c>
      <c r="G20" s="66">
        <f t="shared" si="1"/>
        <v>3</v>
      </c>
      <c r="H20" s="65">
        <f>VLOOKUP($A20,'Return Data'!$B$7:$R$2292,12,0)</f>
        <v>17.559899999999999</v>
      </c>
      <c r="I20" s="66">
        <f t="shared" si="2"/>
        <v>4</v>
      </c>
      <c r="J20" s="65">
        <f>VLOOKUP($A20,'Return Data'!$B$7:$R$2292,13,0)</f>
        <v>30.812100000000001</v>
      </c>
      <c r="K20" s="66">
        <f t="shared" si="3"/>
        <v>15</v>
      </c>
      <c r="L20" s="65">
        <f>VLOOKUP($A20,'Return Data'!$B$7:$R$2292,17,0)</f>
        <v>22.684799999999999</v>
      </c>
      <c r="M20" s="66">
        <f t="shared" si="4"/>
        <v>7</v>
      </c>
      <c r="N20" s="65">
        <f>VLOOKUP($A20,'Return Data'!$B$7:$R$2292,14,0)</f>
        <v>18.9696</v>
      </c>
      <c r="O20" s="66">
        <f t="shared" si="5"/>
        <v>11</v>
      </c>
      <c r="P20" s="65">
        <f>VLOOKUP($A20,'Return Data'!$B$7:$R$2292,15,0)</f>
        <v>16.829599999999999</v>
      </c>
      <c r="Q20" s="66">
        <f t="shared" si="6"/>
        <v>9</v>
      </c>
      <c r="R20" s="65">
        <f>VLOOKUP($A20,'Return Data'!$B$7:$R$2292,16,0)</f>
        <v>13.648300000000001</v>
      </c>
      <c r="S20" s="67">
        <f t="shared" si="7"/>
        <v>20</v>
      </c>
    </row>
    <row r="21" spans="1:19" x14ac:dyDescent="0.3">
      <c r="A21" s="63" t="s">
        <v>973</v>
      </c>
      <c r="B21" s="64">
        <f>VLOOKUP($A21,'Return Data'!$B$7:$R$2292,3,0)</f>
        <v>44536</v>
      </c>
      <c r="C21" s="65">
        <f>VLOOKUP($A21,'Return Data'!$B$7:$R$2292,4,0)</f>
        <v>32.200000000000003</v>
      </c>
      <c r="D21" s="65">
        <f>VLOOKUP($A21,'Return Data'!$B$7:$R$2292,10,0)</f>
        <v>-1.6494</v>
      </c>
      <c r="E21" s="66">
        <f t="shared" si="0"/>
        <v>12</v>
      </c>
      <c r="F21" s="65">
        <f>VLOOKUP($A21,'Return Data'!$B$7:$R$2292,11,0)</f>
        <v>8.2716999999999992</v>
      </c>
      <c r="G21" s="66">
        <f t="shared" si="1"/>
        <v>22</v>
      </c>
      <c r="H21" s="65">
        <f>VLOOKUP($A21,'Return Data'!$B$7:$R$2292,12,0)</f>
        <v>11.8833</v>
      </c>
      <c r="I21" s="66">
        <f t="shared" si="2"/>
        <v>24</v>
      </c>
      <c r="J21" s="65">
        <f>VLOOKUP($A21,'Return Data'!$B$7:$R$2292,13,0)</f>
        <v>21.831299999999999</v>
      </c>
      <c r="K21" s="66">
        <f t="shared" si="3"/>
        <v>29</v>
      </c>
      <c r="L21" s="65">
        <f>VLOOKUP($A21,'Return Data'!$B$7:$R$2292,17,0)</f>
        <v>14.364800000000001</v>
      </c>
      <c r="M21" s="66">
        <f t="shared" si="4"/>
        <v>27</v>
      </c>
      <c r="N21" s="65">
        <f>VLOOKUP($A21,'Return Data'!$B$7:$R$2292,14,0)</f>
        <v>14.415900000000001</v>
      </c>
      <c r="O21" s="66">
        <f t="shared" si="5"/>
        <v>27</v>
      </c>
      <c r="P21" s="65">
        <f>VLOOKUP($A21,'Return Data'!$B$7:$R$2292,15,0)</f>
        <v>14.648400000000001</v>
      </c>
      <c r="Q21" s="66">
        <f t="shared" si="6"/>
        <v>21</v>
      </c>
      <c r="R21" s="65">
        <f>VLOOKUP($A21,'Return Data'!$B$7:$R$2292,16,0)</f>
        <v>13.1122</v>
      </c>
      <c r="S21" s="67">
        <f t="shared" si="7"/>
        <v>24</v>
      </c>
    </row>
    <row r="22" spans="1:19" x14ac:dyDescent="0.3">
      <c r="A22" s="63" t="s">
        <v>975</v>
      </c>
      <c r="B22" s="64">
        <f>VLOOKUP($A22,'Return Data'!$B$7:$R$2292,3,0)</f>
        <v>44536</v>
      </c>
      <c r="C22" s="65">
        <f>VLOOKUP($A22,'Return Data'!$B$7:$R$2292,4,0)</f>
        <v>50.01</v>
      </c>
      <c r="D22" s="65">
        <f>VLOOKUP($A22,'Return Data'!$B$7:$R$2292,10,0)</f>
        <v>0</v>
      </c>
      <c r="E22" s="66">
        <f t="shared" si="0"/>
        <v>2</v>
      </c>
      <c r="F22" s="65">
        <f>VLOOKUP($A22,'Return Data'!$B$7:$R$2292,11,0)</f>
        <v>14.622999999999999</v>
      </c>
      <c r="G22" s="66">
        <f t="shared" si="1"/>
        <v>1</v>
      </c>
      <c r="H22" s="65">
        <f>VLOOKUP($A22,'Return Data'!$B$7:$R$2292,12,0)</f>
        <v>22.244</v>
      </c>
      <c r="I22" s="66">
        <f t="shared" si="2"/>
        <v>1</v>
      </c>
      <c r="J22" s="65">
        <f>VLOOKUP($A22,'Return Data'!$B$7:$R$2292,13,0)</f>
        <v>36.901200000000003</v>
      </c>
      <c r="K22" s="66">
        <f t="shared" si="3"/>
        <v>2</v>
      </c>
      <c r="L22" s="65">
        <f>VLOOKUP($A22,'Return Data'!$B$7:$R$2292,17,0)</f>
        <v>23.5182</v>
      </c>
      <c r="M22" s="66">
        <f t="shared" si="4"/>
        <v>4</v>
      </c>
      <c r="N22" s="65">
        <f>VLOOKUP($A22,'Return Data'!$B$7:$R$2292,14,0)</f>
        <v>19.884899999999998</v>
      </c>
      <c r="O22" s="66">
        <f t="shared" si="5"/>
        <v>7</v>
      </c>
      <c r="P22" s="65">
        <f>VLOOKUP($A22,'Return Data'!$B$7:$R$2292,15,0)</f>
        <v>17.583400000000001</v>
      </c>
      <c r="Q22" s="66">
        <f t="shared" si="6"/>
        <v>4</v>
      </c>
      <c r="R22" s="65">
        <f>VLOOKUP($A22,'Return Data'!$B$7:$R$2292,16,0)</f>
        <v>16.2563</v>
      </c>
      <c r="S22" s="67">
        <f t="shared" si="7"/>
        <v>5</v>
      </c>
    </row>
    <row r="23" spans="1:19" x14ac:dyDescent="0.3">
      <c r="A23" s="63" t="s">
        <v>977</v>
      </c>
      <c r="B23" s="64">
        <f>VLOOKUP($A23,'Return Data'!$B$7:$R$2292,3,0)</f>
        <v>44536</v>
      </c>
      <c r="C23" s="65">
        <f>VLOOKUP($A23,'Return Data'!$B$7:$R$2292,4,0)</f>
        <v>105.9589</v>
      </c>
      <c r="D23" s="65">
        <f>VLOOKUP($A23,'Return Data'!$B$7:$R$2292,10,0)</f>
        <v>7.6899999999999996E-2</v>
      </c>
      <c r="E23" s="66">
        <f t="shared" si="0"/>
        <v>1</v>
      </c>
      <c r="F23" s="65">
        <f>VLOOKUP($A23,'Return Data'!$B$7:$R$2292,11,0)</f>
        <v>10.792299999999999</v>
      </c>
      <c r="G23" s="66">
        <f t="shared" si="1"/>
        <v>8</v>
      </c>
      <c r="H23" s="65">
        <f>VLOOKUP($A23,'Return Data'!$B$7:$R$2292,12,0)</f>
        <v>15.542199999999999</v>
      </c>
      <c r="I23" s="66">
        <f t="shared" si="2"/>
        <v>13</v>
      </c>
      <c r="J23" s="65">
        <f>VLOOKUP($A23,'Return Data'!$B$7:$R$2292,13,0)</f>
        <v>25.262499999999999</v>
      </c>
      <c r="K23" s="66">
        <f t="shared" si="3"/>
        <v>26</v>
      </c>
      <c r="L23" s="65">
        <f>VLOOKUP($A23,'Return Data'!$B$7:$R$2292,17,0)</f>
        <v>20.5792</v>
      </c>
      <c r="M23" s="66">
        <f t="shared" si="4"/>
        <v>17</v>
      </c>
      <c r="N23" s="65">
        <f>VLOOKUP($A23,'Return Data'!$B$7:$R$2292,14,0)</f>
        <v>15.585000000000001</v>
      </c>
      <c r="O23" s="66">
        <f t="shared" si="5"/>
        <v>24</v>
      </c>
      <c r="P23" s="65">
        <f>VLOOKUP($A23,'Return Data'!$B$7:$R$2292,15,0)</f>
        <v>13.8178</v>
      </c>
      <c r="Q23" s="66">
        <f t="shared" si="6"/>
        <v>24</v>
      </c>
      <c r="R23" s="65">
        <f>VLOOKUP($A23,'Return Data'!$B$7:$R$2292,16,0)</f>
        <v>12.776</v>
      </c>
      <c r="S23" s="67">
        <f t="shared" si="7"/>
        <v>25</v>
      </c>
    </row>
    <row r="24" spans="1:19" x14ac:dyDescent="0.3">
      <c r="A24" s="63" t="s">
        <v>1904</v>
      </c>
      <c r="B24" s="64">
        <f>VLOOKUP($A24,'Return Data'!$B$7:$R$2292,3,0)</f>
        <v>44536</v>
      </c>
      <c r="C24" s="65">
        <f>VLOOKUP($A24,'Return Data'!$B$7:$R$2292,4,0)</f>
        <v>402.68</v>
      </c>
      <c r="D24" s="65">
        <f>VLOOKUP($A24,'Return Data'!$B$7:$R$2292,10,0)</f>
        <v>-2.5868000000000002</v>
      </c>
      <c r="E24" s="66">
        <f t="shared" si="0"/>
        <v>20</v>
      </c>
      <c r="F24" s="65">
        <f>VLOOKUP($A24,'Return Data'!$B$7:$R$2292,11,0)</f>
        <v>9.8270999999999997</v>
      </c>
      <c r="G24" s="66">
        <f t="shared" si="1"/>
        <v>15</v>
      </c>
      <c r="H24" s="65">
        <f>VLOOKUP($A24,'Return Data'!$B$7:$R$2292,12,0)</f>
        <v>15.7502</v>
      </c>
      <c r="I24" s="66">
        <f t="shared" si="2"/>
        <v>12</v>
      </c>
      <c r="J24" s="65">
        <f>VLOOKUP($A24,'Return Data'!$B$7:$R$2292,13,0)</f>
        <v>32.456200000000003</v>
      </c>
      <c r="K24" s="66">
        <f t="shared" si="3"/>
        <v>8</v>
      </c>
      <c r="L24" s="65">
        <f>VLOOKUP($A24,'Return Data'!$B$7:$R$2292,17,0)</f>
        <v>22.8337</v>
      </c>
      <c r="M24" s="66">
        <f t="shared" si="4"/>
        <v>6</v>
      </c>
      <c r="N24" s="65">
        <f>VLOOKUP($A24,'Return Data'!$B$7:$R$2292,14,0)</f>
        <v>20.8919</v>
      </c>
      <c r="O24" s="66">
        <f t="shared" si="5"/>
        <v>4</v>
      </c>
      <c r="P24" s="65">
        <f>VLOOKUP($A24,'Return Data'!$B$7:$R$2292,15,0)</f>
        <v>17.2072</v>
      </c>
      <c r="Q24" s="66">
        <f t="shared" si="6"/>
        <v>8</v>
      </c>
      <c r="R24" s="65">
        <f>VLOOKUP($A24,'Return Data'!$B$7:$R$2292,16,0)</f>
        <v>15.503299999999999</v>
      </c>
      <c r="S24" s="67">
        <f t="shared" si="7"/>
        <v>9</v>
      </c>
    </row>
    <row r="25" spans="1:19" x14ac:dyDescent="0.3">
      <c r="A25" s="63" t="s">
        <v>978</v>
      </c>
      <c r="B25" s="64">
        <f>VLOOKUP($A25,'Return Data'!$B$7:$R$2292,3,0)</f>
        <v>44536</v>
      </c>
      <c r="C25" s="65">
        <f>VLOOKUP($A25,'Return Data'!$B$7:$R$2292,4,0)</f>
        <v>42.249000000000002</v>
      </c>
      <c r="D25" s="65">
        <f>VLOOKUP($A25,'Return Data'!$B$7:$R$2292,10,0)</f>
        <v>-3.3136999999999999</v>
      </c>
      <c r="E25" s="66">
        <f t="shared" si="0"/>
        <v>23</v>
      </c>
      <c r="F25" s="65">
        <f>VLOOKUP($A25,'Return Data'!$B$7:$R$2292,11,0)</f>
        <v>8.2835999999999999</v>
      </c>
      <c r="G25" s="66">
        <f t="shared" si="1"/>
        <v>21</v>
      </c>
      <c r="H25" s="65">
        <f>VLOOKUP($A25,'Return Data'!$B$7:$R$2292,12,0)</f>
        <v>13.7499</v>
      </c>
      <c r="I25" s="66">
        <f t="shared" si="2"/>
        <v>19</v>
      </c>
      <c r="J25" s="65">
        <f>VLOOKUP($A25,'Return Data'!$B$7:$R$2292,13,0)</f>
        <v>27.845199999999998</v>
      </c>
      <c r="K25" s="66">
        <f t="shared" si="3"/>
        <v>20</v>
      </c>
      <c r="L25" s="65">
        <f>VLOOKUP($A25,'Return Data'!$B$7:$R$2292,17,0)</f>
        <v>18.798400000000001</v>
      </c>
      <c r="M25" s="66">
        <f t="shared" si="4"/>
        <v>23</v>
      </c>
      <c r="N25" s="65">
        <f>VLOOKUP($A25,'Return Data'!$B$7:$R$2292,14,0)</f>
        <v>17.479299999999999</v>
      </c>
      <c r="O25" s="66">
        <f t="shared" si="5"/>
        <v>20</v>
      </c>
      <c r="P25" s="65">
        <f>VLOOKUP($A25,'Return Data'!$B$7:$R$2292,15,0)</f>
        <v>14.932399999999999</v>
      </c>
      <c r="Q25" s="66">
        <f t="shared" si="6"/>
        <v>20</v>
      </c>
      <c r="R25" s="65">
        <f>VLOOKUP($A25,'Return Data'!$B$7:$R$2292,16,0)</f>
        <v>14.1286</v>
      </c>
      <c r="S25" s="67">
        <f t="shared" si="7"/>
        <v>17</v>
      </c>
    </row>
    <row r="26" spans="1:19" x14ac:dyDescent="0.3">
      <c r="A26" s="63" t="s">
        <v>980</v>
      </c>
      <c r="B26" s="64">
        <f>VLOOKUP($A26,'Return Data'!$B$7:$R$2292,3,0)</f>
        <v>44536</v>
      </c>
      <c r="C26" s="65">
        <f>VLOOKUP($A26,'Return Data'!$B$7:$R$2292,4,0)</f>
        <v>43.653300000000002</v>
      </c>
      <c r="D26" s="65">
        <f>VLOOKUP($A26,'Return Data'!$B$7:$R$2292,10,0)</f>
        <v>-1.7579</v>
      </c>
      <c r="E26" s="66">
        <f t="shared" si="0"/>
        <v>13</v>
      </c>
      <c r="F26" s="65">
        <f>VLOOKUP($A26,'Return Data'!$B$7:$R$2292,11,0)</f>
        <v>11.667299999999999</v>
      </c>
      <c r="G26" s="66">
        <f t="shared" si="1"/>
        <v>5</v>
      </c>
      <c r="H26" s="65">
        <f>VLOOKUP($A26,'Return Data'!$B$7:$R$2292,12,0)</f>
        <v>17.091100000000001</v>
      </c>
      <c r="I26" s="66">
        <f t="shared" si="2"/>
        <v>8</v>
      </c>
      <c r="J26" s="65">
        <f>VLOOKUP($A26,'Return Data'!$B$7:$R$2292,13,0)</f>
        <v>29.063600000000001</v>
      </c>
      <c r="K26" s="66">
        <f t="shared" si="3"/>
        <v>18</v>
      </c>
      <c r="L26" s="65">
        <f>VLOOKUP($A26,'Return Data'!$B$7:$R$2292,17,0)</f>
        <v>19.884799999999998</v>
      </c>
      <c r="M26" s="66">
        <f t="shared" si="4"/>
        <v>20</v>
      </c>
      <c r="N26" s="65">
        <f>VLOOKUP($A26,'Return Data'!$B$7:$R$2292,14,0)</f>
        <v>19.1296</v>
      </c>
      <c r="O26" s="66">
        <f t="shared" si="5"/>
        <v>9</v>
      </c>
      <c r="P26" s="65">
        <f>VLOOKUP($A26,'Return Data'!$B$7:$R$2292,15,0)</f>
        <v>16.279</v>
      </c>
      <c r="Q26" s="66">
        <f t="shared" si="6"/>
        <v>12</v>
      </c>
      <c r="R26" s="65">
        <f>VLOOKUP($A26,'Return Data'!$B$7:$R$2292,16,0)</f>
        <v>14.114699999999999</v>
      </c>
      <c r="S26" s="67">
        <f t="shared" si="7"/>
        <v>18</v>
      </c>
    </row>
    <row r="27" spans="1:19" x14ac:dyDescent="0.3">
      <c r="A27" s="63" t="s">
        <v>981</v>
      </c>
      <c r="B27" s="64">
        <f>VLOOKUP($A27,'Return Data'!$B$7:$R$2292,3,0)</f>
        <v>44536</v>
      </c>
      <c r="C27" s="65">
        <f>VLOOKUP($A27,'Return Data'!$B$7:$R$2292,4,0)</f>
        <v>16.093900000000001</v>
      </c>
      <c r="D27" s="65">
        <f>VLOOKUP($A27,'Return Data'!$B$7:$R$2292,10,0)</f>
        <v>-0.63290000000000002</v>
      </c>
      <c r="E27" s="66">
        <f t="shared" si="0"/>
        <v>6</v>
      </c>
      <c r="F27" s="65">
        <f>VLOOKUP($A27,'Return Data'!$B$7:$R$2292,11,0)</f>
        <v>9.1570999999999998</v>
      </c>
      <c r="G27" s="66">
        <f t="shared" si="1"/>
        <v>17</v>
      </c>
      <c r="H27" s="65">
        <f>VLOOKUP($A27,'Return Data'!$B$7:$R$2292,12,0)</f>
        <v>17.1326</v>
      </c>
      <c r="I27" s="66">
        <f t="shared" si="2"/>
        <v>7</v>
      </c>
      <c r="J27" s="65">
        <f>VLOOKUP($A27,'Return Data'!$B$7:$R$2292,13,0)</f>
        <v>35.561799999999998</v>
      </c>
      <c r="K27" s="66">
        <f t="shared" si="3"/>
        <v>4</v>
      </c>
      <c r="L27" s="65">
        <f>VLOOKUP($A27,'Return Data'!$B$7:$R$2292,17,0)</f>
        <v>21.940799999999999</v>
      </c>
      <c r="M27" s="66">
        <f t="shared" si="4"/>
        <v>8</v>
      </c>
      <c r="N27" s="65"/>
      <c r="O27" s="66"/>
      <c r="P27" s="65"/>
      <c r="Q27" s="66"/>
      <c r="R27" s="65">
        <f>VLOOKUP($A27,'Return Data'!$B$7:$R$2292,16,0)</f>
        <v>19.0305</v>
      </c>
      <c r="S27" s="67">
        <f t="shared" si="7"/>
        <v>1</v>
      </c>
    </row>
    <row r="28" spans="1:19" x14ac:dyDescent="0.3">
      <c r="A28" s="63" t="s">
        <v>983</v>
      </c>
      <c r="B28" s="64">
        <f>VLOOKUP($A28,'Return Data'!$B$7:$R$2292,3,0)</f>
        <v>44536</v>
      </c>
      <c r="C28" s="65">
        <f>VLOOKUP($A28,'Return Data'!$B$7:$R$2292,4,0)</f>
        <v>83.113</v>
      </c>
      <c r="D28" s="65">
        <f>VLOOKUP($A28,'Return Data'!$B$7:$R$2292,10,0)</f>
        <v>-2.5215999999999998</v>
      </c>
      <c r="E28" s="66">
        <f t="shared" si="0"/>
        <v>19</v>
      </c>
      <c r="F28" s="65">
        <f>VLOOKUP($A28,'Return Data'!$B$7:$R$2292,11,0)</f>
        <v>10.220700000000001</v>
      </c>
      <c r="G28" s="66">
        <f t="shared" si="1"/>
        <v>13</v>
      </c>
      <c r="H28" s="65">
        <f>VLOOKUP($A28,'Return Data'!$B$7:$R$2292,12,0)</f>
        <v>15.5101</v>
      </c>
      <c r="I28" s="66">
        <f t="shared" si="2"/>
        <v>14</v>
      </c>
      <c r="J28" s="65">
        <f>VLOOKUP($A28,'Return Data'!$B$7:$R$2292,13,0)</f>
        <v>31.078600000000002</v>
      </c>
      <c r="K28" s="66">
        <f t="shared" si="3"/>
        <v>14</v>
      </c>
      <c r="L28" s="65">
        <f>VLOOKUP($A28,'Return Data'!$B$7:$R$2292,17,0)</f>
        <v>21.1479</v>
      </c>
      <c r="M28" s="66">
        <f t="shared" si="4"/>
        <v>13</v>
      </c>
      <c r="N28" s="65">
        <f>VLOOKUP($A28,'Return Data'!$B$7:$R$2292,14,0)</f>
        <v>19.075700000000001</v>
      </c>
      <c r="O28" s="66">
        <f t="shared" ref="O28:O36" si="8">RANK(N28,N$8:N$36,0)</f>
        <v>10</v>
      </c>
      <c r="P28" s="65">
        <f>VLOOKUP($A28,'Return Data'!$B$7:$R$2292,15,0)</f>
        <v>18.104800000000001</v>
      </c>
      <c r="Q28" s="66">
        <f t="shared" ref="Q28:Q36" si="9">RANK(P28,P$8:P$36,0)</f>
        <v>3</v>
      </c>
      <c r="R28" s="65">
        <f>VLOOKUP($A28,'Return Data'!$B$7:$R$2292,16,0)</f>
        <v>18.091200000000001</v>
      </c>
      <c r="S28" s="67">
        <f t="shared" si="7"/>
        <v>2</v>
      </c>
    </row>
    <row r="29" spans="1:19" x14ac:dyDescent="0.3">
      <c r="A29" s="63" t="s">
        <v>2014</v>
      </c>
      <c r="B29" s="64">
        <f>VLOOKUP($A29,'Return Data'!$B$7:$R$2292,3,0)</f>
        <v>44536</v>
      </c>
      <c r="C29" s="65">
        <f>VLOOKUP($A29,'Return Data'!$B$7:$R$2292,4,0)</f>
        <v>37.879600000000003</v>
      </c>
      <c r="D29" s="65">
        <f>VLOOKUP($A29,'Return Data'!$B$7:$R$2292,10,0)</f>
        <v>-2.2915999999999999</v>
      </c>
      <c r="E29" s="66">
        <f t="shared" si="0"/>
        <v>17</v>
      </c>
      <c r="F29" s="65">
        <f>VLOOKUP($A29,'Return Data'!$B$7:$R$2292,11,0)</f>
        <v>10.3728</v>
      </c>
      <c r="G29" s="66">
        <f t="shared" si="1"/>
        <v>11</v>
      </c>
      <c r="H29" s="65">
        <f>VLOOKUP($A29,'Return Data'!$B$7:$R$2292,12,0)</f>
        <v>15.462300000000001</v>
      </c>
      <c r="I29" s="66">
        <f t="shared" si="2"/>
        <v>15</v>
      </c>
      <c r="J29" s="65">
        <f>VLOOKUP($A29,'Return Data'!$B$7:$R$2292,13,0)</f>
        <v>31.6846</v>
      </c>
      <c r="K29" s="66">
        <f t="shared" si="3"/>
        <v>13</v>
      </c>
      <c r="L29" s="65">
        <f>VLOOKUP($A29,'Return Data'!$B$7:$R$2292,17,0)</f>
        <v>20.650300000000001</v>
      </c>
      <c r="M29" s="66">
        <f t="shared" si="4"/>
        <v>16</v>
      </c>
      <c r="N29" s="65">
        <f>VLOOKUP($A29,'Return Data'!$B$7:$R$2292,14,0)</f>
        <v>18.5276</v>
      </c>
      <c r="O29" s="66">
        <f t="shared" si="8"/>
        <v>14</v>
      </c>
      <c r="P29" s="65">
        <f>VLOOKUP($A29,'Return Data'!$B$7:$R$2292,15,0)</f>
        <v>15.7051</v>
      </c>
      <c r="Q29" s="66">
        <f t="shared" si="9"/>
        <v>15</v>
      </c>
      <c r="R29" s="65">
        <f>VLOOKUP($A29,'Return Data'!$B$7:$R$2292,16,0)</f>
        <v>13.898300000000001</v>
      </c>
      <c r="S29" s="67">
        <f t="shared" si="7"/>
        <v>19</v>
      </c>
    </row>
    <row r="30" spans="1:19" x14ac:dyDescent="0.3">
      <c r="A30" s="63" t="s">
        <v>986</v>
      </c>
      <c r="B30" s="64">
        <f>VLOOKUP($A30,'Return Data'!$B$7:$R$2292,3,0)</f>
        <v>44536</v>
      </c>
      <c r="C30" s="65">
        <f>VLOOKUP($A30,'Return Data'!$B$7:$R$2292,4,0)</f>
        <v>52.5657</v>
      </c>
      <c r="D30" s="65">
        <f>VLOOKUP($A30,'Return Data'!$B$7:$R$2292,10,0)</f>
        <v>-0.20669999999999999</v>
      </c>
      <c r="E30" s="66">
        <f t="shared" si="0"/>
        <v>3</v>
      </c>
      <c r="F30" s="65">
        <f>VLOOKUP($A30,'Return Data'!$B$7:$R$2292,11,0)</f>
        <v>11.2407</v>
      </c>
      <c r="G30" s="66">
        <f t="shared" si="1"/>
        <v>7</v>
      </c>
      <c r="H30" s="65">
        <f>VLOOKUP($A30,'Return Data'!$B$7:$R$2292,12,0)</f>
        <v>17.195</v>
      </c>
      <c r="I30" s="66">
        <f t="shared" si="2"/>
        <v>6</v>
      </c>
      <c r="J30" s="65">
        <f>VLOOKUP($A30,'Return Data'!$B$7:$R$2292,13,0)</f>
        <v>37.444600000000001</v>
      </c>
      <c r="K30" s="66">
        <f t="shared" si="3"/>
        <v>1</v>
      </c>
      <c r="L30" s="65">
        <f>VLOOKUP($A30,'Return Data'!$B$7:$R$2292,17,0)</f>
        <v>19.583300000000001</v>
      </c>
      <c r="M30" s="66">
        <f t="shared" si="4"/>
        <v>21</v>
      </c>
      <c r="N30" s="65">
        <f>VLOOKUP($A30,'Return Data'!$B$7:$R$2292,14,0)</f>
        <v>15.9092</v>
      </c>
      <c r="O30" s="66">
        <f t="shared" si="8"/>
        <v>23</v>
      </c>
      <c r="P30" s="65">
        <f>VLOOKUP($A30,'Return Data'!$B$7:$R$2292,15,0)</f>
        <v>16.081099999999999</v>
      </c>
      <c r="Q30" s="66">
        <f t="shared" si="9"/>
        <v>13</v>
      </c>
      <c r="R30" s="65">
        <f>VLOOKUP($A30,'Return Data'!$B$7:$R$2292,16,0)</f>
        <v>15.4337</v>
      </c>
      <c r="S30" s="67">
        <f t="shared" si="7"/>
        <v>10</v>
      </c>
    </row>
    <row r="31" spans="1:19" x14ac:dyDescent="0.3">
      <c r="A31" s="63" t="s">
        <v>988</v>
      </c>
      <c r="B31" s="64">
        <f>VLOOKUP($A31,'Return Data'!$B$7:$R$2292,3,0)</f>
        <v>44536</v>
      </c>
      <c r="C31" s="65">
        <f>VLOOKUP($A31,'Return Data'!$B$7:$R$2292,4,0)</f>
        <v>267.62</v>
      </c>
      <c r="D31" s="65">
        <f>VLOOKUP($A31,'Return Data'!$B$7:$R$2292,10,0)</f>
        <v>-5.2605000000000004</v>
      </c>
      <c r="E31" s="66">
        <f t="shared" si="0"/>
        <v>28</v>
      </c>
      <c r="F31" s="65">
        <f>VLOOKUP($A31,'Return Data'!$B$7:$R$2292,11,0)</f>
        <v>4.8872999999999998</v>
      </c>
      <c r="G31" s="66">
        <f t="shared" si="1"/>
        <v>27</v>
      </c>
      <c r="H31" s="65">
        <f>VLOOKUP($A31,'Return Data'!$B$7:$R$2292,12,0)</f>
        <v>11.7645</v>
      </c>
      <c r="I31" s="66">
        <f t="shared" si="2"/>
        <v>25</v>
      </c>
      <c r="J31" s="65">
        <f>VLOOKUP($A31,'Return Data'!$B$7:$R$2292,13,0)</f>
        <v>25.531199999999998</v>
      </c>
      <c r="K31" s="66">
        <f t="shared" si="3"/>
        <v>25</v>
      </c>
      <c r="L31" s="65">
        <f>VLOOKUP($A31,'Return Data'!$B$7:$R$2292,17,0)</f>
        <v>18.0686</v>
      </c>
      <c r="M31" s="66">
        <f t="shared" si="4"/>
        <v>25</v>
      </c>
      <c r="N31" s="65">
        <f>VLOOKUP($A31,'Return Data'!$B$7:$R$2292,14,0)</f>
        <v>17.5611</v>
      </c>
      <c r="O31" s="66">
        <f t="shared" si="8"/>
        <v>19</v>
      </c>
      <c r="P31" s="65">
        <f>VLOOKUP($A31,'Return Data'!$B$7:$R$2292,15,0)</f>
        <v>15.280900000000001</v>
      </c>
      <c r="Q31" s="66">
        <f t="shared" si="9"/>
        <v>18</v>
      </c>
      <c r="R31" s="65">
        <f>VLOOKUP($A31,'Return Data'!$B$7:$R$2292,16,0)</f>
        <v>14.8165</v>
      </c>
      <c r="S31" s="67">
        <f t="shared" si="7"/>
        <v>15</v>
      </c>
    </row>
    <row r="32" spans="1:19" x14ac:dyDescent="0.3">
      <c r="A32" s="63" t="s">
        <v>989</v>
      </c>
      <c r="B32" s="64">
        <f>VLOOKUP($A32,'Return Data'!$B$7:$R$2292,3,0)</f>
        <v>44536</v>
      </c>
      <c r="C32" s="65">
        <f>VLOOKUP($A32,'Return Data'!$B$7:$R$2292,4,0)</f>
        <v>64.239800000000002</v>
      </c>
      <c r="D32" s="65">
        <f>VLOOKUP($A32,'Return Data'!$B$7:$R$2292,10,0)</f>
        <v>-1.5757000000000001</v>
      </c>
      <c r="E32" s="66">
        <f t="shared" si="0"/>
        <v>11</v>
      </c>
      <c r="F32" s="65">
        <f>VLOOKUP($A32,'Return Data'!$B$7:$R$2292,11,0)</f>
        <v>8.9979999999999993</v>
      </c>
      <c r="G32" s="66">
        <f t="shared" si="1"/>
        <v>18</v>
      </c>
      <c r="H32" s="65">
        <f>VLOOKUP($A32,'Return Data'!$B$7:$R$2292,12,0)</f>
        <v>12.783099999999999</v>
      </c>
      <c r="I32" s="66">
        <f t="shared" si="2"/>
        <v>22</v>
      </c>
      <c r="J32" s="65">
        <f>VLOOKUP($A32,'Return Data'!$B$7:$R$2292,13,0)</f>
        <v>29.860499999999998</v>
      </c>
      <c r="K32" s="66">
        <f t="shared" si="3"/>
        <v>16</v>
      </c>
      <c r="L32" s="65">
        <f>VLOOKUP($A32,'Return Data'!$B$7:$R$2292,17,0)</f>
        <v>21.8293</v>
      </c>
      <c r="M32" s="66">
        <f t="shared" si="4"/>
        <v>9</v>
      </c>
      <c r="N32" s="65">
        <f>VLOOKUP($A32,'Return Data'!$B$7:$R$2292,14,0)</f>
        <v>19.157</v>
      </c>
      <c r="O32" s="66">
        <f t="shared" si="8"/>
        <v>8</v>
      </c>
      <c r="P32" s="65">
        <f>VLOOKUP($A32,'Return Data'!$B$7:$R$2292,15,0)</f>
        <v>15.586499999999999</v>
      </c>
      <c r="Q32" s="66">
        <f t="shared" si="9"/>
        <v>16</v>
      </c>
      <c r="R32" s="65">
        <f>VLOOKUP($A32,'Return Data'!$B$7:$R$2292,16,0)</f>
        <v>16.259899999999998</v>
      </c>
      <c r="S32" s="67">
        <f t="shared" si="7"/>
        <v>4</v>
      </c>
    </row>
    <row r="33" spans="1:19" x14ac:dyDescent="0.3">
      <c r="A33" s="63" t="s">
        <v>992</v>
      </c>
      <c r="B33" s="64">
        <f>VLOOKUP($A33,'Return Data'!$B$7:$R$2292,3,0)</f>
        <v>44536</v>
      </c>
      <c r="C33" s="65">
        <f>VLOOKUP($A33,'Return Data'!$B$7:$R$2292,4,0)</f>
        <v>356.75700000000001</v>
      </c>
      <c r="D33" s="65">
        <f>VLOOKUP($A33,'Return Data'!$B$7:$R$2292,10,0)</f>
        <v>-1.8043</v>
      </c>
      <c r="E33" s="66">
        <f t="shared" si="0"/>
        <v>14</v>
      </c>
      <c r="F33" s="65">
        <f>VLOOKUP($A33,'Return Data'!$B$7:$R$2292,11,0)</f>
        <v>10.2227</v>
      </c>
      <c r="G33" s="66">
        <f t="shared" si="1"/>
        <v>12</v>
      </c>
      <c r="H33" s="65">
        <f>VLOOKUP($A33,'Return Data'!$B$7:$R$2292,12,0)</f>
        <v>16.197500000000002</v>
      </c>
      <c r="I33" s="66">
        <f t="shared" si="2"/>
        <v>10</v>
      </c>
      <c r="J33" s="65">
        <f>VLOOKUP($A33,'Return Data'!$B$7:$R$2292,13,0)</f>
        <v>36.579300000000003</v>
      </c>
      <c r="K33" s="66">
        <f t="shared" si="3"/>
        <v>3</v>
      </c>
      <c r="L33" s="65">
        <f>VLOOKUP($A33,'Return Data'!$B$7:$R$2292,17,0)</f>
        <v>19.943899999999999</v>
      </c>
      <c r="M33" s="66">
        <f t="shared" si="4"/>
        <v>19</v>
      </c>
      <c r="N33" s="65">
        <f>VLOOKUP($A33,'Return Data'!$B$7:$R$2292,14,0)</f>
        <v>18.1389</v>
      </c>
      <c r="O33" s="66">
        <f t="shared" si="8"/>
        <v>17</v>
      </c>
      <c r="P33" s="65">
        <f>VLOOKUP($A33,'Return Data'!$B$7:$R$2292,15,0)</f>
        <v>15.536300000000001</v>
      </c>
      <c r="Q33" s="66">
        <f t="shared" si="9"/>
        <v>17</v>
      </c>
      <c r="R33" s="65">
        <f>VLOOKUP($A33,'Return Data'!$B$7:$R$2292,16,0)</f>
        <v>14.240399999999999</v>
      </c>
      <c r="S33" s="67">
        <f t="shared" si="7"/>
        <v>16</v>
      </c>
    </row>
    <row r="34" spans="1:19" x14ac:dyDescent="0.3">
      <c r="A34" s="63" t="s">
        <v>993</v>
      </c>
      <c r="B34" s="64">
        <f>VLOOKUP($A34,'Return Data'!$B$7:$R$2292,3,0)</f>
        <v>44536</v>
      </c>
      <c r="C34" s="65">
        <f>VLOOKUP($A34,'Return Data'!$B$7:$R$2292,4,0)</f>
        <v>104.31</v>
      </c>
      <c r="D34" s="65">
        <f>VLOOKUP($A34,'Return Data'!$B$7:$R$2292,10,0)</f>
        <v>-3.7109000000000001</v>
      </c>
      <c r="E34" s="66">
        <f t="shared" si="0"/>
        <v>26</v>
      </c>
      <c r="F34" s="65">
        <f>VLOOKUP($A34,'Return Data'!$B$7:$R$2292,11,0)</f>
        <v>4.2161999999999997</v>
      </c>
      <c r="G34" s="66">
        <f t="shared" si="1"/>
        <v>29</v>
      </c>
      <c r="H34" s="65">
        <f>VLOOKUP($A34,'Return Data'!$B$7:$R$2292,12,0)</f>
        <v>11.3353</v>
      </c>
      <c r="I34" s="66">
        <f t="shared" si="2"/>
        <v>27</v>
      </c>
      <c r="J34" s="65">
        <f>VLOOKUP($A34,'Return Data'!$B$7:$R$2292,13,0)</f>
        <v>22.014299999999999</v>
      </c>
      <c r="K34" s="66">
        <f t="shared" si="3"/>
        <v>28</v>
      </c>
      <c r="L34" s="65">
        <f>VLOOKUP($A34,'Return Data'!$B$7:$R$2292,17,0)</f>
        <v>14.245100000000001</v>
      </c>
      <c r="M34" s="66">
        <f t="shared" si="4"/>
        <v>28</v>
      </c>
      <c r="N34" s="65">
        <f>VLOOKUP($A34,'Return Data'!$B$7:$R$2292,14,0)</f>
        <v>12.4574</v>
      </c>
      <c r="O34" s="66">
        <f t="shared" si="8"/>
        <v>28</v>
      </c>
      <c r="P34" s="65">
        <f>VLOOKUP($A34,'Return Data'!$B$7:$R$2292,15,0)</f>
        <v>10.6081</v>
      </c>
      <c r="Q34" s="66">
        <f t="shared" si="9"/>
        <v>27</v>
      </c>
      <c r="R34" s="65">
        <f>VLOOKUP($A34,'Return Data'!$B$7:$R$2292,16,0)</f>
        <v>10.076499999999999</v>
      </c>
      <c r="S34" s="67">
        <f t="shared" si="7"/>
        <v>29</v>
      </c>
    </row>
    <row r="35" spans="1:19" x14ac:dyDescent="0.3">
      <c r="A35" s="63" t="s">
        <v>995</v>
      </c>
      <c r="B35" s="64">
        <f>VLOOKUP($A35,'Return Data'!$B$7:$R$2292,3,0)</f>
        <v>44536</v>
      </c>
      <c r="C35" s="65">
        <f>VLOOKUP($A35,'Return Data'!$B$7:$R$2292,4,0)</f>
        <v>16.84</v>
      </c>
      <c r="D35" s="65">
        <f>VLOOKUP($A35,'Return Data'!$B$7:$R$2292,10,0)</f>
        <v>-0.88290000000000002</v>
      </c>
      <c r="E35" s="66">
        <f t="shared" si="0"/>
        <v>7</v>
      </c>
      <c r="F35" s="65">
        <f>VLOOKUP($A35,'Return Data'!$B$7:$R$2292,11,0)</f>
        <v>12.0426</v>
      </c>
      <c r="G35" s="66">
        <f t="shared" si="1"/>
        <v>4</v>
      </c>
      <c r="H35" s="65">
        <f>VLOOKUP($A35,'Return Data'!$B$7:$R$2292,12,0)</f>
        <v>17.351900000000001</v>
      </c>
      <c r="I35" s="66">
        <f t="shared" si="2"/>
        <v>5</v>
      </c>
      <c r="J35" s="65">
        <f>VLOOKUP($A35,'Return Data'!$B$7:$R$2292,13,0)</f>
        <v>32.389899999999997</v>
      </c>
      <c r="K35" s="66">
        <f t="shared" si="3"/>
        <v>9</v>
      </c>
      <c r="L35" s="65">
        <f>VLOOKUP($A35,'Return Data'!$B$7:$R$2292,17,0)</f>
        <v>21.720800000000001</v>
      </c>
      <c r="M35" s="66">
        <f t="shared" si="4"/>
        <v>10</v>
      </c>
      <c r="N35" s="65">
        <f>VLOOKUP($A35,'Return Data'!$B$7:$R$2292,14,0)</f>
        <v>18.599399999999999</v>
      </c>
      <c r="O35" s="66">
        <f t="shared" si="8"/>
        <v>13</v>
      </c>
      <c r="P35" s="65">
        <f>VLOOKUP($A35,'Return Data'!$B$7:$R$2292,15,0)</f>
        <v>0</v>
      </c>
      <c r="Q35" s="66">
        <f t="shared" si="9"/>
        <v>28</v>
      </c>
      <c r="R35" s="65">
        <f>VLOOKUP($A35,'Return Data'!$B$7:$R$2292,16,0)</f>
        <v>12.065</v>
      </c>
      <c r="S35" s="67">
        <f t="shared" si="7"/>
        <v>27</v>
      </c>
    </row>
    <row r="36" spans="1:19" x14ac:dyDescent="0.3">
      <c r="A36" s="63" t="s">
        <v>1909</v>
      </c>
      <c r="B36" s="64">
        <f>VLOOKUP($A36,'Return Data'!$B$7:$R$2292,3,0)</f>
        <v>44536</v>
      </c>
      <c r="C36" s="65">
        <f>VLOOKUP($A36,'Return Data'!$B$7:$R$2292,4,0)</f>
        <v>203.84370000000001</v>
      </c>
      <c r="D36" s="65">
        <f>VLOOKUP($A36,'Return Data'!$B$7:$R$2292,10,0)</f>
        <v>-1.2004999999999999</v>
      </c>
      <c r="E36" s="66">
        <f t="shared" si="0"/>
        <v>10</v>
      </c>
      <c r="F36" s="65">
        <f>VLOOKUP($A36,'Return Data'!$B$7:$R$2292,11,0)</f>
        <v>12.548500000000001</v>
      </c>
      <c r="G36" s="66">
        <f t="shared" si="1"/>
        <v>2</v>
      </c>
      <c r="H36" s="65">
        <f>VLOOKUP($A36,'Return Data'!$B$7:$R$2292,12,0)</f>
        <v>18.757100000000001</v>
      </c>
      <c r="I36" s="66">
        <f t="shared" si="2"/>
        <v>3</v>
      </c>
      <c r="J36" s="65">
        <f>VLOOKUP($A36,'Return Data'!$B$7:$R$2292,13,0)</f>
        <v>33.372799999999998</v>
      </c>
      <c r="K36" s="66">
        <f t="shared" si="3"/>
        <v>7</v>
      </c>
      <c r="L36" s="65">
        <f>VLOOKUP($A36,'Return Data'!$B$7:$R$2292,17,0)</f>
        <v>24.6553</v>
      </c>
      <c r="M36" s="66">
        <f t="shared" si="4"/>
        <v>2</v>
      </c>
      <c r="N36" s="65">
        <f>VLOOKUP($A36,'Return Data'!$B$7:$R$2292,14,0)</f>
        <v>20.232700000000001</v>
      </c>
      <c r="O36" s="66">
        <f t="shared" si="8"/>
        <v>6</v>
      </c>
      <c r="P36" s="65">
        <f>VLOOKUP($A36,'Return Data'!$B$7:$R$2292,15,0)</f>
        <v>17.284800000000001</v>
      </c>
      <c r="Q36" s="66">
        <f t="shared" si="9"/>
        <v>7</v>
      </c>
      <c r="R36" s="65">
        <f>VLOOKUP($A36,'Return Data'!$B$7:$R$2292,16,0)</f>
        <v>15.1128</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-2.1507620689655167</v>
      </c>
      <c r="E38" s="74"/>
      <c r="F38" s="75">
        <f>AVERAGE(F8:F36)</f>
        <v>9.3736896551724147</v>
      </c>
      <c r="G38" s="74"/>
      <c r="H38" s="75">
        <f>AVERAGE(H8:H36)</f>
        <v>15.033231034482759</v>
      </c>
      <c r="I38" s="74"/>
      <c r="J38" s="75">
        <f>AVERAGE(J8:J36)</f>
        <v>30.019203448275867</v>
      </c>
      <c r="K38" s="74"/>
      <c r="L38" s="75">
        <f>AVERAGE(L8:L36)</f>
        <v>20.431313793103453</v>
      </c>
      <c r="M38" s="74"/>
      <c r="N38" s="75">
        <f>AVERAGE(N8:N36)</f>
        <v>18.175471428571431</v>
      </c>
      <c r="O38" s="74"/>
      <c r="P38" s="75">
        <f>AVERAGE(P8:P36)</f>
        <v>15.331692857142857</v>
      </c>
      <c r="Q38" s="74"/>
      <c r="R38" s="75">
        <f>AVERAGE(R8:R36)</f>
        <v>14.587820689655176</v>
      </c>
      <c r="S38" s="76"/>
    </row>
    <row r="39" spans="1:19" x14ac:dyDescent="0.3">
      <c r="A39" s="73" t="s">
        <v>28</v>
      </c>
      <c r="B39" s="74"/>
      <c r="C39" s="74"/>
      <c r="D39" s="75">
        <f>MIN(D8:D36)</f>
        <v>-6.6258999999999997</v>
      </c>
      <c r="E39" s="74"/>
      <c r="F39" s="75">
        <f>MIN(F8:F36)</f>
        <v>4.2161999999999997</v>
      </c>
      <c r="G39" s="74"/>
      <c r="H39" s="75">
        <f>MIN(H8:H36)</f>
        <v>10.928000000000001</v>
      </c>
      <c r="I39" s="74"/>
      <c r="J39" s="75">
        <f>MIN(J8:J36)</f>
        <v>21.831299999999999</v>
      </c>
      <c r="K39" s="74"/>
      <c r="L39" s="75">
        <f>MIN(L8:L36)</f>
        <v>13.8592</v>
      </c>
      <c r="M39" s="74"/>
      <c r="N39" s="75">
        <f>MIN(N8:N36)</f>
        <v>12.4574</v>
      </c>
      <c r="O39" s="74"/>
      <c r="P39" s="75">
        <f>MIN(P8:P36)</f>
        <v>0</v>
      </c>
      <c r="Q39" s="74"/>
      <c r="R39" s="75">
        <f>MIN(R8:R36)</f>
        <v>10.076499999999999</v>
      </c>
      <c r="S39" s="76"/>
    </row>
    <row r="40" spans="1:19" ht="15" thickBot="1" x14ac:dyDescent="0.35">
      <c r="A40" s="77" t="s">
        <v>29</v>
      </c>
      <c r="B40" s="78"/>
      <c r="C40" s="78"/>
      <c r="D40" s="79">
        <f>MAX(D8:D36)</f>
        <v>7.6899999999999996E-2</v>
      </c>
      <c r="E40" s="78"/>
      <c r="F40" s="79">
        <f>MAX(F8:F36)</f>
        <v>14.622999999999999</v>
      </c>
      <c r="G40" s="78"/>
      <c r="H40" s="79">
        <f>MAX(H8:H36)</f>
        <v>22.244</v>
      </c>
      <c r="I40" s="78"/>
      <c r="J40" s="79">
        <f>MAX(J8:J36)</f>
        <v>37.444600000000001</v>
      </c>
      <c r="K40" s="78"/>
      <c r="L40" s="79">
        <f>MAX(L8:L36)</f>
        <v>24.760300000000001</v>
      </c>
      <c r="M40" s="78"/>
      <c r="N40" s="79">
        <f>MAX(N8:N36)</f>
        <v>22.7926</v>
      </c>
      <c r="O40" s="78"/>
      <c r="P40" s="79">
        <f>MAX(P8:P36)</f>
        <v>20.866900000000001</v>
      </c>
      <c r="Q40" s="78"/>
      <c r="R40" s="79">
        <f>MAX(R8:R36)</f>
        <v>19.0305</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1340</v>
      </c>
      <c r="B8" s="64">
        <f>VLOOKUP($A8,'Return Data'!$B$7:$R$2292,3,0)</f>
        <v>44536</v>
      </c>
      <c r="C8" s="65">
        <f>VLOOKUP($A8,'Return Data'!$B$7:$R$2292,4,0)</f>
        <v>69.247100000000003</v>
      </c>
      <c r="D8" s="65">
        <f>VLOOKUP($A8,'Return Data'!$B$7:$R$2292,9,0)</f>
        <v>7.5568</v>
      </c>
      <c r="E8" s="66">
        <f t="shared" ref="E8:E31" si="0">RANK(D8,D$8:D$31,0)</f>
        <v>9</v>
      </c>
      <c r="F8" s="65">
        <f>VLOOKUP($A8,'Return Data'!$B$7:$R$2292,10,0)</f>
        <v>3.9182000000000001</v>
      </c>
      <c r="G8" s="66">
        <f t="shared" ref="G8:G31" si="1">RANK(F8,F$8:F$31,0)</f>
        <v>3</v>
      </c>
      <c r="H8" s="65">
        <f>VLOOKUP($A8,'Return Data'!$B$7:$R$2292,11,0)</f>
        <v>6.0743999999999998</v>
      </c>
      <c r="I8" s="66">
        <f t="shared" ref="I8:I31" si="2">RANK(H8,H$8:H$31,0)</f>
        <v>3</v>
      </c>
      <c r="J8" s="65">
        <f>VLOOKUP($A8,'Return Data'!$B$7:$R$2292,12,0)</f>
        <v>8.5007000000000001</v>
      </c>
      <c r="K8" s="66">
        <f t="shared" ref="K8:K31" si="3">RANK(J8,J$8:J$31,0)</f>
        <v>1</v>
      </c>
      <c r="L8" s="65">
        <f>VLOOKUP($A8,'Return Data'!$B$7:$R$2292,13,0)</f>
        <v>4.59</v>
      </c>
      <c r="M8" s="66">
        <f t="shared" ref="M8:M31" si="4">RANK(L8,L$8:L$31,0)</f>
        <v>3</v>
      </c>
      <c r="N8" s="65">
        <f>VLOOKUP($A8,'Return Data'!$B$7:$R$2292,17,0)</f>
        <v>8.7936999999999994</v>
      </c>
      <c r="O8" s="66">
        <f t="shared" ref="O8:O31" si="5">RANK(N8,N$8:N$31,0)</f>
        <v>8</v>
      </c>
      <c r="P8" s="65">
        <f>VLOOKUP($A8,'Return Data'!$B$7:$R$2292,14,0)</f>
        <v>9.7415000000000003</v>
      </c>
      <c r="Q8" s="66">
        <f t="shared" ref="Q8:Q31" si="6">RANK(P8,P$8:P$31,0)</f>
        <v>11</v>
      </c>
      <c r="R8" s="65">
        <f>VLOOKUP($A8,'Return Data'!$B$7:$R$2292,16,0)</f>
        <v>9.7463999999999995</v>
      </c>
      <c r="S8" s="67">
        <f t="shared" ref="S8:S31" si="7">RANK(R8,R$8:R$31,0)</f>
        <v>7</v>
      </c>
    </row>
    <row r="9" spans="1:19" x14ac:dyDescent="0.3">
      <c r="A9" s="82" t="s">
        <v>1341</v>
      </c>
      <c r="B9" s="64">
        <f>VLOOKUP($A9,'Return Data'!$B$7:$R$2292,3,0)</f>
        <v>44536</v>
      </c>
      <c r="C9" s="65">
        <f>VLOOKUP($A9,'Return Data'!$B$7:$R$2292,4,0)</f>
        <v>21.398299999999999</v>
      </c>
      <c r="D9" s="65">
        <f>VLOOKUP($A9,'Return Data'!$B$7:$R$2292,9,0)</f>
        <v>8.4533000000000005</v>
      </c>
      <c r="E9" s="66">
        <f t="shared" si="0"/>
        <v>6</v>
      </c>
      <c r="F9" s="65">
        <f>VLOOKUP($A9,'Return Data'!$B$7:$R$2292,10,0)</f>
        <v>3.3855</v>
      </c>
      <c r="G9" s="66">
        <f t="shared" si="1"/>
        <v>8</v>
      </c>
      <c r="H9" s="65">
        <f>VLOOKUP($A9,'Return Data'!$B$7:$R$2292,11,0)</f>
        <v>4.9130000000000003</v>
      </c>
      <c r="I9" s="66">
        <f t="shared" si="2"/>
        <v>13</v>
      </c>
      <c r="J9" s="65">
        <f>VLOOKUP($A9,'Return Data'!$B$7:$R$2292,12,0)</f>
        <v>5.7674000000000003</v>
      </c>
      <c r="K9" s="66">
        <f t="shared" si="3"/>
        <v>19</v>
      </c>
      <c r="L9" s="65">
        <f>VLOOKUP($A9,'Return Data'!$B$7:$R$2292,13,0)</f>
        <v>3.6714000000000002</v>
      </c>
      <c r="M9" s="66">
        <f t="shared" si="4"/>
        <v>8</v>
      </c>
      <c r="N9" s="65">
        <f>VLOOKUP($A9,'Return Data'!$B$7:$R$2292,17,0)</f>
        <v>8.8454999999999995</v>
      </c>
      <c r="O9" s="66">
        <f t="shared" si="5"/>
        <v>7</v>
      </c>
      <c r="P9" s="65">
        <f>VLOOKUP($A9,'Return Data'!$B$7:$R$2292,14,0)</f>
        <v>10.122400000000001</v>
      </c>
      <c r="Q9" s="66">
        <f t="shared" si="6"/>
        <v>7</v>
      </c>
      <c r="R9" s="65">
        <f>VLOOKUP($A9,'Return Data'!$B$7:$R$2292,16,0)</f>
        <v>8.0822000000000003</v>
      </c>
      <c r="S9" s="67">
        <f t="shared" si="7"/>
        <v>21</v>
      </c>
    </row>
    <row r="10" spans="1:19" x14ac:dyDescent="0.3">
      <c r="A10" s="82" t="s">
        <v>1344</v>
      </c>
      <c r="B10" s="64">
        <f>VLOOKUP($A10,'Return Data'!$B$7:$R$2292,3,0)</f>
        <v>44536</v>
      </c>
      <c r="C10" s="65">
        <f>VLOOKUP($A10,'Return Data'!$B$7:$R$2292,4,0)</f>
        <v>36.975999999999999</v>
      </c>
      <c r="D10" s="65">
        <f>VLOOKUP($A10,'Return Data'!$B$7:$R$2292,9,0)</f>
        <v>7.1986999999999997</v>
      </c>
      <c r="E10" s="66">
        <f t="shared" si="0"/>
        <v>11</v>
      </c>
      <c r="F10" s="65">
        <f>VLOOKUP($A10,'Return Data'!$B$7:$R$2292,10,0)</f>
        <v>3.1211000000000002</v>
      </c>
      <c r="G10" s="66">
        <f t="shared" si="1"/>
        <v>13</v>
      </c>
      <c r="H10" s="65">
        <f>VLOOKUP($A10,'Return Data'!$B$7:$R$2292,11,0)</f>
        <v>5.1504000000000003</v>
      </c>
      <c r="I10" s="66">
        <f t="shared" si="2"/>
        <v>10</v>
      </c>
      <c r="J10" s="65">
        <f>VLOOKUP($A10,'Return Data'!$B$7:$R$2292,12,0)</f>
        <v>7.1201999999999996</v>
      </c>
      <c r="K10" s="66">
        <f t="shared" si="3"/>
        <v>10</v>
      </c>
      <c r="L10" s="65">
        <f>VLOOKUP($A10,'Return Data'!$B$7:$R$2292,13,0)</f>
        <v>3.2612999999999999</v>
      </c>
      <c r="M10" s="66">
        <f t="shared" si="4"/>
        <v>13</v>
      </c>
      <c r="N10" s="65">
        <f>VLOOKUP($A10,'Return Data'!$B$7:$R$2292,17,0)</f>
        <v>7.2782</v>
      </c>
      <c r="O10" s="66">
        <f t="shared" si="5"/>
        <v>17</v>
      </c>
      <c r="P10" s="65">
        <f>VLOOKUP($A10,'Return Data'!$B$7:$R$2292,14,0)</f>
        <v>7.968</v>
      </c>
      <c r="Q10" s="66">
        <f t="shared" si="6"/>
        <v>19</v>
      </c>
      <c r="R10" s="65">
        <f>VLOOKUP($A10,'Return Data'!$B$7:$R$2292,16,0)</f>
        <v>8.3848000000000003</v>
      </c>
      <c r="S10" s="67">
        <f t="shared" si="7"/>
        <v>17</v>
      </c>
    </row>
    <row r="11" spans="1:19" x14ac:dyDescent="0.3">
      <c r="A11" s="82" t="s">
        <v>2021</v>
      </c>
      <c r="B11" s="64">
        <f>VLOOKUP($A11,'Return Data'!$B$7:$R$2292,3,0)</f>
        <v>44536</v>
      </c>
      <c r="C11" s="65">
        <f>VLOOKUP($A11,'Return Data'!$B$7:$R$2292,4,0)</f>
        <v>64.602099999999993</v>
      </c>
      <c r="D11" s="65">
        <f>VLOOKUP($A11,'Return Data'!$B$7:$R$2292,9,0)</f>
        <v>5.0152000000000001</v>
      </c>
      <c r="E11" s="66">
        <f t="shared" si="0"/>
        <v>18</v>
      </c>
      <c r="F11" s="65">
        <f>VLOOKUP($A11,'Return Data'!$B$7:$R$2292,10,0)</f>
        <v>3.2162999999999999</v>
      </c>
      <c r="G11" s="66">
        <f t="shared" si="1"/>
        <v>11</v>
      </c>
      <c r="H11" s="65">
        <f>VLOOKUP($A11,'Return Data'!$B$7:$R$2292,11,0)</f>
        <v>4.3464</v>
      </c>
      <c r="I11" s="66">
        <f t="shared" si="2"/>
        <v>19</v>
      </c>
      <c r="J11" s="65">
        <f>VLOOKUP($A11,'Return Data'!$B$7:$R$2292,12,0)</f>
        <v>5.0315000000000003</v>
      </c>
      <c r="K11" s="66">
        <f t="shared" si="3"/>
        <v>21</v>
      </c>
      <c r="L11" s="65">
        <f>VLOOKUP($A11,'Return Data'!$B$7:$R$2292,13,0)</f>
        <v>2.8090000000000002</v>
      </c>
      <c r="M11" s="66">
        <f t="shared" si="4"/>
        <v>18</v>
      </c>
      <c r="N11" s="65">
        <f>VLOOKUP($A11,'Return Data'!$B$7:$R$2292,17,0)</f>
        <v>7.0830000000000002</v>
      </c>
      <c r="O11" s="66">
        <f t="shared" si="5"/>
        <v>19</v>
      </c>
      <c r="P11" s="65">
        <f>VLOOKUP($A11,'Return Data'!$B$7:$R$2292,14,0)</f>
        <v>8.1526999999999994</v>
      </c>
      <c r="Q11" s="66">
        <f t="shared" si="6"/>
        <v>18</v>
      </c>
      <c r="R11" s="65">
        <f>VLOOKUP($A11,'Return Data'!$B$7:$R$2292,16,0)</f>
        <v>8.7805</v>
      </c>
      <c r="S11" s="67">
        <f t="shared" si="7"/>
        <v>14</v>
      </c>
    </row>
    <row r="12" spans="1:19" x14ac:dyDescent="0.3">
      <c r="A12" s="82" t="s">
        <v>1345</v>
      </c>
      <c r="B12" s="64">
        <f>VLOOKUP($A12,'Return Data'!$B$7:$R$2292,3,0)</f>
        <v>44536</v>
      </c>
      <c r="C12" s="65">
        <f>VLOOKUP($A12,'Return Data'!$B$7:$R$2292,4,0)</f>
        <v>79.706900000000005</v>
      </c>
      <c r="D12" s="65">
        <f>VLOOKUP($A12,'Return Data'!$B$7:$R$2292,9,0)</f>
        <v>6.7923999999999998</v>
      </c>
      <c r="E12" s="66">
        <f t="shared" si="0"/>
        <v>13</v>
      </c>
      <c r="F12" s="65">
        <f>VLOOKUP($A12,'Return Data'!$B$7:$R$2292,10,0)</f>
        <v>3.4927999999999999</v>
      </c>
      <c r="G12" s="66">
        <f t="shared" si="1"/>
        <v>5</v>
      </c>
      <c r="H12" s="65">
        <f>VLOOKUP($A12,'Return Data'!$B$7:$R$2292,11,0)</f>
        <v>5.6590999999999996</v>
      </c>
      <c r="I12" s="66">
        <f t="shared" si="2"/>
        <v>8</v>
      </c>
      <c r="J12" s="65">
        <f>VLOOKUP($A12,'Return Data'!$B$7:$R$2292,12,0)</f>
        <v>7.1486000000000001</v>
      </c>
      <c r="K12" s="66">
        <f t="shared" si="3"/>
        <v>8</v>
      </c>
      <c r="L12" s="65">
        <f>VLOOKUP($A12,'Return Data'!$B$7:$R$2292,13,0)</f>
        <v>3.9336000000000002</v>
      </c>
      <c r="M12" s="66">
        <f t="shared" si="4"/>
        <v>6</v>
      </c>
      <c r="N12" s="65">
        <f>VLOOKUP($A12,'Return Data'!$B$7:$R$2292,17,0)</f>
        <v>9.2401</v>
      </c>
      <c r="O12" s="66">
        <f t="shared" si="5"/>
        <v>6</v>
      </c>
      <c r="P12" s="65">
        <f>VLOOKUP($A12,'Return Data'!$B$7:$R$2292,14,0)</f>
        <v>10.4123</v>
      </c>
      <c r="Q12" s="66">
        <f t="shared" si="6"/>
        <v>3</v>
      </c>
      <c r="R12" s="65">
        <f>VLOOKUP($A12,'Return Data'!$B$7:$R$2292,16,0)</f>
        <v>8.8416999999999994</v>
      </c>
      <c r="S12" s="67">
        <f t="shared" si="7"/>
        <v>13</v>
      </c>
    </row>
    <row r="13" spans="1:19" x14ac:dyDescent="0.3">
      <c r="A13" s="82" t="s">
        <v>1347</v>
      </c>
      <c r="B13" s="64">
        <f>VLOOKUP($A13,'Return Data'!$B$7:$R$2292,3,0)</f>
        <v>44536</v>
      </c>
      <c r="C13" s="65">
        <f>VLOOKUP($A13,'Return Data'!$B$7:$R$2292,4,0)</f>
        <v>20.601199999999999</v>
      </c>
      <c r="D13" s="65">
        <f>VLOOKUP($A13,'Return Data'!$B$7:$R$2292,9,0)</f>
        <v>4.5608000000000004</v>
      </c>
      <c r="E13" s="66">
        <f t="shared" si="0"/>
        <v>20</v>
      </c>
      <c r="F13" s="65">
        <f>VLOOKUP($A13,'Return Data'!$B$7:$R$2292,10,0)</f>
        <v>1.6912</v>
      </c>
      <c r="G13" s="66">
        <f t="shared" si="1"/>
        <v>20</v>
      </c>
      <c r="H13" s="65">
        <f>VLOOKUP($A13,'Return Data'!$B$7:$R$2292,11,0)</f>
        <v>5.9054000000000002</v>
      </c>
      <c r="I13" s="66">
        <f t="shared" si="2"/>
        <v>5</v>
      </c>
      <c r="J13" s="65">
        <f>VLOOKUP($A13,'Return Data'!$B$7:$R$2292,12,0)</f>
        <v>8.4573999999999998</v>
      </c>
      <c r="K13" s="66">
        <f t="shared" si="3"/>
        <v>2</v>
      </c>
      <c r="L13" s="65">
        <f>VLOOKUP($A13,'Return Data'!$B$7:$R$2292,13,0)</f>
        <v>5.1395999999999997</v>
      </c>
      <c r="M13" s="66">
        <f t="shared" si="4"/>
        <v>2</v>
      </c>
      <c r="N13" s="65">
        <f>VLOOKUP($A13,'Return Data'!$B$7:$R$2292,17,0)</f>
        <v>10.058299999999999</v>
      </c>
      <c r="O13" s="66">
        <f t="shared" si="5"/>
        <v>2</v>
      </c>
      <c r="P13" s="65">
        <f>VLOOKUP($A13,'Return Data'!$B$7:$R$2292,14,0)</f>
        <v>10.245799999999999</v>
      </c>
      <c r="Q13" s="66">
        <f t="shared" si="6"/>
        <v>6</v>
      </c>
      <c r="R13" s="65">
        <f>VLOOKUP($A13,'Return Data'!$B$7:$R$2292,16,0)</f>
        <v>9.6876999999999995</v>
      </c>
      <c r="S13" s="67">
        <f t="shared" si="7"/>
        <v>8</v>
      </c>
    </row>
    <row r="14" spans="1:19" x14ac:dyDescent="0.3">
      <c r="A14" s="82" t="s">
        <v>1350</v>
      </c>
      <c r="B14" s="64">
        <f>VLOOKUP($A14,'Return Data'!$B$7:$R$2292,3,0)</f>
        <v>44536</v>
      </c>
      <c r="C14" s="65">
        <f>VLOOKUP($A14,'Return Data'!$B$7:$R$2292,4,0)</f>
        <v>52.342500000000001</v>
      </c>
      <c r="D14" s="65">
        <f>VLOOKUP($A14,'Return Data'!$B$7:$R$2292,9,0)</f>
        <v>4.1380999999999997</v>
      </c>
      <c r="E14" s="66">
        <f t="shared" si="0"/>
        <v>23</v>
      </c>
      <c r="F14" s="65">
        <f>VLOOKUP($A14,'Return Data'!$B$7:$R$2292,10,0)</f>
        <v>1.7107000000000001</v>
      </c>
      <c r="G14" s="66">
        <f t="shared" si="1"/>
        <v>19</v>
      </c>
      <c r="H14" s="65">
        <f>VLOOKUP($A14,'Return Data'!$B$7:$R$2292,11,0)</f>
        <v>4.5216000000000003</v>
      </c>
      <c r="I14" s="66">
        <f t="shared" si="2"/>
        <v>16</v>
      </c>
      <c r="J14" s="65">
        <f>VLOOKUP($A14,'Return Data'!$B$7:$R$2292,12,0)</f>
        <v>6.2525000000000004</v>
      </c>
      <c r="K14" s="66">
        <f t="shared" si="3"/>
        <v>16</v>
      </c>
      <c r="L14" s="65">
        <f>VLOOKUP($A14,'Return Data'!$B$7:$R$2292,13,0)</f>
        <v>2.9363999999999999</v>
      </c>
      <c r="M14" s="66">
        <f t="shared" si="4"/>
        <v>17</v>
      </c>
      <c r="N14" s="65">
        <f>VLOOKUP($A14,'Return Data'!$B$7:$R$2292,17,0)</f>
        <v>6.2633999999999999</v>
      </c>
      <c r="O14" s="66">
        <f t="shared" si="5"/>
        <v>23</v>
      </c>
      <c r="P14" s="65">
        <f>VLOOKUP($A14,'Return Data'!$B$7:$R$2292,14,0)</f>
        <v>7.1734</v>
      </c>
      <c r="Q14" s="66">
        <f t="shared" si="6"/>
        <v>24</v>
      </c>
      <c r="R14" s="65">
        <f>VLOOKUP($A14,'Return Data'!$B$7:$R$2292,16,0)</f>
        <v>7.7691999999999997</v>
      </c>
      <c r="S14" s="67">
        <f t="shared" si="7"/>
        <v>23</v>
      </c>
    </row>
    <row r="15" spans="1:19" x14ac:dyDescent="0.3">
      <c r="A15" s="82" t="s">
        <v>1352</v>
      </c>
      <c r="B15" s="64">
        <f>VLOOKUP($A15,'Return Data'!$B$7:$R$2292,3,0)</f>
        <v>44536</v>
      </c>
      <c r="C15" s="65">
        <f>VLOOKUP($A15,'Return Data'!$B$7:$R$2292,4,0)</f>
        <v>46.691899999999997</v>
      </c>
      <c r="D15" s="65">
        <f>VLOOKUP($A15,'Return Data'!$B$7:$R$2292,9,0)</f>
        <v>9.5740999999999996</v>
      </c>
      <c r="E15" s="66">
        <f t="shared" si="0"/>
        <v>4</v>
      </c>
      <c r="F15" s="65">
        <f>VLOOKUP($A15,'Return Data'!$B$7:$R$2292,10,0)</f>
        <v>4.2196999999999996</v>
      </c>
      <c r="G15" s="66">
        <f t="shared" si="1"/>
        <v>2</v>
      </c>
      <c r="H15" s="65">
        <f>VLOOKUP($A15,'Return Data'!$B$7:$R$2292,11,0)</f>
        <v>5.7144000000000004</v>
      </c>
      <c r="I15" s="66">
        <f t="shared" si="2"/>
        <v>7</v>
      </c>
      <c r="J15" s="65">
        <f>VLOOKUP($A15,'Return Data'!$B$7:$R$2292,12,0)</f>
        <v>6.8837999999999999</v>
      </c>
      <c r="K15" s="66">
        <f t="shared" si="3"/>
        <v>12</v>
      </c>
      <c r="L15" s="65">
        <f>VLOOKUP($A15,'Return Data'!$B$7:$R$2292,13,0)</f>
        <v>3.5015999999999998</v>
      </c>
      <c r="M15" s="66">
        <f t="shared" si="4"/>
        <v>9</v>
      </c>
      <c r="N15" s="65">
        <f>VLOOKUP($A15,'Return Data'!$B$7:$R$2292,17,0)</f>
        <v>7.4427000000000003</v>
      </c>
      <c r="O15" s="66">
        <f t="shared" si="5"/>
        <v>15</v>
      </c>
      <c r="P15" s="65">
        <f>VLOOKUP($A15,'Return Data'!$B$7:$R$2292,14,0)</f>
        <v>7.9097</v>
      </c>
      <c r="Q15" s="66">
        <f t="shared" si="6"/>
        <v>20</v>
      </c>
      <c r="R15" s="65">
        <f>VLOOKUP($A15,'Return Data'!$B$7:$R$2292,16,0)</f>
        <v>8.3299000000000003</v>
      </c>
      <c r="S15" s="67">
        <f t="shared" si="7"/>
        <v>18</v>
      </c>
    </row>
    <row r="16" spans="1:19" x14ac:dyDescent="0.3">
      <c r="A16" s="82" t="s">
        <v>1354</v>
      </c>
      <c r="B16" s="64">
        <f>VLOOKUP($A16,'Return Data'!$B$7:$R$2292,3,0)</f>
        <v>44536</v>
      </c>
      <c r="C16" s="65">
        <f>VLOOKUP($A16,'Return Data'!$B$7:$R$2292,4,0)</f>
        <v>86.1297</v>
      </c>
      <c r="D16" s="65">
        <f>VLOOKUP($A16,'Return Data'!$B$7:$R$2292,9,0)</f>
        <v>13.1136</v>
      </c>
      <c r="E16" s="66">
        <f t="shared" si="0"/>
        <v>1</v>
      </c>
      <c r="F16" s="65">
        <f>VLOOKUP($A16,'Return Data'!$B$7:$R$2292,10,0)</f>
        <v>6.0061999999999998</v>
      </c>
      <c r="G16" s="66">
        <f t="shared" si="1"/>
        <v>1</v>
      </c>
      <c r="H16" s="65">
        <f>VLOOKUP($A16,'Return Data'!$B$7:$R$2292,11,0)</f>
        <v>7.8996000000000004</v>
      </c>
      <c r="I16" s="66">
        <f t="shared" si="2"/>
        <v>1</v>
      </c>
      <c r="J16" s="65">
        <f>VLOOKUP($A16,'Return Data'!$B$7:$R$2292,12,0)</f>
        <v>8.2062000000000008</v>
      </c>
      <c r="K16" s="66">
        <f t="shared" si="3"/>
        <v>3</v>
      </c>
      <c r="L16" s="65">
        <f>VLOOKUP($A16,'Return Data'!$B$7:$R$2292,13,0)</f>
        <v>5.5265000000000004</v>
      </c>
      <c r="M16" s="66">
        <f t="shared" si="4"/>
        <v>1</v>
      </c>
      <c r="N16" s="65">
        <f>VLOOKUP($A16,'Return Data'!$B$7:$R$2292,17,0)</f>
        <v>10.138500000000001</v>
      </c>
      <c r="O16" s="66">
        <f t="shared" si="5"/>
        <v>1</v>
      </c>
      <c r="P16" s="65">
        <f>VLOOKUP($A16,'Return Data'!$B$7:$R$2292,14,0)</f>
        <v>10.3141</v>
      </c>
      <c r="Q16" s="66">
        <f t="shared" si="6"/>
        <v>4</v>
      </c>
      <c r="R16" s="65">
        <f>VLOOKUP($A16,'Return Data'!$B$7:$R$2292,16,0)</f>
        <v>9.2797000000000001</v>
      </c>
      <c r="S16" s="67">
        <f t="shared" si="7"/>
        <v>10</v>
      </c>
    </row>
    <row r="17" spans="1:19" x14ac:dyDescent="0.3">
      <c r="A17" s="82" t="s">
        <v>1356</v>
      </c>
      <c r="B17" s="64">
        <f>VLOOKUP($A17,'Return Data'!$B$7:$R$2292,3,0)</f>
        <v>44536</v>
      </c>
      <c r="C17" s="65">
        <f>VLOOKUP($A17,'Return Data'!$B$7:$R$2292,4,0)</f>
        <v>18.660799999999998</v>
      </c>
      <c r="D17" s="65">
        <f>VLOOKUP($A17,'Return Data'!$B$7:$R$2292,9,0)</f>
        <v>8.4329999999999998</v>
      </c>
      <c r="E17" s="66">
        <f t="shared" si="0"/>
        <v>7</v>
      </c>
      <c r="F17" s="65">
        <f>VLOOKUP($A17,'Return Data'!$B$7:$R$2292,10,0)</f>
        <v>2.8050999999999999</v>
      </c>
      <c r="G17" s="66">
        <f t="shared" si="1"/>
        <v>14</v>
      </c>
      <c r="H17" s="65">
        <f>VLOOKUP($A17,'Return Data'!$B$7:$R$2292,11,0)</f>
        <v>3.7021000000000002</v>
      </c>
      <c r="I17" s="66">
        <f t="shared" si="2"/>
        <v>21</v>
      </c>
      <c r="J17" s="65">
        <f>VLOOKUP($A17,'Return Data'!$B$7:$R$2292,12,0)</f>
        <v>6.5685000000000002</v>
      </c>
      <c r="K17" s="66">
        <f t="shared" si="3"/>
        <v>14</v>
      </c>
      <c r="L17" s="65">
        <f>VLOOKUP($A17,'Return Data'!$B$7:$R$2292,13,0)</f>
        <v>3.1829999999999998</v>
      </c>
      <c r="M17" s="66">
        <f t="shared" si="4"/>
        <v>15</v>
      </c>
      <c r="N17" s="65">
        <f>VLOOKUP($A17,'Return Data'!$B$7:$R$2292,17,0)</f>
        <v>6.5233999999999996</v>
      </c>
      <c r="O17" s="66">
        <f t="shared" si="5"/>
        <v>22</v>
      </c>
      <c r="P17" s="65">
        <f>VLOOKUP($A17,'Return Data'!$B$7:$R$2292,14,0)</f>
        <v>7.2243000000000004</v>
      </c>
      <c r="Q17" s="66">
        <f t="shared" si="6"/>
        <v>23</v>
      </c>
      <c r="R17" s="65">
        <f>VLOOKUP($A17,'Return Data'!$B$7:$R$2292,16,0)</f>
        <v>7.1596000000000002</v>
      </c>
      <c r="S17" s="67">
        <f t="shared" si="7"/>
        <v>24</v>
      </c>
    </row>
    <row r="18" spans="1:19" x14ac:dyDescent="0.3">
      <c r="A18" s="82" t="s">
        <v>1357</v>
      </c>
      <c r="B18" s="64">
        <f>VLOOKUP($A18,'Return Data'!$B$7:$R$2292,3,0)</f>
        <v>44536</v>
      </c>
      <c r="C18" s="65">
        <f>VLOOKUP($A18,'Return Data'!$B$7:$R$2292,4,0)</f>
        <v>30.171900000000001</v>
      </c>
      <c r="D18" s="65">
        <f>VLOOKUP($A18,'Return Data'!$B$7:$R$2292,9,0)</f>
        <v>5.5707000000000004</v>
      </c>
      <c r="E18" s="66">
        <f t="shared" si="0"/>
        <v>17</v>
      </c>
      <c r="F18" s="65">
        <f>VLOOKUP($A18,'Return Data'!$B$7:$R$2292,10,0)</f>
        <v>3.2755000000000001</v>
      </c>
      <c r="G18" s="66">
        <f t="shared" si="1"/>
        <v>10</v>
      </c>
      <c r="H18" s="65">
        <f>VLOOKUP($A18,'Return Data'!$B$7:$R$2292,11,0)</f>
        <v>4.9888000000000003</v>
      </c>
      <c r="I18" s="66">
        <f t="shared" si="2"/>
        <v>12</v>
      </c>
      <c r="J18" s="65">
        <f>VLOOKUP($A18,'Return Data'!$B$7:$R$2292,12,0)</f>
        <v>7.0960000000000001</v>
      </c>
      <c r="K18" s="66">
        <f t="shared" si="3"/>
        <v>11</v>
      </c>
      <c r="L18" s="65">
        <f>VLOOKUP($A18,'Return Data'!$B$7:$R$2292,13,0)</f>
        <v>3.1894</v>
      </c>
      <c r="M18" s="66">
        <f t="shared" si="4"/>
        <v>14</v>
      </c>
      <c r="N18" s="65">
        <f>VLOOKUP($A18,'Return Data'!$B$7:$R$2292,17,0)</f>
        <v>9.4461999999999993</v>
      </c>
      <c r="O18" s="66">
        <f t="shared" si="5"/>
        <v>4</v>
      </c>
      <c r="P18" s="65">
        <f>VLOOKUP($A18,'Return Data'!$B$7:$R$2292,14,0)</f>
        <v>10.521800000000001</v>
      </c>
      <c r="Q18" s="66">
        <f t="shared" si="6"/>
        <v>1</v>
      </c>
      <c r="R18" s="65">
        <f>VLOOKUP($A18,'Return Data'!$B$7:$R$2292,16,0)</f>
        <v>9.7497000000000007</v>
      </c>
      <c r="S18" s="67">
        <f t="shared" si="7"/>
        <v>6</v>
      </c>
    </row>
    <row r="19" spans="1:19" x14ac:dyDescent="0.3">
      <c r="A19" s="82" t="s">
        <v>1360</v>
      </c>
      <c r="B19" s="64">
        <f>VLOOKUP($A19,'Return Data'!$B$7:$R$2292,3,0)</f>
        <v>44536</v>
      </c>
      <c r="C19" s="65">
        <f>VLOOKUP($A19,'Return Data'!$B$7:$R$2292,4,0)</f>
        <v>2459.0947999999999</v>
      </c>
      <c r="D19" s="65">
        <f>VLOOKUP($A19,'Return Data'!$B$7:$R$2292,9,0)</f>
        <v>9.1805000000000003</v>
      </c>
      <c r="E19" s="66">
        <f t="shared" si="0"/>
        <v>5</v>
      </c>
      <c r="F19" s="65">
        <f>VLOOKUP($A19,'Return Data'!$B$7:$R$2292,10,0)</f>
        <v>1.5799000000000001</v>
      </c>
      <c r="G19" s="66">
        <f t="shared" si="1"/>
        <v>21</v>
      </c>
      <c r="H19" s="65">
        <f>VLOOKUP($A19,'Return Data'!$B$7:$R$2292,11,0)</f>
        <v>3.5293999999999999</v>
      </c>
      <c r="I19" s="66">
        <f t="shared" si="2"/>
        <v>22</v>
      </c>
      <c r="J19" s="65">
        <f>VLOOKUP($A19,'Return Data'!$B$7:$R$2292,12,0)</f>
        <v>4.6490999999999998</v>
      </c>
      <c r="K19" s="66">
        <f t="shared" si="3"/>
        <v>23</v>
      </c>
      <c r="L19" s="65">
        <f>VLOOKUP($A19,'Return Data'!$B$7:$R$2292,13,0)</f>
        <v>1.792</v>
      </c>
      <c r="M19" s="66">
        <f t="shared" si="4"/>
        <v>23</v>
      </c>
      <c r="N19" s="65">
        <f>VLOOKUP($A19,'Return Data'!$B$7:$R$2292,17,0)</f>
        <v>5.8270999999999997</v>
      </c>
      <c r="O19" s="66">
        <f t="shared" si="5"/>
        <v>24</v>
      </c>
      <c r="P19" s="65">
        <f>VLOOKUP($A19,'Return Data'!$B$7:$R$2292,14,0)</f>
        <v>7.3182999999999998</v>
      </c>
      <c r="Q19" s="66">
        <f t="shared" si="6"/>
        <v>22</v>
      </c>
      <c r="R19" s="65">
        <f>VLOOKUP($A19,'Return Data'!$B$7:$R$2292,16,0)</f>
        <v>7.9153000000000002</v>
      </c>
      <c r="S19" s="67">
        <f t="shared" si="7"/>
        <v>22</v>
      </c>
    </row>
    <row r="20" spans="1:19" x14ac:dyDescent="0.3">
      <c r="A20" s="82" t="s">
        <v>1361</v>
      </c>
      <c r="B20" s="64">
        <f>VLOOKUP($A20,'Return Data'!$B$7:$R$2292,3,0)</f>
        <v>44536</v>
      </c>
      <c r="C20" s="65">
        <f>VLOOKUP($A20,'Return Data'!$B$7:$R$2292,4,0)</f>
        <v>88.036000000000001</v>
      </c>
      <c r="D20" s="65">
        <f>VLOOKUP($A20,'Return Data'!$B$7:$R$2292,9,0)</f>
        <v>6.8160999999999996</v>
      </c>
      <c r="E20" s="66">
        <f t="shared" si="0"/>
        <v>12</v>
      </c>
      <c r="F20" s="65">
        <f>VLOOKUP($A20,'Return Data'!$B$7:$R$2292,10,0)</f>
        <v>3.8189000000000002</v>
      </c>
      <c r="G20" s="66">
        <f t="shared" si="1"/>
        <v>4</v>
      </c>
      <c r="H20" s="65">
        <f>VLOOKUP($A20,'Return Data'!$B$7:$R$2292,11,0)</f>
        <v>6.452</v>
      </c>
      <c r="I20" s="66">
        <f t="shared" si="2"/>
        <v>2</v>
      </c>
      <c r="J20" s="65">
        <f>VLOOKUP($A20,'Return Data'!$B$7:$R$2292,12,0)</f>
        <v>7.5298999999999996</v>
      </c>
      <c r="K20" s="66">
        <f t="shared" si="3"/>
        <v>6</v>
      </c>
      <c r="L20" s="65">
        <f>VLOOKUP($A20,'Return Data'!$B$7:$R$2292,13,0)</f>
        <v>4.1851000000000003</v>
      </c>
      <c r="M20" s="66">
        <f t="shared" si="4"/>
        <v>5</v>
      </c>
      <c r="N20" s="65">
        <f>VLOOKUP($A20,'Return Data'!$B$7:$R$2292,17,0)</f>
        <v>9.6172000000000004</v>
      </c>
      <c r="O20" s="66">
        <f t="shared" si="5"/>
        <v>3</v>
      </c>
      <c r="P20" s="65">
        <f>VLOOKUP($A20,'Return Data'!$B$7:$R$2292,14,0)</f>
        <v>9.9276</v>
      </c>
      <c r="Q20" s="66">
        <f t="shared" si="6"/>
        <v>8</v>
      </c>
      <c r="R20" s="65">
        <f>VLOOKUP($A20,'Return Data'!$B$7:$R$2292,16,0)</f>
        <v>9.0038</v>
      </c>
      <c r="S20" s="67">
        <f t="shared" si="7"/>
        <v>12</v>
      </c>
    </row>
    <row r="21" spans="1:19" x14ac:dyDescent="0.3">
      <c r="A21" s="82" t="s">
        <v>1363</v>
      </c>
      <c r="B21" s="64">
        <f>VLOOKUP($A21,'Return Data'!$B$7:$R$2292,3,0)</f>
        <v>44536</v>
      </c>
      <c r="C21" s="65">
        <f>VLOOKUP($A21,'Return Data'!$B$7:$R$2292,4,0)</f>
        <v>60.369</v>
      </c>
      <c r="D21" s="65">
        <f>VLOOKUP($A21,'Return Data'!$B$7:$R$2292,9,0)</f>
        <v>4.3981000000000003</v>
      </c>
      <c r="E21" s="66">
        <f t="shared" si="0"/>
        <v>22</v>
      </c>
      <c r="F21" s="65">
        <f>VLOOKUP($A21,'Return Data'!$B$7:$R$2292,10,0)</f>
        <v>2.0964999999999998</v>
      </c>
      <c r="G21" s="66">
        <f t="shared" si="1"/>
        <v>18</v>
      </c>
      <c r="H21" s="65">
        <f>VLOOKUP($A21,'Return Data'!$B$7:$R$2292,11,0)</f>
        <v>4.7122000000000002</v>
      </c>
      <c r="I21" s="66">
        <f t="shared" si="2"/>
        <v>15</v>
      </c>
      <c r="J21" s="65">
        <f>VLOOKUP($A21,'Return Data'!$B$7:$R$2292,12,0)</f>
        <v>6.2567000000000004</v>
      </c>
      <c r="K21" s="66">
        <f t="shared" si="3"/>
        <v>15</v>
      </c>
      <c r="L21" s="65">
        <f>VLOOKUP($A21,'Return Data'!$B$7:$R$2292,13,0)</f>
        <v>2.4571000000000001</v>
      </c>
      <c r="M21" s="66">
        <f t="shared" si="4"/>
        <v>21</v>
      </c>
      <c r="N21" s="65">
        <f>VLOOKUP($A21,'Return Data'!$B$7:$R$2292,17,0)</f>
        <v>7.9019000000000004</v>
      </c>
      <c r="O21" s="66">
        <f t="shared" si="5"/>
        <v>13</v>
      </c>
      <c r="P21" s="65">
        <f>VLOOKUP($A21,'Return Data'!$B$7:$R$2292,14,0)</f>
        <v>8.3412000000000006</v>
      </c>
      <c r="Q21" s="66">
        <f t="shared" si="6"/>
        <v>16</v>
      </c>
      <c r="R21" s="65">
        <f>VLOOKUP($A21,'Return Data'!$B$7:$R$2292,16,0)</f>
        <v>9.6006999999999998</v>
      </c>
      <c r="S21" s="67">
        <f t="shared" si="7"/>
        <v>9</v>
      </c>
    </row>
    <row r="22" spans="1:19" x14ac:dyDescent="0.3">
      <c r="A22" s="82" t="s">
        <v>1365</v>
      </c>
      <c r="B22" s="64">
        <f>VLOOKUP($A22,'Return Data'!$B$7:$R$2292,3,0)</f>
        <v>44536</v>
      </c>
      <c r="C22" s="65">
        <f>VLOOKUP($A22,'Return Data'!$B$7:$R$2292,4,0)</f>
        <v>52.6755</v>
      </c>
      <c r="D22" s="65">
        <f>VLOOKUP($A22,'Return Data'!$B$7:$R$2292,9,0)</f>
        <v>3.9786000000000001</v>
      </c>
      <c r="E22" s="66">
        <f t="shared" si="0"/>
        <v>24</v>
      </c>
      <c r="F22" s="65">
        <f>VLOOKUP($A22,'Return Data'!$B$7:$R$2292,10,0)</f>
        <v>1.4650000000000001</v>
      </c>
      <c r="G22" s="66">
        <f t="shared" si="1"/>
        <v>22</v>
      </c>
      <c r="H22" s="65">
        <f>VLOOKUP($A22,'Return Data'!$B$7:$R$2292,11,0)</f>
        <v>2.8046000000000002</v>
      </c>
      <c r="I22" s="66">
        <f t="shared" si="2"/>
        <v>23</v>
      </c>
      <c r="J22" s="65">
        <f>VLOOKUP($A22,'Return Data'!$B$7:$R$2292,12,0)</f>
        <v>4.8719000000000001</v>
      </c>
      <c r="K22" s="66">
        <f t="shared" si="3"/>
        <v>22</v>
      </c>
      <c r="L22" s="65">
        <f>VLOOKUP($A22,'Return Data'!$B$7:$R$2292,13,0)</f>
        <v>2.7660999999999998</v>
      </c>
      <c r="M22" s="66">
        <f t="shared" si="4"/>
        <v>19</v>
      </c>
      <c r="N22" s="65">
        <f>VLOOKUP($A22,'Return Data'!$B$7:$R$2292,17,0)</f>
        <v>7.3274999999999997</v>
      </c>
      <c r="O22" s="66">
        <f t="shared" si="5"/>
        <v>16</v>
      </c>
      <c r="P22" s="65">
        <f>VLOOKUP($A22,'Return Data'!$B$7:$R$2292,14,0)</f>
        <v>8.9695999999999998</v>
      </c>
      <c r="Q22" s="66">
        <f t="shared" si="6"/>
        <v>13</v>
      </c>
      <c r="R22" s="65">
        <f>VLOOKUP($A22,'Return Data'!$B$7:$R$2292,16,0)</f>
        <v>8.1541999999999994</v>
      </c>
      <c r="S22" s="67">
        <f t="shared" si="7"/>
        <v>20</v>
      </c>
    </row>
    <row r="23" spans="1:19" x14ac:dyDescent="0.3">
      <c r="A23" s="82" t="s">
        <v>1368</v>
      </c>
      <c r="B23" s="64">
        <f>VLOOKUP($A23,'Return Data'!$B$7:$R$2292,3,0)</f>
        <v>44536</v>
      </c>
      <c r="C23" s="65">
        <f>VLOOKUP($A23,'Return Data'!$B$7:$R$2292,4,0)</f>
        <v>34.056800000000003</v>
      </c>
      <c r="D23" s="65">
        <f>VLOOKUP($A23,'Return Data'!$B$7:$R$2292,9,0)</f>
        <v>7.2934000000000001</v>
      </c>
      <c r="E23" s="66">
        <f t="shared" si="0"/>
        <v>10</v>
      </c>
      <c r="F23" s="65">
        <f>VLOOKUP($A23,'Return Data'!$B$7:$R$2292,10,0)</f>
        <v>3.2017000000000002</v>
      </c>
      <c r="G23" s="66">
        <f t="shared" si="1"/>
        <v>12</v>
      </c>
      <c r="H23" s="65">
        <f>VLOOKUP($A23,'Return Data'!$B$7:$R$2292,11,0)</f>
        <v>5.3102</v>
      </c>
      <c r="I23" s="66">
        <f t="shared" si="2"/>
        <v>9</v>
      </c>
      <c r="J23" s="65">
        <f>VLOOKUP($A23,'Return Data'!$B$7:$R$2292,12,0)</f>
        <v>7.1410999999999998</v>
      </c>
      <c r="K23" s="66">
        <f t="shared" si="3"/>
        <v>9</v>
      </c>
      <c r="L23" s="65">
        <f>VLOOKUP($A23,'Return Data'!$B$7:$R$2292,13,0)</f>
        <v>3.3984999999999999</v>
      </c>
      <c r="M23" s="66">
        <f t="shared" si="4"/>
        <v>11</v>
      </c>
      <c r="N23" s="65">
        <f>VLOOKUP($A23,'Return Data'!$B$7:$R$2292,17,0)</f>
        <v>8.3025000000000002</v>
      </c>
      <c r="O23" s="66">
        <f t="shared" si="5"/>
        <v>11</v>
      </c>
      <c r="P23" s="65">
        <f>VLOOKUP($A23,'Return Data'!$B$7:$R$2292,14,0)</f>
        <v>9.8018999999999998</v>
      </c>
      <c r="Q23" s="66">
        <f t="shared" si="6"/>
        <v>9</v>
      </c>
      <c r="R23" s="65">
        <f>VLOOKUP($A23,'Return Data'!$B$7:$R$2292,16,0)</f>
        <v>10.428000000000001</v>
      </c>
      <c r="S23" s="67">
        <f t="shared" si="7"/>
        <v>1</v>
      </c>
    </row>
    <row r="24" spans="1:19" x14ac:dyDescent="0.3">
      <c r="A24" s="82" t="s">
        <v>1370</v>
      </c>
      <c r="B24" s="64">
        <f>VLOOKUP($A24,'Return Data'!$B$7:$R$2292,3,0)</f>
        <v>44536</v>
      </c>
      <c r="C24" s="65">
        <f>VLOOKUP($A24,'Return Data'!$B$7:$R$2292,4,0)</f>
        <v>25.7315</v>
      </c>
      <c r="D24" s="65">
        <f>VLOOKUP($A24,'Return Data'!$B$7:$R$2292,9,0)</f>
        <v>5.0000999999999998</v>
      </c>
      <c r="E24" s="66">
        <f t="shared" si="0"/>
        <v>19</v>
      </c>
      <c r="F24" s="65">
        <f>VLOOKUP($A24,'Return Data'!$B$7:$R$2292,10,0)</f>
        <v>3.4018000000000002</v>
      </c>
      <c r="G24" s="66">
        <f t="shared" si="1"/>
        <v>7</v>
      </c>
      <c r="H24" s="65">
        <f>VLOOKUP($A24,'Return Data'!$B$7:$R$2292,11,0)</f>
        <v>5.1397000000000004</v>
      </c>
      <c r="I24" s="66">
        <f t="shared" si="2"/>
        <v>11</v>
      </c>
      <c r="J24" s="65">
        <f>VLOOKUP($A24,'Return Data'!$B$7:$R$2292,12,0)</f>
        <v>7.1698000000000004</v>
      </c>
      <c r="K24" s="66">
        <f t="shared" si="3"/>
        <v>7</v>
      </c>
      <c r="L24" s="65">
        <f>VLOOKUP($A24,'Return Data'!$B$7:$R$2292,13,0)</f>
        <v>4.3159000000000001</v>
      </c>
      <c r="M24" s="66">
        <f t="shared" si="4"/>
        <v>4</v>
      </c>
      <c r="N24" s="65">
        <f>VLOOKUP($A24,'Return Data'!$B$7:$R$2292,17,0)</f>
        <v>7.6792999999999996</v>
      </c>
      <c r="O24" s="66">
        <f t="shared" si="5"/>
        <v>14</v>
      </c>
      <c r="P24" s="65">
        <f>VLOOKUP($A24,'Return Data'!$B$7:$R$2292,14,0)</f>
        <v>8.5757999999999992</v>
      </c>
      <c r="Q24" s="66">
        <f t="shared" si="6"/>
        <v>15</v>
      </c>
      <c r="R24" s="65">
        <f>VLOOKUP($A24,'Return Data'!$B$7:$R$2292,16,0)</f>
        <v>8.2421000000000006</v>
      </c>
      <c r="S24" s="67">
        <f t="shared" si="7"/>
        <v>19</v>
      </c>
    </row>
    <row r="25" spans="1:19" x14ac:dyDescent="0.3">
      <c r="A25" s="82" t="s">
        <v>1371</v>
      </c>
      <c r="B25" s="64">
        <f>VLOOKUP($A25,'Return Data'!$B$7:$R$2292,3,0)</f>
        <v>44536</v>
      </c>
      <c r="C25" s="65">
        <f>VLOOKUP($A25,'Return Data'!$B$7:$R$2292,4,0)</f>
        <v>54.04</v>
      </c>
      <c r="D25" s="65">
        <f>VLOOKUP($A25,'Return Data'!$B$7:$R$2292,9,0)</f>
        <v>6.1890000000000001</v>
      </c>
      <c r="E25" s="66">
        <f t="shared" si="0"/>
        <v>15</v>
      </c>
      <c r="F25" s="65">
        <f>VLOOKUP($A25,'Return Data'!$B$7:$R$2292,10,0)</f>
        <v>2.3652000000000002</v>
      </c>
      <c r="G25" s="66">
        <f t="shared" si="1"/>
        <v>16</v>
      </c>
      <c r="H25" s="65">
        <f>VLOOKUP($A25,'Return Data'!$B$7:$R$2292,11,0)</f>
        <v>4.3833000000000002</v>
      </c>
      <c r="I25" s="66">
        <f t="shared" si="2"/>
        <v>18</v>
      </c>
      <c r="J25" s="65">
        <f>VLOOKUP($A25,'Return Data'!$B$7:$R$2292,12,0)</f>
        <v>5.8280000000000003</v>
      </c>
      <c r="K25" s="66">
        <f t="shared" si="3"/>
        <v>18</v>
      </c>
      <c r="L25" s="65">
        <f>VLOOKUP($A25,'Return Data'!$B$7:$R$2292,13,0)</f>
        <v>3.4820000000000002</v>
      </c>
      <c r="M25" s="66">
        <f t="shared" si="4"/>
        <v>10</v>
      </c>
      <c r="N25" s="65">
        <f>VLOOKUP($A25,'Return Data'!$B$7:$R$2292,17,0)</f>
        <v>8.4753000000000007</v>
      </c>
      <c r="O25" s="66">
        <f t="shared" si="5"/>
        <v>10</v>
      </c>
      <c r="P25" s="65">
        <f>VLOOKUP($A25,'Return Data'!$B$7:$R$2292,14,0)</f>
        <v>9.7909000000000006</v>
      </c>
      <c r="Q25" s="66">
        <f t="shared" si="6"/>
        <v>10</v>
      </c>
      <c r="R25" s="65">
        <f>VLOOKUP($A25,'Return Data'!$B$7:$R$2292,16,0)</f>
        <v>9.9710000000000001</v>
      </c>
      <c r="S25" s="67">
        <f t="shared" si="7"/>
        <v>4</v>
      </c>
    </row>
    <row r="26" spans="1:19" x14ac:dyDescent="0.3">
      <c r="A26" s="82" t="s">
        <v>1373</v>
      </c>
      <c r="B26" s="64">
        <f>VLOOKUP($A26,'Return Data'!$B$7:$R$2292,3,0)</f>
        <v>44536</v>
      </c>
      <c r="C26" s="65">
        <f>VLOOKUP($A26,'Return Data'!$B$7:$R$2292,4,0)</f>
        <v>68.320899999999995</v>
      </c>
      <c r="D26" s="65">
        <f>VLOOKUP($A26,'Return Data'!$B$7:$R$2292,9,0)</f>
        <v>8.1592000000000002</v>
      </c>
      <c r="E26" s="66">
        <f t="shared" si="0"/>
        <v>8</v>
      </c>
      <c r="F26" s="65">
        <f>VLOOKUP($A26,'Return Data'!$B$7:$R$2292,10,0)</f>
        <v>2.6861999999999999</v>
      </c>
      <c r="G26" s="66">
        <f t="shared" si="1"/>
        <v>15</v>
      </c>
      <c r="H26" s="65">
        <f>VLOOKUP($A26,'Return Data'!$B$7:$R$2292,11,0)</f>
        <v>4.7569999999999997</v>
      </c>
      <c r="I26" s="66">
        <f t="shared" si="2"/>
        <v>14</v>
      </c>
      <c r="J26" s="65">
        <f>VLOOKUP($A26,'Return Data'!$B$7:$R$2292,12,0)</f>
        <v>5.8718000000000004</v>
      </c>
      <c r="K26" s="66">
        <f t="shared" si="3"/>
        <v>17</v>
      </c>
      <c r="L26" s="65">
        <f>VLOOKUP($A26,'Return Data'!$B$7:$R$2292,13,0)</f>
        <v>2.2292000000000001</v>
      </c>
      <c r="M26" s="66">
        <f t="shared" si="4"/>
        <v>22</v>
      </c>
      <c r="N26" s="65">
        <f>VLOOKUP($A26,'Return Data'!$B$7:$R$2292,17,0)</f>
        <v>6.5682999999999998</v>
      </c>
      <c r="O26" s="66">
        <f t="shared" si="5"/>
        <v>21</v>
      </c>
      <c r="P26" s="65">
        <f>VLOOKUP($A26,'Return Data'!$B$7:$R$2292,14,0)</f>
        <v>7.7640000000000002</v>
      </c>
      <c r="Q26" s="66">
        <f t="shared" si="6"/>
        <v>21</v>
      </c>
      <c r="R26" s="65">
        <f>VLOOKUP($A26,'Return Data'!$B$7:$R$2292,16,0)</f>
        <v>8.6637000000000004</v>
      </c>
      <c r="S26" s="67">
        <f t="shared" si="7"/>
        <v>15</v>
      </c>
    </row>
    <row r="27" spans="1:19" x14ac:dyDescent="0.3">
      <c r="A27" s="82" t="s">
        <v>1375</v>
      </c>
      <c r="B27" s="64">
        <f>VLOOKUP($A27,'Return Data'!$B$7:$R$2292,3,0)</f>
        <v>44536</v>
      </c>
      <c r="C27" s="65">
        <f>VLOOKUP($A27,'Return Data'!$B$7:$R$2292,4,0)</f>
        <v>51.915900000000001</v>
      </c>
      <c r="D27" s="65">
        <f>VLOOKUP($A27,'Return Data'!$B$7:$R$2292,9,0)</f>
        <v>4.4664000000000001</v>
      </c>
      <c r="E27" s="66">
        <f t="shared" si="0"/>
        <v>21</v>
      </c>
      <c r="F27" s="65">
        <f>VLOOKUP($A27,'Return Data'!$B$7:$R$2292,10,0)</f>
        <v>2.3633000000000002</v>
      </c>
      <c r="G27" s="66">
        <f t="shared" si="1"/>
        <v>17</v>
      </c>
      <c r="H27" s="65">
        <f>VLOOKUP($A27,'Return Data'!$B$7:$R$2292,11,0)</f>
        <v>4.4371999999999998</v>
      </c>
      <c r="I27" s="66">
        <f t="shared" si="2"/>
        <v>17</v>
      </c>
      <c r="J27" s="65">
        <f>VLOOKUP($A27,'Return Data'!$B$7:$R$2292,12,0)</f>
        <v>5.3754</v>
      </c>
      <c r="K27" s="66">
        <f t="shared" si="3"/>
        <v>20</v>
      </c>
      <c r="L27" s="65">
        <f>VLOOKUP($A27,'Return Data'!$B$7:$R$2292,13,0)</f>
        <v>3.0101</v>
      </c>
      <c r="M27" s="66">
        <f t="shared" si="4"/>
        <v>16</v>
      </c>
      <c r="N27" s="65">
        <f>VLOOKUP($A27,'Return Data'!$B$7:$R$2292,17,0)</f>
        <v>7.0122999999999998</v>
      </c>
      <c r="O27" s="66">
        <f t="shared" si="5"/>
        <v>20</v>
      </c>
      <c r="P27" s="65">
        <f>VLOOKUP($A27,'Return Data'!$B$7:$R$2292,14,0)</f>
        <v>8.8453999999999997</v>
      </c>
      <c r="Q27" s="66">
        <f t="shared" si="6"/>
        <v>14</v>
      </c>
      <c r="R27" s="65">
        <f>VLOOKUP($A27,'Return Data'!$B$7:$R$2292,16,0)</f>
        <v>9.1041000000000007</v>
      </c>
      <c r="S27" s="67">
        <f t="shared" si="7"/>
        <v>11</v>
      </c>
    </row>
    <row r="28" spans="1:19" x14ac:dyDescent="0.3">
      <c r="A28" s="82" t="s">
        <v>864</v>
      </c>
      <c r="B28" s="64">
        <f>VLOOKUP($A28,'Return Data'!$B$7:$R$2292,3,0)</f>
        <v>44536</v>
      </c>
      <c r="C28" s="65">
        <f>VLOOKUP($A28,'Return Data'!$B$7:$R$2292,4,0)</f>
        <v>18.049199999999999</v>
      </c>
      <c r="D28" s="65">
        <f>VLOOKUP($A28,'Return Data'!$B$7:$R$2292,9,0)</f>
        <v>6.0568</v>
      </c>
      <c r="E28" s="66">
        <f t="shared" si="0"/>
        <v>16</v>
      </c>
      <c r="F28" s="65">
        <f>VLOOKUP($A28,'Return Data'!$B$7:$R$2292,10,0)</f>
        <v>0.36259999999999998</v>
      </c>
      <c r="G28" s="66">
        <f t="shared" si="1"/>
        <v>24</v>
      </c>
      <c r="H28" s="65">
        <f>VLOOKUP($A28,'Return Data'!$B$7:$R$2292,11,0)</f>
        <v>-0.19550000000000001</v>
      </c>
      <c r="I28" s="66">
        <f t="shared" si="2"/>
        <v>24</v>
      </c>
      <c r="J28" s="65">
        <f>VLOOKUP($A28,'Return Data'!$B$7:$R$2292,12,0)</f>
        <v>3.7772000000000001</v>
      </c>
      <c r="K28" s="66">
        <f t="shared" si="3"/>
        <v>24</v>
      </c>
      <c r="L28" s="65">
        <f>VLOOKUP($A28,'Return Data'!$B$7:$R$2292,13,0)</f>
        <v>1.611</v>
      </c>
      <c r="M28" s="66">
        <f t="shared" si="4"/>
        <v>24</v>
      </c>
      <c r="N28" s="65">
        <f>VLOOKUP($A28,'Return Data'!$B$7:$R$2292,17,0)</f>
        <v>7.1619000000000002</v>
      </c>
      <c r="O28" s="66">
        <f t="shared" si="5"/>
        <v>18</v>
      </c>
      <c r="P28" s="65">
        <f>VLOOKUP($A28,'Return Data'!$B$7:$R$2292,14,0)</f>
        <v>8.2553000000000001</v>
      </c>
      <c r="Q28" s="66">
        <f t="shared" si="6"/>
        <v>17</v>
      </c>
      <c r="R28" s="65">
        <f>VLOOKUP($A28,'Return Data'!$B$7:$R$2292,16,0)</f>
        <v>8.5472999999999999</v>
      </c>
      <c r="S28" s="67">
        <f t="shared" si="7"/>
        <v>16</v>
      </c>
    </row>
    <row r="29" spans="1:19" x14ac:dyDescent="0.3">
      <c r="A29" s="82" t="s">
        <v>867</v>
      </c>
      <c r="B29" s="64">
        <f>VLOOKUP($A29,'Return Data'!$B$7:$R$2292,3,0)</f>
        <v>44536</v>
      </c>
      <c r="C29" s="65">
        <f>VLOOKUP($A29,'Return Data'!$B$7:$R$2292,4,0)</f>
        <v>20.141100000000002</v>
      </c>
      <c r="D29" s="65">
        <f>VLOOKUP($A29,'Return Data'!$B$7:$R$2292,9,0)</f>
        <v>10.757199999999999</v>
      </c>
      <c r="E29" s="66">
        <f t="shared" si="0"/>
        <v>2</v>
      </c>
      <c r="F29" s="65">
        <f>VLOOKUP($A29,'Return Data'!$B$7:$R$2292,10,0)</f>
        <v>3.2806000000000002</v>
      </c>
      <c r="G29" s="66">
        <f t="shared" si="1"/>
        <v>9</v>
      </c>
      <c r="H29" s="65">
        <f>VLOOKUP($A29,'Return Data'!$B$7:$R$2292,11,0)</f>
        <v>5.7835999999999999</v>
      </c>
      <c r="I29" s="66">
        <f t="shared" si="2"/>
        <v>6</v>
      </c>
      <c r="J29" s="65">
        <f>VLOOKUP($A29,'Return Data'!$B$7:$R$2292,12,0)</f>
        <v>8.0724</v>
      </c>
      <c r="K29" s="66">
        <f t="shared" si="3"/>
        <v>4</v>
      </c>
      <c r="L29" s="65">
        <f>VLOOKUP($A29,'Return Data'!$B$7:$R$2292,13,0)</f>
        <v>3.8776000000000002</v>
      </c>
      <c r="M29" s="66">
        <f t="shared" si="4"/>
        <v>7</v>
      </c>
      <c r="N29" s="65">
        <f>VLOOKUP($A29,'Return Data'!$B$7:$R$2292,17,0)</f>
        <v>9.3765999999999998</v>
      </c>
      <c r="O29" s="66">
        <f t="shared" si="5"/>
        <v>5</v>
      </c>
      <c r="P29" s="65">
        <f>VLOOKUP($A29,'Return Data'!$B$7:$R$2292,14,0)</f>
        <v>10.4582</v>
      </c>
      <c r="Q29" s="66">
        <f t="shared" si="6"/>
        <v>2</v>
      </c>
      <c r="R29" s="65">
        <f>VLOOKUP($A29,'Return Data'!$B$7:$R$2292,16,0)</f>
        <v>10.156499999999999</v>
      </c>
      <c r="S29" s="67">
        <f t="shared" si="7"/>
        <v>2</v>
      </c>
    </row>
    <row r="30" spans="1:19" x14ac:dyDescent="0.3">
      <c r="A30" s="82" t="s">
        <v>868</v>
      </c>
      <c r="B30" s="64">
        <f>VLOOKUP($A30,'Return Data'!$B$7:$R$2292,3,0)</f>
        <v>44536</v>
      </c>
      <c r="C30" s="65">
        <f>VLOOKUP($A30,'Return Data'!$B$7:$R$2292,4,0)</f>
        <v>37.1066</v>
      </c>
      <c r="D30" s="65">
        <f>VLOOKUP($A30,'Return Data'!$B$7:$R$2292,9,0)</f>
        <v>6.4912000000000001</v>
      </c>
      <c r="E30" s="66">
        <f t="shared" si="0"/>
        <v>14</v>
      </c>
      <c r="F30" s="65">
        <f>VLOOKUP($A30,'Return Data'!$B$7:$R$2292,10,0)</f>
        <v>0.62029999999999996</v>
      </c>
      <c r="G30" s="66">
        <f t="shared" si="1"/>
        <v>23</v>
      </c>
      <c r="H30" s="65">
        <f>VLOOKUP($A30,'Return Data'!$B$7:$R$2292,11,0)</f>
        <v>4.3346</v>
      </c>
      <c r="I30" s="66">
        <f t="shared" si="2"/>
        <v>20</v>
      </c>
      <c r="J30" s="65">
        <f>VLOOKUP($A30,'Return Data'!$B$7:$R$2292,12,0)</f>
        <v>6.6234000000000002</v>
      </c>
      <c r="K30" s="66">
        <f t="shared" si="3"/>
        <v>13</v>
      </c>
      <c r="L30" s="65">
        <f>VLOOKUP($A30,'Return Data'!$B$7:$R$2292,13,0)</f>
        <v>2.4794999999999998</v>
      </c>
      <c r="M30" s="66">
        <f t="shared" si="4"/>
        <v>20</v>
      </c>
      <c r="N30" s="65">
        <f>VLOOKUP($A30,'Return Data'!$B$7:$R$2292,17,0)</f>
        <v>8.6166999999999998</v>
      </c>
      <c r="O30" s="66">
        <f t="shared" si="5"/>
        <v>9</v>
      </c>
      <c r="P30" s="65">
        <f>VLOOKUP($A30,'Return Data'!$B$7:$R$2292,14,0)</f>
        <v>10.2959</v>
      </c>
      <c r="Q30" s="66">
        <f t="shared" si="6"/>
        <v>5</v>
      </c>
      <c r="R30" s="65">
        <f>VLOOKUP($A30,'Return Data'!$B$7:$R$2292,16,0)</f>
        <v>10.085900000000001</v>
      </c>
      <c r="S30" s="67">
        <f t="shared" si="7"/>
        <v>3</v>
      </c>
    </row>
    <row r="31" spans="1:19" x14ac:dyDescent="0.3">
      <c r="A31" s="82" t="s">
        <v>871</v>
      </c>
      <c r="B31" s="64">
        <f>VLOOKUP($A31,'Return Data'!$B$7:$R$2292,3,0)</f>
        <v>44536</v>
      </c>
      <c r="C31" s="65">
        <f>VLOOKUP($A31,'Return Data'!$B$7:$R$2292,4,0)</f>
        <v>52.747799999999998</v>
      </c>
      <c r="D31" s="65">
        <f>VLOOKUP($A31,'Return Data'!$B$7:$R$2292,9,0)</f>
        <v>9.5982000000000003</v>
      </c>
      <c r="E31" s="66">
        <f t="shared" si="0"/>
        <v>3</v>
      </c>
      <c r="F31" s="65">
        <f>VLOOKUP($A31,'Return Data'!$B$7:$R$2292,10,0)</f>
        <v>3.4883999999999999</v>
      </c>
      <c r="G31" s="66">
        <f t="shared" si="1"/>
        <v>6</v>
      </c>
      <c r="H31" s="65">
        <f>VLOOKUP($A31,'Return Data'!$B$7:$R$2292,11,0)</f>
        <v>5.9147999999999996</v>
      </c>
      <c r="I31" s="66">
        <f t="shared" si="2"/>
        <v>4</v>
      </c>
      <c r="J31" s="65">
        <f>VLOOKUP($A31,'Return Data'!$B$7:$R$2292,12,0)</f>
        <v>7.6925999999999997</v>
      </c>
      <c r="K31" s="66">
        <f t="shared" si="3"/>
        <v>5</v>
      </c>
      <c r="L31" s="65">
        <f>VLOOKUP($A31,'Return Data'!$B$7:$R$2292,13,0)</f>
        <v>3.3955000000000002</v>
      </c>
      <c r="M31" s="66">
        <f t="shared" si="4"/>
        <v>12</v>
      </c>
      <c r="N31" s="65">
        <f>VLOOKUP($A31,'Return Data'!$B$7:$R$2292,17,0)</f>
        <v>8.2446000000000002</v>
      </c>
      <c r="O31" s="66">
        <f t="shared" si="5"/>
        <v>12</v>
      </c>
      <c r="P31" s="65">
        <f>VLOOKUP($A31,'Return Data'!$B$7:$R$2292,14,0)</f>
        <v>9.2911999999999999</v>
      </c>
      <c r="Q31" s="66">
        <f t="shared" si="6"/>
        <v>12</v>
      </c>
      <c r="R31" s="65">
        <f>VLOOKUP($A31,'Return Data'!$B$7:$R$2292,16,0)</f>
        <v>9.8774999999999995</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7.0329791666666672</v>
      </c>
      <c r="E33" s="88"/>
      <c r="F33" s="89">
        <f>AVERAGE(F8:F31)</f>
        <v>2.8155291666666673</v>
      </c>
      <c r="G33" s="88"/>
      <c r="H33" s="89">
        <f>AVERAGE(H8:H31)</f>
        <v>4.8432624999999998</v>
      </c>
      <c r="I33" s="88"/>
      <c r="J33" s="89">
        <f>AVERAGE(J8:J31)</f>
        <v>6.5788374999999997</v>
      </c>
      <c r="K33" s="88"/>
      <c r="L33" s="89">
        <f>AVERAGE(L8:L31)</f>
        <v>3.3642250000000007</v>
      </c>
      <c r="M33" s="88"/>
      <c r="N33" s="89">
        <f>AVERAGE(N8:N31)</f>
        <v>8.0510083333333338</v>
      </c>
      <c r="O33" s="88"/>
      <c r="P33" s="89">
        <f>AVERAGE(P8:P31)</f>
        <v>9.0592208333333328</v>
      </c>
      <c r="Q33" s="88"/>
      <c r="R33" s="89">
        <f>AVERAGE(R8:R31)</f>
        <v>8.9817291666666659</v>
      </c>
      <c r="S33" s="90"/>
    </row>
    <row r="34" spans="1:19" x14ac:dyDescent="0.3">
      <c r="A34" s="87" t="s">
        <v>28</v>
      </c>
      <c r="B34" s="88"/>
      <c r="C34" s="88"/>
      <c r="D34" s="89">
        <f>MIN(D8:D31)</f>
        <v>3.9786000000000001</v>
      </c>
      <c r="E34" s="88"/>
      <c r="F34" s="89">
        <f>MIN(F8:F31)</f>
        <v>0.36259999999999998</v>
      </c>
      <c r="G34" s="88"/>
      <c r="H34" s="89">
        <f>MIN(H8:H31)</f>
        <v>-0.19550000000000001</v>
      </c>
      <c r="I34" s="88"/>
      <c r="J34" s="89">
        <f>MIN(J8:J31)</f>
        <v>3.7772000000000001</v>
      </c>
      <c r="K34" s="88"/>
      <c r="L34" s="89">
        <f>MIN(L8:L31)</f>
        <v>1.611</v>
      </c>
      <c r="M34" s="88"/>
      <c r="N34" s="89">
        <f>MIN(N8:N31)</f>
        <v>5.8270999999999997</v>
      </c>
      <c r="O34" s="88"/>
      <c r="P34" s="89">
        <f>MIN(P8:P31)</f>
        <v>7.1734</v>
      </c>
      <c r="Q34" s="88"/>
      <c r="R34" s="89">
        <f>MIN(R8:R31)</f>
        <v>7.1596000000000002</v>
      </c>
      <c r="S34" s="90"/>
    </row>
    <row r="35" spans="1:19" ht="15" thickBot="1" x14ac:dyDescent="0.35">
      <c r="A35" s="91" t="s">
        <v>29</v>
      </c>
      <c r="B35" s="92"/>
      <c r="C35" s="92"/>
      <c r="D35" s="93">
        <f>MAX(D8:D31)</f>
        <v>13.1136</v>
      </c>
      <c r="E35" s="92"/>
      <c r="F35" s="93">
        <f>MAX(F8:F31)</f>
        <v>6.0061999999999998</v>
      </c>
      <c r="G35" s="92"/>
      <c r="H35" s="93">
        <f>MAX(H8:H31)</f>
        <v>7.8996000000000004</v>
      </c>
      <c r="I35" s="92"/>
      <c r="J35" s="93">
        <f>MAX(J8:J31)</f>
        <v>8.5007000000000001</v>
      </c>
      <c r="K35" s="92"/>
      <c r="L35" s="93">
        <f>MAX(L8:L31)</f>
        <v>5.5265000000000004</v>
      </c>
      <c r="M35" s="92"/>
      <c r="N35" s="93">
        <f>MAX(N8:N31)</f>
        <v>10.138500000000001</v>
      </c>
      <c r="O35" s="92"/>
      <c r="P35" s="93">
        <f>MAX(P8:P31)</f>
        <v>10.521800000000001</v>
      </c>
      <c r="Q35" s="92"/>
      <c r="R35" s="93">
        <f>MAX(R8:R31)</f>
        <v>10.428000000000001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44536</v>
      </c>
      <c r="C8" s="65">
        <f>VLOOKUP($A8,'Return Data'!$B$7:$R$2292,4,0)</f>
        <v>65.956800000000001</v>
      </c>
      <c r="D8" s="65">
        <f>VLOOKUP($A8,'Return Data'!$B$7:$R$2292,9,0)</f>
        <v>6.9015000000000004</v>
      </c>
      <c r="E8" s="66">
        <f>RANK(D8,D$8:D$34,0)</f>
        <v>11</v>
      </c>
      <c r="F8" s="65">
        <f>VLOOKUP($A8,'Return Data'!$B$7:$R$2292,10,0)</f>
        <v>3.2621000000000002</v>
      </c>
      <c r="G8" s="66">
        <f>RANK(F8,F$8:F$34,0)</f>
        <v>3</v>
      </c>
      <c r="H8" s="65">
        <f>VLOOKUP($A8,'Return Data'!$B$7:$R$2292,11,0)</f>
        <v>5.4055999999999997</v>
      </c>
      <c r="I8" s="66">
        <f>RANK(H8,H$8:H$34,0)</f>
        <v>4</v>
      </c>
      <c r="J8" s="65">
        <f>VLOOKUP($A8,'Return Data'!$B$7:$R$2292,12,0)</f>
        <v>7.7920999999999996</v>
      </c>
      <c r="K8" s="66">
        <f>RANK(J8,J$8:J$34,0)</f>
        <v>2</v>
      </c>
      <c r="L8" s="65">
        <f>VLOOKUP($A8,'Return Data'!$B$7:$R$2292,13,0)</f>
        <v>3.9087999999999998</v>
      </c>
      <c r="M8" s="66">
        <f>RANK(L8,L$8:L$34,0)</f>
        <v>3</v>
      </c>
      <c r="N8" s="65">
        <f>VLOOKUP($A8,'Return Data'!$B$7:$R$2292,17,0)</f>
        <v>8.1151999999999997</v>
      </c>
      <c r="O8" s="66">
        <f>RANK(N8,N$8:N$34,0)</f>
        <v>9</v>
      </c>
      <c r="P8" s="65">
        <f>VLOOKUP($A8,'Return Data'!$B$7:$R$2292,14,0)</f>
        <v>9.0664999999999996</v>
      </c>
      <c r="Q8" s="66">
        <f>RANK(P8,P$8:P$34,0)</f>
        <v>9</v>
      </c>
      <c r="R8" s="65">
        <f>VLOOKUP($A8,'Return Data'!$B$7:$R$2292,16,0)</f>
        <v>8.8813999999999993</v>
      </c>
      <c r="S8" s="67">
        <f>RANK(R8,R$8:R$34,0)</f>
        <v>7</v>
      </c>
    </row>
    <row r="9" spans="1:19" x14ac:dyDescent="0.3">
      <c r="A9" s="82" t="s">
        <v>1342</v>
      </c>
      <c r="B9" s="64">
        <f>VLOOKUP($A9,'Return Data'!$B$7:$R$2292,3,0)</f>
        <v>44536</v>
      </c>
      <c r="C9" s="65">
        <f>VLOOKUP($A9,'Return Data'!$B$7:$R$2292,4,0)</f>
        <v>20.431699999999999</v>
      </c>
      <c r="D9" s="65">
        <f>VLOOKUP($A9,'Return Data'!$B$7:$R$2292,9,0)</f>
        <v>7.8506999999999998</v>
      </c>
      <c r="E9" s="66">
        <f t="shared" ref="E9:E34" si="0">RANK(D9,D$8:D$34,0)</f>
        <v>7</v>
      </c>
      <c r="F9" s="65">
        <f>VLOOKUP($A9,'Return Data'!$B$7:$R$2292,10,0)</f>
        <v>2.7772999999999999</v>
      </c>
      <c r="G9" s="66">
        <f t="shared" ref="G9:G34" si="1">RANK(F9,F$8:F$34,0)</f>
        <v>7</v>
      </c>
      <c r="H9" s="65">
        <f>VLOOKUP($A9,'Return Data'!$B$7:$R$2292,11,0)</f>
        <v>4.2960000000000003</v>
      </c>
      <c r="I9" s="66">
        <f t="shared" ref="I9:I34" si="2">RANK(H9,H$8:H$34,0)</f>
        <v>12</v>
      </c>
      <c r="J9" s="65">
        <f>VLOOKUP($A9,'Return Data'!$B$7:$R$2292,12,0)</f>
        <v>5.14</v>
      </c>
      <c r="K9" s="66">
        <f t="shared" ref="K9:K34" si="3">RANK(J9,J$8:J$34,0)</f>
        <v>19</v>
      </c>
      <c r="L9" s="65">
        <f>VLOOKUP($A9,'Return Data'!$B$7:$R$2292,13,0)</f>
        <v>3.0488</v>
      </c>
      <c r="M9" s="66">
        <f t="shared" ref="M9:M34" si="4">RANK(L9,L$8:L$34,0)</f>
        <v>9</v>
      </c>
      <c r="N9" s="65">
        <f>VLOOKUP($A9,'Return Data'!$B$7:$R$2292,17,0)</f>
        <v>8.2508999999999997</v>
      </c>
      <c r="O9" s="66">
        <f t="shared" ref="O9:O34" si="5">RANK(N9,N$8:N$34,0)</f>
        <v>8</v>
      </c>
      <c r="P9" s="65">
        <f>VLOOKUP($A9,'Return Data'!$B$7:$R$2292,14,0)</f>
        <v>9.5551999999999992</v>
      </c>
      <c r="Q9" s="66">
        <f t="shared" ref="Q9:Q34" si="6">RANK(P9,P$8:P$34,0)</f>
        <v>7</v>
      </c>
      <c r="R9" s="65">
        <f>VLOOKUP($A9,'Return Data'!$B$7:$R$2292,16,0)</f>
        <v>7.5023</v>
      </c>
      <c r="S9" s="67">
        <f t="shared" ref="S9:S34" si="7">RANK(R9,R$8:R$34,0)</f>
        <v>20</v>
      </c>
    </row>
    <row r="10" spans="1:19" x14ac:dyDescent="0.3">
      <c r="A10" s="82" t="s">
        <v>1343</v>
      </c>
      <c r="B10" s="64">
        <f>VLOOKUP($A10,'Return Data'!$B$7:$R$2292,3,0)</f>
        <v>44536</v>
      </c>
      <c r="C10" s="65">
        <f>VLOOKUP($A10,'Return Data'!$B$7:$R$2292,4,0)</f>
        <v>34.259900000000002</v>
      </c>
      <c r="D10" s="65">
        <f>VLOOKUP($A10,'Return Data'!$B$7:$R$2292,9,0)</f>
        <v>6.4359999999999999</v>
      </c>
      <c r="E10" s="66">
        <f t="shared" si="0"/>
        <v>12</v>
      </c>
      <c r="F10" s="65">
        <f>VLOOKUP($A10,'Return Data'!$B$7:$R$2292,10,0)</f>
        <v>2.3563999999999998</v>
      </c>
      <c r="G10" s="66">
        <f t="shared" si="1"/>
        <v>11</v>
      </c>
      <c r="H10" s="65">
        <f>VLOOKUP($A10,'Return Data'!$B$7:$R$2292,11,0)</f>
        <v>4.3833000000000002</v>
      </c>
      <c r="I10" s="66">
        <f t="shared" si="2"/>
        <v>9</v>
      </c>
      <c r="J10" s="65">
        <f>VLOOKUP($A10,'Return Data'!$B$7:$R$2292,12,0)</f>
        <v>6.3254999999999999</v>
      </c>
      <c r="K10" s="66">
        <f t="shared" si="3"/>
        <v>11</v>
      </c>
      <c r="L10" s="65">
        <f>VLOOKUP($A10,'Return Data'!$B$7:$R$2292,13,0)</f>
        <v>2.4769000000000001</v>
      </c>
      <c r="M10" s="66">
        <f t="shared" si="4"/>
        <v>15</v>
      </c>
      <c r="N10" s="65">
        <f>VLOOKUP($A10,'Return Data'!$B$7:$R$2292,17,0)</f>
        <v>6.4484000000000004</v>
      </c>
      <c r="O10" s="66">
        <f t="shared" si="5"/>
        <v>21</v>
      </c>
      <c r="P10" s="65">
        <f>VLOOKUP($A10,'Return Data'!$B$7:$R$2292,14,0)</f>
        <v>7.1454000000000004</v>
      </c>
      <c r="Q10" s="66">
        <f t="shared" si="6"/>
        <v>21</v>
      </c>
      <c r="R10" s="65">
        <f>VLOOKUP($A10,'Return Data'!$B$7:$R$2292,16,0)</f>
        <v>6.4413999999999998</v>
      </c>
      <c r="S10" s="67">
        <f t="shared" si="7"/>
        <v>26</v>
      </c>
    </row>
    <row r="11" spans="1:19" x14ac:dyDescent="0.3">
      <c r="A11" s="82" t="s">
        <v>2022</v>
      </c>
      <c r="B11" s="64">
        <f>VLOOKUP($A11,'Return Data'!$B$7:$R$2292,3,0)</f>
        <v>44536</v>
      </c>
      <c r="C11" s="65">
        <f>VLOOKUP($A11,'Return Data'!$B$7:$R$2292,4,0)</f>
        <v>61.5015</v>
      </c>
      <c r="D11" s="65">
        <f>VLOOKUP($A11,'Return Data'!$B$7:$R$2292,9,0)</f>
        <v>4.3784999999999998</v>
      </c>
      <c r="E11" s="66">
        <f t="shared" si="0"/>
        <v>21</v>
      </c>
      <c r="F11" s="65">
        <f>VLOOKUP($A11,'Return Data'!$B$7:$R$2292,10,0)</f>
        <v>2.5127999999999999</v>
      </c>
      <c r="G11" s="66">
        <f t="shared" si="1"/>
        <v>10</v>
      </c>
      <c r="H11" s="65">
        <f>VLOOKUP($A11,'Return Data'!$B$7:$R$2292,11,0)</f>
        <v>3.6070000000000002</v>
      </c>
      <c r="I11" s="66">
        <f t="shared" si="2"/>
        <v>19</v>
      </c>
      <c r="J11" s="65">
        <f>VLOOKUP($A11,'Return Data'!$B$7:$R$2292,12,0)</f>
        <v>4.2868000000000004</v>
      </c>
      <c r="K11" s="66">
        <f t="shared" si="3"/>
        <v>23</v>
      </c>
      <c r="L11" s="65">
        <f>VLOOKUP($A11,'Return Data'!$B$7:$R$2292,13,0)</f>
        <v>2.0499000000000001</v>
      </c>
      <c r="M11" s="66">
        <f t="shared" si="4"/>
        <v>21</v>
      </c>
      <c r="N11" s="65">
        <f>VLOOKUP($A11,'Return Data'!$B$7:$R$2292,17,0)</f>
        <v>6.3258000000000001</v>
      </c>
      <c r="O11" s="66">
        <f t="shared" si="5"/>
        <v>22</v>
      </c>
      <c r="P11" s="65">
        <f>VLOOKUP($A11,'Return Data'!$B$7:$R$2292,14,0)</f>
        <v>7.4080000000000004</v>
      </c>
      <c r="Q11" s="66">
        <f t="shared" si="6"/>
        <v>20</v>
      </c>
      <c r="R11" s="65">
        <f>VLOOKUP($A11,'Return Data'!$B$7:$R$2292,16,0)</f>
        <v>8.6262000000000008</v>
      </c>
      <c r="S11" s="67">
        <f t="shared" si="7"/>
        <v>9</v>
      </c>
    </row>
    <row r="12" spans="1:19" x14ac:dyDescent="0.3">
      <c r="A12" s="82" t="s">
        <v>1346</v>
      </c>
      <c r="B12" s="64">
        <f>VLOOKUP($A12,'Return Data'!$B$7:$R$2292,3,0)</f>
        <v>44536</v>
      </c>
      <c r="C12" s="65">
        <f>VLOOKUP($A12,'Return Data'!$B$7:$R$2292,4,0)</f>
        <v>76.341999999999999</v>
      </c>
      <c r="D12" s="65">
        <f>VLOOKUP($A12,'Return Data'!$B$7:$R$2292,9,0)</f>
        <v>6.2403000000000004</v>
      </c>
      <c r="E12" s="66">
        <f t="shared" si="0"/>
        <v>16</v>
      </c>
      <c r="F12" s="65">
        <f>VLOOKUP($A12,'Return Data'!$B$7:$R$2292,10,0)</f>
        <v>2.9607999999999999</v>
      </c>
      <c r="G12" s="66">
        <f t="shared" si="1"/>
        <v>6</v>
      </c>
      <c r="H12" s="65">
        <f>VLOOKUP($A12,'Return Data'!$B$7:$R$2292,11,0)</f>
        <v>5.1317000000000004</v>
      </c>
      <c r="I12" s="66">
        <f t="shared" si="2"/>
        <v>8</v>
      </c>
      <c r="J12" s="65">
        <f>VLOOKUP($A12,'Return Data'!$B$7:$R$2292,12,0)</f>
        <v>6.6021000000000001</v>
      </c>
      <c r="K12" s="66">
        <f t="shared" si="3"/>
        <v>6</v>
      </c>
      <c r="L12" s="65">
        <f>VLOOKUP($A12,'Return Data'!$B$7:$R$2292,13,0)</f>
        <v>3.3921999999999999</v>
      </c>
      <c r="M12" s="66">
        <f t="shared" si="4"/>
        <v>5</v>
      </c>
      <c r="N12" s="65">
        <f>VLOOKUP($A12,'Return Data'!$B$7:$R$2292,17,0)</f>
        <v>8.6463000000000001</v>
      </c>
      <c r="O12" s="66">
        <f t="shared" si="5"/>
        <v>5</v>
      </c>
      <c r="P12" s="65">
        <f>VLOOKUP($A12,'Return Data'!$B$7:$R$2292,14,0)</f>
        <v>9.7912999999999997</v>
      </c>
      <c r="Q12" s="66">
        <f t="shared" si="6"/>
        <v>4</v>
      </c>
      <c r="R12" s="65">
        <f>VLOOKUP($A12,'Return Data'!$B$7:$R$2292,16,0)</f>
        <v>9.5883000000000003</v>
      </c>
      <c r="S12" s="67">
        <f t="shared" si="7"/>
        <v>3</v>
      </c>
    </row>
    <row r="13" spans="1:19" x14ac:dyDescent="0.3">
      <c r="A13" s="82" t="s">
        <v>1348</v>
      </c>
      <c r="B13" s="64">
        <f>VLOOKUP($A13,'Return Data'!$B$7:$R$2292,3,0)</f>
        <v>44536</v>
      </c>
      <c r="C13" s="65">
        <f>VLOOKUP($A13,'Return Data'!$B$7:$R$2292,4,0)</f>
        <v>19.823899999999998</v>
      </c>
      <c r="D13" s="65">
        <f>VLOOKUP($A13,'Return Data'!$B$7:$R$2292,9,0)</f>
        <v>3.9081999999999999</v>
      </c>
      <c r="E13" s="66">
        <f t="shared" si="0"/>
        <v>23</v>
      </c>
      <c r="F13" s="65">
        <f>VLOOKUP($A13,'Return Data'!$B$7:$R$2292,10,0)</f>
        <v>1.0101</v>
      </c>
      <c r="G13" s="66">
        <f t="shared" si="1"/>
        <v>21</v>
      </c>
      <c r="H13" s="65">
        <f>VLOOKUP($A13,'Return Data'!$B$7:$R$2292,11,0)</f>
        <v>5.1710000000000003</v>
      </c>
      <c r="I13" s="66">
        <f t="shared" si="2"/>
        <v>7</v>
      </c>
      <c r="J13" s="65">
        <f>VLOOKUP($A13,'Return Data'!$B$7:$R$2292,12,0)</f>
        <v>7.6759000000000004</v>
      </c>
      <c r="K13" s="66">
        <f t="shared" si="3"/>
        <v>3</v>
      </c>
      <c r="L13" s="65">
        <f>VLOOKUP($A13,'Return Data'!$B$7:$R$2292,13,0)</f>
        <v>4.4230999999999998</v>
      </c>
      <c r="M13" s="66">
        <f t="shared" si="4"/>
        <v>2</v>
      </c>
      <c r="N13" s="65">
        <f>VLOOKUP($A13,'Return Data'!$B$7:$R$2292,17,0)</f>
        <v>9.4422999999999995</v>
      </c>
      <c r="O13" s="66">
        <f t="shared" si="5"/>
        <v>2</v>
      </c>
      <c r="P13" s="65">
        <f>VLOOKUP($A13,'Return Data'!$B$7:$R$2292,14,0)</f>
        <v>9.6538000000000004</v>
      </c>
      <c r="Q13" s="66">
        <f t="shared" si="6"/>
        <v>6</v>
      </c>
      <c r="R13" s="65">
        <f>VLOOKUP($A13,'Return Data'!$B$7:$R$2292,16,0)</f>
        <v>9.1493000000000002</v>
      </c>
      <c r="S13" s="67">
        <f t="shared" si="7"/>
        <v>5</v>
      </c>
    </row>
    <row r="14" spans="1:19" x14ac:dyDescent="0.3">
      <c r="A14" s="82" t="s">
        <v>1349</v>
      </c>
      <c r="B14" s="64">
        <f>VLOOKUP($A14,'Return Data'!$B$7:$R$2292,3,0)</f>
        <v>44536</v>
      </c>
      <c r="C14" s="65">
        <f>VLOOKUP($A14,'Return Data'!$B$7:$R$2292,4,0)</f>
        <v>48.612099999999998</v>
      </c>
      <c r="D14" s="65">
        <f>VLOOKUP($A14,'Return Data'!$B$7:$R$2292,9,0)</f>
        <v>3.6777000000000002</v>
      </c>
      <c r="E14" s="66">
        <f t="shared" si="0"/>
        <v>25</v>
      </c>
      <c r="F14" s="65">
        <f>VLOOKUP($A14,'Return Data'!$B$7:$R$2292,10,0)</f>
        <v>1.2514000000000001</v>
      </c>
      <c r="G14" s="66">
        <f t="shared" si="1"/>
        <v>20</v>
      </c>
      <c r="H14" s="65">
        <f>VLOOKUP($A14,'Return Data'!$B$7:$R$2292,11,0)</f>
        <v>4.0593000000000004</v>
      </c>
      <c r="I14" s="66">
        <f t="shared" si="2"/>
        <v>15</v>
      </c>
      <c r="J14" s="65">
        <f>VLOOKUP($A14,'Return Data'!$B$7:$R$2292,12,0)</f>
        <v>5.7912999999999997</v>
      </c>
      <c r="K14" s="66">
        <f t="shared" si="3"/>
        <v>14</v>
      </c>
      <c r="L14" s="65">
        <f>VLOOKUP($A14,'Return Data'!$B$7:$R$2292,13,0)</f>
        <v>2.4841000000000002</v>
      </c>
      <c r="M14" s="66">
        <f t="shared" si="4"/>
        <v>14</v>
      </c>
      <c r="N14" s="65">
        <f>VLOOKUP($A14,'Return Data'!$B$7:$R$2292,17,0)</f>
        <v>5.7587999999999999</v>
      </c>
      <c r="O14" s="66">
        <f t="shared" si="5"/>
        <v>23</v>
      </c>
      <c r="P14" s="65">
        <f>VLOOKUP($A14,'Return Data'!$B$7:$R$2292,14,0)</f>
        <v>6.6074000000000002</v>
      </c>
      <c r="Q14" s="66">
        <f t="shared" si="6"/>
        <v>25</v>
      </c>
      <c r="R14" s="65">
        <f>VLOOKUP($A14,'Return Data'!$B$7:$R$2292,16,0)</f>
        <v>8.2226999999999997</v>
      </c>
      <c r="S14" s="67">
        <f t="shared" si="7"/>
        <v>13</v>
      </c>
    </row>
    <row r="15" spans="1:19" x14ac:dyDescent="0.3">
      <c r="A15" s="82" t="s">
        <v>1351</v>
      </c>
      <c r="B15" s="64">
        <f>VLOOKUP($A15,'Return Data'!$B$7:$R$2292,3,0)</f>
        <v>44536</v>
      </c>
      <c r="C15" s="65">
        <f>VLOOKUP($A15,'Return Data'!$B$7:$R$2292,4,0)</f>
        <v>45.043199999999999</v>
      </c>
      <c r="D15" s="65">
        <f>VLOOKUP($A15,'Return Data'!$B$7:$R$2292,9,0)</f>
        <v>9.1158999999999999</v>
      </c>
      <c r="E15" s="66">
        <f t="shared" si="0"/>
        <v>4</v>
      </c>
      <c r="F15" s="65">
        <f>VLOOKUP($A15,'Return Data'!$B$7:$R$2292,10,0)</f>
        <v>3.758</v>
      </c>
      <c r="G15" s="66">
        <f t="shared" si="1"/>
        <v>2</v>
      </c>
      <c r="H15" s="65">
        <f>VLOOKUP($A15,'Return Data'!$B$7:$R$2292,11,0)</f>
        <v>5.2472000000000003</v>
      </c>
      <c r="I15" s="66">
        <f t="shared" si="2"/>
        <v>6</v>
      </c>
      <c r="J15" s="65">
        <f>VLOOKUP($A15,'Return Data'!$B$7:$R$2292,12,0)</f>
        <v>6.4164000000000003</v>
      </c>
      <c r="K15" s="66">
        <f t="shared" si="3"/>
        <v>10</v>
      </c>
      <c r="L15" s="65">
        <f>VLOOKUP($A15,'Return Data'!$B$7:$R$2292,13,0)</f>
        <v>3.0344000000000002</v>
      </c>
      <c r="M15" s="66">
        <f t="shared" si="4"/>
        <v>10</v>
      </c>
      <c r="N15" s="65">
        <f>VLOOKUP($A15,'Return Data'!$B$7:$R$2292,17,0)</f>
        <v>6.9652000000000003</v>
      </c>
      <c r="O15" s="66">
        <f t="shared" si="5"/>
        <v>13</v>
      </c>
      <c r="P15" s="65">
        <f>VLOOKUP($A15,'Return Data'!$B$7:$R$2292,14,0)</f>
        <v>7.4610000000000003</v>
      </c>
      <c r="Q15" s="66">
        <f t="shared" si="6"/>
        <v>19</v>
      </c>
      <c r="R15" s="65">
        <f>VLOOKUP($A15,'Return Data'!$B$7:$R$2292,16,0)</f>
        <v>7.6641000000000004</v>
      </c>
      <c r="S15" s="67">
        <f t="shared" si="7"/>
        <v>18</v>
      </c>
    </row>
    <row r="16" spans="1:19" x14ac:dyDescent="0.3">
      <c r="A16" s="82" t="s">
        <v>1353</v>
      </c>
      <c r="B16" s="64">
        <f>VLOOKUP($A16,'Return Data'!$B$7:$R$2292,3,0)</f>
        <v>44536</v>
      </c>
      <c r="C16" s="65">
        <f>VLOOKUP($A16,'Return Data'!$B$7:$R$2292,4,0)</f>
        <v>81.495599999999996</v>
      </c>
      <c r="D16" s="65">
        <f>VLOOKUP($A16,'Return Data'!$B$7:$R$2292,9,0)</f>
        <v>12.4956</v>
      </c>
      <c r="E16" s="66">
        <f t="shared" si="0"/>
        <v>1</v>
      </c>
      <c r="F16" s="65">
        <f>VLOOKUP($A16,'Return Data'!$B$7:$R$2292,10,0)</f>
        <v>5.3874000000000004</v>
      </c>
      <c r="G16" s="66">
        <f t="shared" si="1"/>
        <v>1</v>
      </c>
      <c r="H16" s="65">
        <f>VLOOKUP($A16,'Return Data'!$B$7:$R$2292,11,0)</f>
        <v>7.266</v>
      </c>
      <c r="I16" s="66">
        <f t="shared" si="2"/>
        <v>1</v>
      </c>
      <c r="J16" s="65">
        <f>VLOOKUP($A16,'Return Data'!$B$7:$R$2292,12,0)</f>
        <v>7.5597000000000003</v>
      </c>
      <c r="K16" s="66">
        <f t="shared" si="3"/>
        <v>4</v>
      </c>
      <c r="L16" s="65">
        <f>VLOOKUP($A16,'Return Data'!$B$7:$R$2292,13,0)</f>
        <v>4.8845000000000001</v>
      </c>
      <c r="M16" s="66">
        <f t="shared" si="4"/>
        <v>1</v>
      </c>
      <c r="N16" s="65">
        <f>VLOOKUP($A16,'Return Data'!$B$7:$R$2292,17,0)</f>
        <v>9.5350000000000001</v>
      </c>
      <c r="O16" s="66">
        <f t="shared" si="5"/>
        <v>1</v>
      </c>
      <c r="P16" s="65">
        <f>VLOOKUP($A16,'Return Data'!$B$7:$R$2292,14,0)</f>
        <v>9.7234999999999996</v>
      </c>
      <c r="Q16" s="66">
        <f t="shared" si="6"/>
        <v>5</v>
      </c>
      <c r="R16" s="65">
        <f>VLOOKUP($A16,'Return Data'!$B$7:$R$2292,16,0)</f>
        <v>9.8576999999999995</v>
      </c>
      <c r="S16" s="67">
        <f t="shared" si="7"/>
        <v>2</v>
      </c>
    </row>
    <row r="17" spans="1:19" x14ac:dyDescent="0.3">
      <c r="A17" s="82" t="s">
        <v>1355</v>
      </c>
      <c r="B17" s="64">
        <f>VLOOKUP($A17,'Return Data'!$B$7:$R$2292,3,0)</f>
        <v>44536</v>
      </c>
      <c r="C17" s="65">
        <f>VLOOKUP($A17,'Return Data'!$B$7:$R$2292,4,0)</f>
        <v>17.5563</v>
      </c>
      <c r="D17" s="65">
        <f>VLOOKUP($A17,'Return Data'!$B$7:$R$2292,9,0)</f>
        <v>7.6567999999999996</v>
      </c>
      <c r="E17" s="66">
        <f t="shared" si="0"/>
        <v>8</v>
      </c>
      <c r="F17" s="65">
        <f>VLOOKUP($A17,'Return Data'!$B$7:$R$2292,10,0)</f>
        <v>2.0297999999999998</v>
      </c>
      <c r="G17" s="66">
        <f t="shared" si="1"/>
        <v>16</v>
      </c>
      <c r="H17" s="65">
        <f>VLOOKUP($A17,'Return Data'!$B$7:$R$2292,11,0)</f>
        <v>2.9182999999999999</v>
      </c>
      <c r="I17" s="66">
        <f t="shared" si="2"/>
        <v>21</v>
      </c>
      <c r="J17" s="65">
        <f>VLOOKUP($A17,'Return Data'!$B$7:$R$2292,12,0)</f>
        <v>5.7603999999999997</v>
      </c>
      <c r="K17" s="66">
        <f t="shared" si="3"/>
        <v>15</v>
      </c>
      <c r="L17" s="65">
        <f>VLOOKUP($A17,'Return Data'!$B$7:$R$2292,13,0)</f>
        <v>2.3929999999999998</v>
      </c>
      <c r="M17" s="66">
        <f t="shared" si="4"/>
        <v>17</v>
      </c>
      <c r="N17" s="65">
        <f>VLOOKUP($A17,'Return Data'!$B$7:$R$2292,17,0)</f>
        <v>5.6429</v>
      </c>
      <c r="O17" s="66">
        <f t="shared" si="5"/>
        <v>25</v>
      </c>
      <c r="P17" s="65">
        <f>VLOOKUP($A17,'Return Data'!$B$7:$R$2292,14,0)</f>
        <v>6.3727999999999998</v>
      </c>
      <c r="Q17" s="66">
        <f t="shared" si="6"/>
        <v>27</v>
      </c>
      <c r="R17" s="65">
        <f>VLOOKUP($A17,'Return Data'!$B$7:$R$2292,16,0)</f>
        <v>6.4798</v>
      </c>
      <c r="S17" s="67">
        <f t="shared" si="7"/>
        <v>25</v>
      </c>
    </row>
    <row r="18" spans="1:19" x14ac:dyDescent="0.3">
      <c r="A18" s="82" t="s">
        <v>1358</v>
      </c>
      <c r="B18" s="64">
        <f>VLOOKUP($A18,'Return Data'!$B$7:$R$2292,3,0)</f>
        <v>44536</v>
      </c>
      <c r="C18" s="65">
        <f>VLOOKUP($A18,'Return Data'!$B$7:$R$2292,4,0)</f>
        <v>28.538399999999999</v>
      </c>
      <c r="D18" s="65">
        <f>VLOOKUP($A18,'Return Data'!$B$7:$R$2292,9,0)</f>
        <v>4.9440999999999997</v>
      </c>
      <c r="E18" s="66">
        <f t="shared" si="0"/>
        <v>20</v>
      </c>
      <c r="F18" s="65">
        <f>VLOOKUP($A18,'Return Data'!$B$7:$R$2292,10,0)</f>
        <v>2.6497999999999999</v>
      </c>
      <c r="G18" s="66">
        <f t="shared" si="1"/>
        <v>9</v>
      </c>
      <c r="H18" s="65">
        <f>VLOOKUP($A18,'Return Data'!$B$7:$R$2292,11,0)</f>
        <v>4.3532999999999999</v>
      </c>
      <c r="I18" s="66">
        <f t="shared" si="2"/>
        <v>10</v>
      </c>
      <c r="J18" s="65">
        <f>VLOOKUP($A18,'Return Data'!$B$7:$R$2292,12,0)</f>
        <v>6.4431000000000003</v>
      </c>
      <c r="K18" s="66">
        <f t="shared" si="3"/>
        <v>9</v>
      </c>
      <c r="L18" s="65">
        <f>VLOOKUP($A18,'Return Data'!$B$7:$R$2292,13,0)</f>
        <v>2.5484</v>
      </c>
      <c r="M18" s="66">
        <f t="shared" si="4"/>
        <v>13</v>
      </c>
      <c r="N18" s="65">
        <f>VLOOKUP($A18,'Return Data'!$B$7:$R$2292,17,0)</f>
        <v>8.7735000000000003</v>
      </c>
      <c r="O18" s="66">
        <f t="shared" si="5"/>
        <v>4</v>
      </c>
      <c r="P18" s="65">
        <f>VLOOKUP($A18,'Return Data'!$B$7:$R$2292,14,0)</f>
        <v>9.8727</v>
      </c>
      <c r="Q18" s="66">
        <f t="shared" si="6"/>
        <v>3</v>
      </c>
      <c r="R18" s="65">
        <f>VLOOKUP($A18,'Return Data'!$B$7:$R$2292,16,0)</f>
        <v>8.3969000000000005</v>
      </c>
      <c r="S18" s="67">
        <f t="shared" si="7"/>
        <v>11</v>
      </c>
    </row>
    <row r="19" spans="1:19" x14ac:dyDescent="0.3">
      <c r="A19" s="82" t="s">
        <v>1359</v>
      </c>
      <c r="B19" s="64">
        <f>VLOOKUP($A19,'Return Data'!$B$7:$R$2292,3,0)</f>
        <v>44536</v>
      </c>
      <c r="C19" s="65">
        <f>VLOOKUP($A19,'Return Data'!$B$7:$R$2292,4,0)</f>
        <v>2284.6747</v>
      </c>
      <c r="D19" s="65">
        <f>VLOOKUP($A19,'Return Data'!$B$7:$R$2292,9,0)</f>
        <v>8.4040999999999997</v>
      </c>
      <c r="E19" s="66">
        <f t="shared" si="0"/>
        <v>5</v>
      </c>
      <c r="F19" s="65">
        <f>VLOOKUP($A19,'Return Data'!$B$7:$R$2292,10,0)</f>
        <v>0.8075</v>
      </c>
      <c r="G19" s="66">
        <f t="shared" si="1"/>
        <v>23</v>
      </c>
      <c r="H19" s="65">
        <f>VLOOKUP($A19,'Return Data'!$B$7:$R$2292,11,0)</f>
        <v>2.7471000000000001</v>
      </c>
      <c r="I19" s="66">
        <f t="shared" si="2"/>
        <v>23</v>
      </c>
      <c r="J19" s="65">
        <f>VLOOKUP($A19,'Return Data'!$B$7:$R$2292,12,0)</f>
        <v>3.8536000000000001</v>
      </c>
      <c r="K19" s="66">
        <f t="shared" si="3"/>
        <v>26</v>
      </c>
      <c r="L19" s="65">
        <f>VLOOKUP($A19,'Return Data'!$B$7:$R$2292,13,0)</f>
        <v>1.0106999999999999</v>
      </c>
      <c r="M19" s="66">
        <f t="shared" si="4"/>
        <v>27</v>
      </c>
      <c r="N19" s="65">
        <f>VLOOKUP($A19,'Return Data'!$B$7:$R$2292,17,0)</f>
        <v>4.9790000000000001</v>
      </c>
      <c r="O19" s="66">
        <f t="shared" si="5"/>
        <v>27</v>
      </c>
      <c r="P19" s="65">
        <f>VLOOKUP($A19,'Return Data'!$B$7:$R$2292,14,0)</f>
        <v>6.4785000000000004</v>
      </c>
      <c r="Q19" s="66">
        <f t="shared" si="6"/>
        <v>26</v>
      </c>
      <c r="R19" s="65">
        <f>VLOOKUP($A19,'Return Data'!$B$7:$R$2292,16,0)</f>
        <v>6.1548999999999996</v>
      </c>
      <c r="S19" s="67">
        <f t="shared" si="7"/>
        <v>27</v>
      </c>
    </row>
    <row r="20" spans="1:19" x14ac:dyDescent="0.3">
      <c r="A20" s="82" t="s">
        <v>1362</v>
      </c>
      <c r="B20" s="64">
        <f>VLOOKUP($A20,'Return Data'!$B$7:$R$2292,3,0)</f>
        <v>44536</v>
      </c>
      <c r="C20" s="65">
        <f>VLOOKUP($A20,'Return Data'!$B$7:$R$2292,4,0)</f>
        <v>78.612399999999994</v>
      </c>
      <c r="D20" s="65">
        <f>VLOOKUP($A20,'Return Data'!$B$7:$R$2292,9,0)</f>
        <v>5.7022000000000004</v>
      </c>
      <c r="E20" s="66">
        <f t="shared" si="0"/>
        <v>19</v>
      </c>
      <c r="F20" s="65">
        <f>VLOOKUP($A20,'Return Data'!$B$7:$R$2292,10,0)</f>
        <v>2.7298</v>
      </c>
      <c r="G20" s="66">
        <f t="shared" si="1"/>
        <v>8</v>
      </c>
      <c r="H20" s="65">
        <f>VLOOKUP($A20,'Return Data'!$B$7:$R$2292,11,0)</f>
        <v>5.3939000000000004</v>
      </c>
      <c r="I20" s="66">
        <f t="shared" si="2"/>
        <v>5</v>
      </c>
      <c r="J20" s="65">
        <f>VLOOKUP($A20,'Return Data'!$B$7:$R$2292,12,0)</f>
        <v>6.4574999999999996</v>
      </c>
      <c r="K20" s="66">
        <f t="shared" si="3"/>
        <v>8</v>
      </c>
      <c r="L20" s="65">
        <f>VLOOKUP($A20,'Return Data'!$B$7:$R$2292,13,0)</f>
        <v>3.1280000000000001</v>
      </c>
      <c r="M20" s="66">
        <f t="shared" si="4"/>
        <v>6</v>
      </c>
      <c r="N20" s="65">
        <f>VLOOKUP($A20,'Return Data'!$B$7:$R$2292,17,0)</f>
        <v>8.5074000000000005</v>
      </c>
      <c r="O20" s="66">
        <f t="shared" si="5"/>
        <v>6</v>
      </c>
      <c r="P20" s="65">
        <f>VLOOKUP($A20,'Return Data'!$B$7:$R$2292,14,0)</f>
        <v>8.8178999999999998</v>
      </c>
      <c r="Q20" s="66">
        <f t="shared" si="6"/>
        <v>11</v>
      </c>
      <c r="R20" s="65">
        <f>VLOOKUP($A20,'Return Data'!$B$7:$R$2292,16,0)</f>
        <v>9.3989999999999991</v>
      </c>
      <c r="S20" s="67">
        <f t="shared" si="7"/>
        <v>4</v>
      </c>
    </row>
    <row r="21" spans="1:19" x14ac:dyDescent="0.3">
      <c r="A21" s="82" t="s">
        <v>1364</v>
      </c>
      <c r="B21" s="64">
        <f>VLOOKUP($A21,'Return Data'!$B$7:$R$2292,3,0)</f>
        <v>44536</v>
      </c>
      <c r="C21" s="65">
        <f>VLOOKUP($A21,'Return Data'!$B$7:$R$2292,4,0)</f>
        <v>54.968600000000002</v>
      </c>
      <c r="D21" s="65">
        <f>VLOOKUP($A21,'Return Data'!$B$7:$R$2292,9,0)</f>
        <v>3.1924000000000001</v>
      </c>
      <c r="E21" s="66">
        <f t="shared" si="0"/>
        <v>27</v>
      </c>
      <c r="F21" s="65">
        <f>VLOOKUP($A21,'Return Data'!$B$7:$R$2292,10,0)</f>
        <v>0.89149999999999996</v>
      </c>
      <c r="G21" s="66">
        <f t="shared" si="1"/>
        <v>22</v>
      </c>
      <c r="H21" s="65">
        <f>VLOOKUP($A21,'Return Data'!$B$7:$R$2292,11,0)</f>
        <v>3.4872000000000001</v>
      </c>
      <c r="I21" s="66">
        <f t="shared" si="2"/>
        <v>20</v>
      </c>
      <c r="J21" s="65">
        <f>VLOOKUP($A21,'Return Data'!$B$7:$R$2292,12,0)</f>
        <v>5.0011999999999999</v>
      </c>
      <c r="K21" s="66">
        <f t="shared" si="3"/>
        <v>21</v>
      </c>
      <c r="L21" s="65">
        <f>VLOOKUP($A21,'Return Data'!$B$7:$R$2292,13,0)</f>
        <v>1.2341</v>
      </c>
      <c r="M21" s="66">
        <f t="shared" si="4"/>
        <v>26</v>
      </c>
      <c r="N21" s="65">
        <f>VLOOKUP($A21,'Return Data'!$B$7:$R$2292,17,0)</f>
        <v>6.6182999999999996</v>
      </c>
      <c r="O21" s="66">
        <f t="shared" si="5"/>
        <v>19</v>
      </c>
      <c r="P21" s="65">
        <f>VLOOKUP($A21,'Return Data'!$B$7:$R$2292,14,0)</f>
        <v>7.0434999999999999</v>
      </c>
      <c r="Q21" s="66">
        <f t="shared" si="6"/>
        <v>22</v>
      </c>
      <c r="R21" s="65">
        <f>VLOOKUP($A21,'Return Data'!$B$7:$R$2292,16,0)</f>
        <v>8.1684000000000001</v>
      </c>
      <c r="S21" s="67">
        <f t="shared" si="7"/>
        <v>15</v>
      </c>
    </row>
    <row r="22" spans="1:19" x14ac:dyDescent="0.3">
      <c r="A22" s="82" t="s">
        <v>1366</v>
      </c>
      <c r="B22" s="64">
        <f>VLOOKUP($A22,'Return Data'!$B$7:$R$2292,3,0)</f>
        <v>44536</v>
      </c>
      <c r="C22" s="65">
        <f>VLOOKUP($A22,'Return Data'!$B$7:$R$2292,4,0)</f>
        <v>49.058399999999999</v>
      </c>
      <c r="D22" s="65">
        <f>VLOOKUP($A22,'Return Data'!$B$7:$R$2292,9,0)</f>
        <v>3.2584</v>
      </c>
      <c r="E22" s="66">
        <f t="shared" si="0"/>
        <v>26</v>
      </c>
      <c r="F22" s="65">
        <f>VLOOKUP($A22,'Return Data'!$B$7:$R$2292,10,0)</f>
        <v>0.74380000000000002</v>
      </c>
      <c r="G22" s="66">
        <f t="shared" si="1"/>
        <v>24</v>
      </c>
      <c r="H22" s="65">
        <f>VLOOKUP($A22,'Return Data'!$B$7:$R$2292,11,0)</f>
        <v>2.0762999999999998</v>
      </c>
      <c r="I22" s="66">
        <f t="shared" si="2"/>
        <v>25</v>
      </c>
      <c r="J22" s="65">
        <f>VLOOKUP($A22,'Return Data'!$B$7:$R$2292,12,0)</f>
        <v>4.1277999999999997</v>
      </c>
      <c r="K22" s="66">
        <f t="shared" si="3"/>
        <v>24</v>
      </c>
      <c r="L22" s="65">
        <f>VLOOKUP($A22,'Return Data'!$B$7:$R$2292,13,0)</f>
        <v>2.0297999999999998</v>
      </c>
      <c r="M22" s="66">
        <f t="shared" si="4"/>
        <v>22</v>
      </c>
      <c r="N22" s="65">
        <f>VLOOKUP($A22,'Return Data'!$B$7:$R$2292,17,0)</f>
        <v>6.5004</v>
      </c>
      <c r="O22" s="66">
        <f t="shared" si="5"/>
        <v>20</v>
      </c>
      <c r="P22" s="65">
        <f>VLOOKUP($A22,'Return Data'!$B$7:$R$2292,14,0)</f>
        <v>8.1593999999999998</v>
      </c>
      <c r="Q22" s="66">
        <f t="shared" si="6"/>
        <v>15</v>
      </c>
      <c r="R22" s="65">
        <f>VLOOKUP($A22,'Return Data'!$B$7:$R$2292,16,0)</f>
        <v>7.4843999999999999</v>
      </c>
      <c r="S22" s="67">
        <f t="shared" si="7"/>
        <v>21</v>
      </c>
    </row>
    <row r="23" spans="1:19" x14ac:dyDescent="0.3">
      <c r="A23" s="82" t="s">
        <v>1367</v>
      </c>
      <c r="B23" s="64">
        <f>VLOOKUP($A23,'Return Data'!$B$7:$R$2292,3,0)</f>
        <v>44536</v>
      </c>
      <c r="C23" s="65">
        <f>VLOOKUP($A23,'Return Data'!$B$7:$R$2292,4,0)</f>
        <v>31.046299999999999</v>
      </c>
      <c r="D23" s="65">
        <f>VLOOKUP($A23,'Return Data'!$B$7:$R$2292,9,0)</f>
        <v>6.3276000000000003</v>
      </c>
      <c r="E23" s="66">
        <f t="shared" si="0"/>
        <v>15</v>
      </c>
      <c r="F23" s="65">
        <f>VLOOKUP($A23,'Return Data'!$B$7:$R$2292,10,0)</f>
        <v>2.2357999999999998</v>
      </c>
      <c r="G23" s="66">
        <f t="shared" si="1"/>
        <v>13</v>
      </c>
      <c r="H23" s="65">
        <f>VLOOKUP($A23,'Return Data'!$B$7:$R$2292,11,0)</f>
        <v>4.3265000000000002</v>
      </c>
      <c r="I23" s="66">
        <f t="shared" si="2"/>
        <v>11</v>
      </c>
      <c r="J23" s="65">
        <f>VLOOKUP($A23,'Return Data'!$B$7:$R$2292,12,0)</f>
        <v>6.1298000000000004</v>
      </c>
      <c r="K23" s="66">
        <f t="shared" si="3"/>
        <v>12</v>
      </c>
      <c r="L23" s="65">
        <f>VLOOKUP($A23,'Return Data'!$B$7:$R$2292,13,0)</f>
        <v>2.4051999999999998</v>
      </c>
      <c r="M23" s="66">
        <f t="shared" si="4"/>
        <v>16</v>
      </c>
      <c r="N23" s="65">
        <f>VLOOKUP($A23,'Return Data'!$B$7:$R$2292,17,0)</f>
        <v>7.2717999999999998</v>
      </c>
      <c r="O23" s="66">
        <f t="shared" si="5"/>
        <v>12</v>
      </c>
      <c r="P23" s="65">
        <f>VLOOKUP($A23,'Return Data'!$B$7:$R$2292,14,0)</f>
        <v>8.7764000000000006</v>
      </c>
      <c r="Q23" s="66">
        <f t="shared" si="6"/>
        <v>12</v>
      </c>
      <c r="R23" s="65">
        <f>VLOOKUP($A23,'Return Data'!$B$7:$R$2292,16,0)</f>
        <v>8.8923000000000005</v>
      </c>
      <c r="S23" s="67">
        <f t="shared" si="7"/>
        <v>6</v>
      </c>
    </row>
    <row r="24" spans="1:19" x14ac:dyDescent="0.3">
      <c r="A24" s="82" t="s">
        <v>1369</v>
      </c>
      <c r="B24" s="64">
        <f>VLOOKUP($A24,'Return Data'!$B$7:$R$2292,3,0)</f>
        <v>44536</v>
      </c>
      <c r="C24" s="65">
        <f>VLOOKUP($A24,'Return Data'!$B$7:$R$2292,4,0)</f>
        <v>24.6586</v>
      </c>
      <c r="D24" s="65">
        <f>VLOOKUP($A24,'Return Data'!$B$7:$R$2292,9,0)</f>
        <v>3.8393999999999999</v>
      </c>
      <c r="E24" s="66">
        <f t="shared" si="0"/>
        <v>24</v>
      </c>
      <c r="F24" s="65">
        <f>VLOOKUP($A24,'Return Data'!$B$7:$R$2292,10,0)</f>
        <v>2.2376</v>
      </c>
      <c r="G24" s="66">
        <f t="shared" si="1"/>
        <v>12</v>
      </c>
      <c r="H24" s="65">
        <f>VLOOKUP($A24,'Return Data'!$B$7:$R$2292,11,0)</f>
        <v>3.9767000000000001</v>
      </c>
      <c r="I24" s="66">
        <f t="shared" si="2"/>
        <v>16</v>
      </c>
      <c r="J24" s="65">
        <f>VLOOKUP($A24,'Return Data'!$B$7:$R$2292,12,0)</f>
        <v>5.9706999999999999</v>
      </c>
      <c r="K24" s="66">
        <f t="shared" si="3"/>
        <v>13</v>
      </c>
      <c r="L24" s="65">
        <f>VLOOKUP($A24,'Return Data'!$B$7:$R$2292,13,0)</f>
        <v>3.1276000000000002</v>
      </c>
      <c r="M24" s="66">
        <f t="shared" si="4"/>
        <v>7</v>
      </c>
      <c r="N24" s="65">
        <f>VLOOKUP($A24,'Return Data'!$B$7:$R$2292,17,0)</f>
        <v>6.6275000000000004</v>
      </c>
      <c r="O24" s="66">
        <f t="shared" si="5"/>
        <v>18</v>
      </c>
      <c r="P24" s="65">
        <f>VLOOKUP($A24,'Return Data'!$B$7:$R$2292,14,0)</f>
        <v>7.6786000000000003</v>
      </c>
      <c r="Q24" s="66">
        <f t="shared" si="6"/>
        <v>18</v>
      </c>
      <c r="R24" s="65">
        <f>VLOOKUP($A24,'Return Data'!$B$7:$R$2292,16,0)</f>
        <v>7.1224999999999996</v>
      </c>
      <c r="S24" s="67">
        <f t="shared" si="7"/>
        <v>22</v>
      </c>
    </row>
    <row r="25" spans="1:19" x14ac:dyDescent="0.3">
      <c r="A25" s="82" t="s">
        <v>1372</v>
      </c>
      <c r="B25" s="64">
        <f>VLOOKUP($A25,'Return Data'!$B$7:$R$2292,3,0)</f>
        <v>44536</v>
      </c>
      <c r="C25" s="65">
        <f>VLOOKUP($A25,'Return Data'!$B$7:$R$2292,4,0)</f>
        <v>51.905000000000001</v>
      </c>
      <c r="D25" s="65">
        <f>VLOOKUP($A25,'Return Data'!$B$7:$R$2292,9,0)</f>
        <v>5.7061000000000002</v>
      </c>
      <c r="E25" s="66">
        <f t="shared" si="0"/>
        <v>18</v>
      </c>
      <c r="F25" s="65">
        <f>VLOOKUP($A25,'Return Data'!$B$7:$R$2292,10,0)</f>
        <v>1.8827</v>
      </c>
      <c r="G25" s="66">
        <f t="shared" si="1"/>
        <v>18</v>
      </c>
      <c r="H25" s="65">
        <f>VLOOKUP($A25,'Return Data'!$B$7:$R$2292,11,0)</f>
        <v>3.8932000000000002</v>
      </c>
      <c r="I25" s="66">
        <f t="shared" si="2"/>
        <v>18</v>
      </c>
      <c r="J25" s="65">
        <f>VLOOKUP($A25,'Return Data'!$B$7:$R$2292,12,0)</f>
        <v>5.3282999999999996</v>
      </c>
      <c r="K25" s="66">
        <f t="shared" si="3"/>
        <v>18</v>
      </c>
      <c r="L25" s="65">
        <f>VLOOKUP($A25,'Return Data'!$B$7:$R$2292,13,0)</f>
        <v>2.9868999999999999</v>
      </c>
      <c r="M25" s="66">
        <f t="shared" si="4"/>
        <v>11</v>
      </c>
      <c r="N25" s="65">
        <f>VLOOKUP($A25,'Return Data'!$B$7:$R$2292,17,0)</f>
        <v>7.9650999999999996</v>
      </c>
      <c r="O25" s="66">
        <f t="shared" si="5"/>
        <v>10</v>
      </c>
      <c r="P25" s="65">
        <f>VLOOKUP($A25,'Return Data'!$B$7:$R$2292,14,0)</f>
        <v>9.2888000000000002</v>
      </c>
      <c r="Q25" s="66">
        <f t="shared" si="6"/>
        <v>8</v>
      </c>
      <c r="R25" s="65">
        <f>VLOOKUP($A25,'Return Data'!$B$7:$R$2292,16,0)</f>
        <v>8.1709999999999994</v>
      </c>
      <c r="S25" s="67">
        <f t="shared" si="7"/>
        <v>14</v>
      </c>
    </row>
    <row r="26" spans="1:19" x14ac:dyDescent="0.3">
      <c r="A26" s="82" t="s">
        <v>1374</v>
      </c>
      <c r="B26" s="64">
        <f>VLOOKUP($A26,'Return Data'!$B$7:$R$2292,3,0)</f>
        <v>44536</v>
      </c>
      <c r="C26" s="65">
        <f>VLOOKUP($A26,'Return Data'!$B$7:$R$2292,4,0)</f>
        <v>63.188699999999997</v>
      </c>
      <c r="D26" s="65">
        <f>VLOOKUP($A26,'Return Data'!$B$7:$R$2292,9,0)</f>
        <v>7.4843000000000002</v>
      </c>
      <c r="E26" s="66">
        <f t="shared" si="0"/>
        <v>10</v>
      </c>
      <c r="F26" s="65">
        <f>VLOOKUP($A26,'Return Data'!$B$7:$R$2292,10,0)</f>
        <v>1.9402999999999999</v>
      </c>
      <c r="G26" s="66">
        <f t="shared" si="1"/>
        <v>17</v>
      </c>
      <c r="H26" s="65">
        <f>VLOOKUP($A26,'Return Data'!$B$7:$R$2292,11,0)</f>
        <v>3.9567000000000001</v>
      </c>
      <c r="I26" s="66">
        <f t="shared" si="2"/>
        <v>17</v>
      </c>
      <c r="J26" s="65">
        <f>VLOOKUP($A26,'Return Data'!$B$7:$R$2292,12,0)</f>
        <v>4.9954999999999998</v>
      </c>
      <c r="K26" s="66">
        <f t="shared" si="3"/>
        <v>22</v>
      </c>
      <c r="L26" s="65">
        <f>VLOOKUP($A26,'Return Data'!$B$7:$R$2292,13,0)</f>
        <v>1.3506</v>
      </c>
      <c r="M26" s="66">
        <f t="shared" si="4"/>
        <v>25</v>
      </c>
      <c r="N26" s="65">
        <f>VLOOKUP($A26,'Return Data'!$B$7:$R$2292,17,0)</f>
        <v>5.7446999999999999</v>
      </c>
      <c r="O26" s="66">
        <f t="shared" si="5"/>
        <v>24</v>
      </c>
      <c r="P26" s="65">
        <f>VLOOKUP($A26,'Return Data'!$B$7:$R$2292,14,0)</f>
        <v>6.9276</v>
      </c>
      <c r="Q26" s="66">
        <f t="shared" si="6"/>
        <v>23</v>
      </c>
      <c r="R26" s="65">
        <f>VLOOKUP($A26,'Return Data'!$B$7:$R$2292,16,0)</f>
        <v>8.6298999999999992</v>
      </c>
      <c r="S26" s="67">
        <f t="shared" si="7"/>
        <v>8</v>
      </c>
    </row>
    <row r="27" spans="1:19" x14ac:dyDescent="0.3">
      <c r="A27" s="82" t="s">
        <v>1376</v>
      </c>
      <c r="B27" s="64">
        <f>VLOOKUP($A27,'Return Data'!$B$7:$R$2292,3,0)</f>
        <v>44536</v>
      </c>
      <c r="C27" s="65">
        <f>VLOOKUP($A27,'Return Data'!$B$7:$R$2292,4,0)</f>
        <v>50.624299999999998</v>
      </c>
      <c r="D27" s="65">
        <f>VLOOKUP($A27,'Return Data'!$B$7:$R$2292,9,0)</f>
        <v>4.1844000000000001</v>
      </c>
      <c r="E27" s="66">
        <f t="shared" si="0"/>
        <v>22</v>
      </c>
      <c r="F27" s="65">
        <f>VLOOKUP($A27,'Return Data'!$B$7:$R$2292,10,0)</f>
        <v>2.081</v>
      </c>
      <c r="G27" s="66">
        <f t="shared" si="1"/>
        <v>14</v>
      </c>
      <c r="H27" s="65">
        <f>VLOOKUP($A27,'Return Data'!$B$7:$R$2292,11,0)</f>
        <v>4.1508000000000003</v>
      </c>
      <c r="I27" s="66">
        <f t="shared" si="2"/>
        <v>14</v>
      </c>
      <c r="J27" s="65">
        <f>VLOOKUP($A27,'Return Data'!$B$7:$R$2292,12,0)</f>
        <v>5.08</v>
      </c>
      <c r="K27" s="66">
        <f t="shared" si="3"/>
        <v>20</v>
      </c>
      <c r="L27" s="65">
        <f>VLOOKUP($A27,'Return Data'!$B$7:$R$2292,13,0)</f>
        <v>2.7128000000000001</v>
      </c>
      <c r="M27" s="66">
        <f t="shared" si="4"/>
        <v>12</v>
      </c>
      <c r="N27" s="65">
        <f>VLOOKUP($A27,'Return Data'!$B$7:$R$2292,17,0)</f>
        <v>6.7051999999999996</v>
      </c>
      <c r="O27" s="66">
        <f t="shared" si="5"/>
        <v>17</v>
      </c>
      <c r="P27" s="65">
        <f>VLOOKUP($A27,'Return Data'!$B$7:$R$2292,14,0)</f>
        <v>8.5363000000000007</v>
      </c>
      <c r="Q27" s="66">
        <f t="shared" si="6"/>
        <v>13</v>
      </c>
      <c r="R27" s="65">
        <f>VLOOKUP($A27,'Return Data'!$B$7:$R$2292,16,0)</f>
        <v>8.4968000000000004</v>
      </c>
      <c r="S27" s="67">
        <f t="shared" si="7"/>
        <v>10</v>
      </c>
    </row>
    <row r="28" spans="1:19" x14ac:dyDescent="0.3">
      <c r="A28" s="82" t="s">
        <v>865</v>
      </c>
      <c r="B28" s="64">
        <f>VLOOKUP($A28,'Return Data'!$B$7:$R$2292,3,0)</f>
        <v>44536</v>
      </c>
      <c r="C28" s="65">
        <f>VLOOKUP($A28,'Return Data'!$B$7:$R$2292,4,0)</f>
        <v>17.748000000000001</v>
      </c>
      <c r="D28" s="65">
        <f>VLOOKUP($A28,'Return Data'!$B$7:$R$2292,9,0)</f>
        <v>5.8514999999999997</v>
      </c>
      <c r="E28" s="66">
        <f t="shared" si="0"/>
        <v>17</v>
      </c>
      <c r="F28" s="65">
        <f>VLOOKUP($A28,'Return Data'!$B$7:$R$2292,10,0)</f>
        <v>0.1515</v>
      </c>
      <c r="G28" s="66">
        <f t="shared" si="1"/>
        <v>27</v>
      </c>
      <c r="H28" s="65">
        <f>VLOOKUP($A28,'Return Data'!$B$7:$R$2292,11,0)</f>
        <v>-0.40489999999999998</v>
      </c>
      <c r="I28" s="66">
        <f t="shared" si="2"/>
        <v>27</v>
      </c>
      <c r="J28" s="65">
        <f>VLOOKUP($A28,'Return Data'!$B$7:$R$2292,12,0)</f>
        <v>3.5589</v>
      </c>
      <c r="K28" s="66">
        <f t="shared" si="3"/>
        <v>27</v>
      </c>
      <c r="L28" s="65">
        <f>VLOOKUP($A28,'Return Data'!$B$7:$R$2292,13,0)</f>
        <v>1.3985000000000001</v>
      </c>
      <c r="M28" s="66">
        <f t="shared" si="4"/>
        <v>24</v>
      </c>
      <c r="N28" s="65">
        <f>VLOOKUP($A28,'Return Data'!$B$7:$R$2292,17,0)</f>
        <v>6.9446000000000003</v>
      </c>
      <c r="O28" s="66">
        <f t="shared" si="5"/>
        <v>15</v>
      </c>
      <c r="P28" s="65">
        <f>VLOOKUP($A28,'Return Data'!$B$7:$R$2292,14,0)</f>
        <v>8.0215999999999994</v>
      </c>
      <c r="Q28" s="66">
        <f t="shared" si="6"/>
        <v>16</v>
      </c>
      <c r="R28" s="65">
        <f>VLOOKUP($A28,'Return Data'!$B$7:$R$2292,16,0)</f>
        <v>8.2939000000000007</v>
      </c>
      <c r="S28" s="67">
        <f t="shared" si="7"/>
        <v>12</v>
      </c>
    </row>
    <row r="29" spans="1:19" x14ac:dyDescent="0.3">
      <c r="A29" s="82" t="s">
        <v>866</v>
      </c>
      <c r="B29" s="64">
        <f>VLOOKUP($A29,'Return Data'!$B$7:$R$2292,3,0)</f>
        <v>44536</v>
      </c>
      <c r="C29" s="65">
        <f>VLOOKUP($A29,'Return Data'!$B$7:$R$2292,4,0)</f>
        <v>19.8127</v>
      </c>
      <c r="D29" s="65">
        <f>VLOOKUP($A29,'Return Data'!$B$7:$R$2292,9,0)</f>
        <v>10.595800000000001</v>
      </c>
      <c r="E29" s="66">
        <f t="shared" si="0"/>
        <v>2</v>
      </c>
      <c r="F29" s="65">
        <f>VLOOKUP($A29,'Return Data'!$B$7:$R$2292,10,0)</f>
        <v>3.1194999999999999</v>
      </c>
      <c r="G29" s="66">
        <f t="shared" si="1"/>
        <v>5</v>
      </c>
      <c r="H29" s="65">
        <f>VLOOKUP($A29,'Return Data'!$B$7:$R$2292,11,0)</f>
        <v>5.6185999999999998</v>
      </c>
      <c r="I29" s="66">
        <f t="shared" si="2"/>
        <v>2</v>
      </c>
      <c r="J29" s="65">
        <f>VLOOKUP($A29,'Return Data'!$B$7:$R$2292,12,0)</f>
        <v>7.9027000000000003</v>
      </c>
      <c r="K29" s="66">
        <f t="shared" si="3"/>
        <v>1</v>
      </c>
      <c r="L29" s="65">
        <f>VLOOKUP($A29,'Return Data'!$B$7:$R$2292,13,0)</f>
        <v>3.7111000000000001</v>
      </c>
      <c r="M29" s="66">
        <f t="shared" si="4"/>
        <v>4</v>
      </c>
      <c r="N29" s="65">
        <f>VLOOKUP($A29,'Return Data'!$B$7:$R$2292,17,0)</f>
        <v>9.2017000000000007</v>
      </c>
      <c r="O29" s="66">
        <f t="shared" si="5"/>
        <v>3</v>
      </c>
      <c r="P29" s="65">
        <f>VLOOKUP($A29,'Return Data'!$B$7:$R$2292,14,0)</f>
        <v>10.2597</v>
      </c>
      <c r="Q29" s="66">
        <f t="shared" si="6"/>
        <v>1</v>
      </c>
      <c r="R29" s="65">
        <f>VLOOKUP($A29,'Return Data'!$B$7:$R$2292,16,0)</f>
        <v>9.9065999999999992</v>
      </c>
      <c r="S29" s="67">
        <f t="shared" si="7"/>
        <v>1</v>
      </c>
    </row>
    <row r="30" spans="1:19" x14ac:dyDescent="0.3">
      <c r="A30" s="82" t="s">
        <v>869</v>
      </c>
      <c r="B30" s="64">
        <f>VLOOKUP($A30,'Return Data'!$B$7:$R$2292,3,0)</f>
        <v>44536</v>
      </c>
      <c r="C30" s="65">
        <f>VLOOKUP($A30,'Return Data'!$B$7:$R$2292,4,0)</f>
        <v>36.741100000000003</v>
      </c>
      <c r="D30" s="65">
        <f>VLOOKUP($A30,'Return Data'!$B$7:$R$2292,9,0)</f>
        <v>6.3613</v>
      </c>
      <c r="E30" s="66">
        <f t="shared" si="0"/>
        <v>13</v>
      </c>
      <c r="F30" s="65">
        <f>VLOOKUP($A30,'Return Data'!$B$7:$R$2292,10,0)</f>
        <v>0.48859999999999998</v>
      </c>
      <c r="G30" s="66">
        <f t="shared" si="1"/>
        <v>25</v>
      </c>
      <c r="H30" s="65">
        <f>VLOOKUP($A30,'Return Data'!$B$7:$R$2292,11,0)</f>
        <v>4.2015000000000002</v>
      </c>
      <c r="I30" s="66">
        <f t="shared" si="2"/>
        <v>13</v>
      </c>
      <c r="J30" s="65">
        <f>VLOOKUP($A30,'Return Data'!$B$7:$R$2292,12,0)</f>
        <v>6.4870999999999999</v>
      </c>
      <c r="K30" s="66">
        <f t="shared" si="3"/>
        <v>7</v>
      </c>
      <c r="L30" s="65">
        <f>VLOOKUP($A30,'Return Data'!$B$7:$R$2292,13,0)</f>
        <v>2.3466</v>
      </c>
      <c r="M30" s="66">
        <f t="shared" si="4"/>
        <v>18</v>
      </c>
      <c r="N30" s="65">
        <f>VLOOKUP($A30,'Return Data'!$B$7:$R$2292,17,0)</f>
        <v>8.4725000000000001</v>
      </c>
      <c r="O30" s="66">
        <f t="shared" si="5"/>
        <v>7</v>
      </c>
      <c r="P30" s="65">
        <f>VLOOKUP($A30,'Return Data'!$B$7:$R$2292,14,0)</f>
        <v>10.1534</v>
      </c>
      <c r="Q30" s="66">
        <f t="shared" si="6"/>
        <v>2</v>
      </c>
      <c r="R30" s="65">
        <f>VLOOKUP($A30,'Return Data'!$B$7:$R$2292,16,0)</f>
        <v>6.8076999999999996</v>
      </c>
      <c r="S30" s="67">
        <f t="shared" si="7"/>
        <v>23</v>
      </c>
    </row>
    <row r="31" spans="1:19" x14ac:dyDescent="0.3">
      <c r="A31" s="82" t="s">
        <v>870</v>
      </c>
      <c r="B31" s="64">
        <f>VLOOKUP($A31,'Return Data'!$B$7:$R$2292,3,0)</f>
        <v>44536</v>
      </c>
      <c r="C31" s="65">
        <f>VLOOKUP($A31,'Return Data'!$B$7:$R$2292,4,0)</f>
        <v>51.311500000000002</v>
      </c>
      <c r="D31" s="65">
        <f>VLOOKUP($A31,'Return Data'!$B$7:$R$2292,9,0)</f>
        <v>9.2859999999999996</v>
      </c>
      <c r="E31" s="66">
        <f t="shared" si="0"/>
        <v>3</v>
      </c>
      <c r="F31" s="65">
        <f>VLOOKUP($A31,'Return Data'!$B$7:$R$2292,10,0)</f>
        <v>3.1760000000000002</v>
      </c>
      <c r="G31" s="66">
        <f t="shared" si="1"/>
        <v>4</v>
      </c>
      <c r="H31" s="65">
        <f>VLOOKUP($A31,'Return Data'!$B$7:$R$2292,11,0)</f>
        <v>5.5955000000000004</v>
      </c>
      <c r="I31" s="66">
        <f t="shared" si="2"/>
        <v>3</v>
      </c>
      <c r="J31" s="65">
        <f>VLOOKUP($A31,'Return Data'!$B$7:$R$2292,12,0)</f>
        <v>7.3654000000000002</v>
      </c>
      <c r="K31" s="66">
        <f t="shared" si="3"/>
        <v>5</v>
      </c>
      <c r="L31" s="65">
        <f>VLOOKUP($A31,'Return Data'!$B$7:$R$2292,13,0)</f>
        <v>3.0760000000000001</v>
      </c>
      <c r="M31" s="66">
        <f t="shared" si="4"/>
        <v>8</v>
      </c>
      <c r="N31" s="65">
        <f>VLOOKUP($A31,'Return Data'!$B$7:$R$2292,17,0)</f>
        <v>7.9139999999999997</v>
      </c>
      <c r="O31" s="66">
        <f t="shared" si="5"/>
        <v>11</v>
      </c>
      <c r="P31" s="65">
        <f>VLOOKUP($A31,'Return Data'!$B$7:$R$2292,14,0)</f>
        <v>8.9581</v>
      </c>
      <c r="Q31" s="66">
        <f t="shared" si="6"/>
        <v>10</v>
      </c>
      <c r="R31" s="65">
        <f>VLOOKUP($A31,'Return Data'!$B$7:$R$2292,16,0)</f>
        <v>8.1138999999999992</v>
      </c>
      <c r="S31" s="67">
        <f t="shared" si="7"/>
        <v>16</v>
      </c>
    </row>
    <row r="32" spans="1:19" x14ac:dyDescent="0.3">
      <c r="A32" s="82" t="s">
        <v>716</v>
      </c>
      <c r="B32" s="64">
        <f>VLOOKUP($A32,'Return Data'!$B$7:$R$2292,3,0)</f>
        <v>44536</v>
      </c>
      <c r="C32" s="65">
        <f>VLOOKUP($A32,'Return Data'!$B$7:$R$2292,4,0)</f>
        <v>22.490500000000001</v>
      </c>
      <c r="D32" s="65">
        <f>VLOOKUP($A32,'Return Data'!$B$7:$R$2292,9,0)</f>
        <v>8.1795000000000009</v>
      </c>
      <c r="E32" s="66">
        <f t="shared" si="0"/>
        <v>6</v>
      </c>
      <c r="F32" s="65">
        <f>VLOOKUP($A32,'Return Data'!$B$7:$R$2292,10,0)</f>
        <v>2.0687000000000002</v>
      </c>
      <c r="G32" s="66">
        <f t="shared" si="1"/>
        <v>15</v>
      </c>
      <c r="H32" s="65">
        <f>VLOOKUP($A32,'Return Data'!$B$7:$R$2292,11,0)</f>
        <v>2.9055</v>
      </c>
      <c r="I32" s="66">
        <f t="shared" si="2"/>
        <v>22</v>
      </c>
      <c r="J32" s="65">
        <f>VLOOKUP($A32,'Return Data'!$B$7:$R$2292,12,0)</f>
        <v>5.6940999999999997</v>
      </c>
      <c r="K32" s="66">
        <f t="shared" si="3"/>
        <v>16</v>
      </c>
      <c r="L32" s="65">
        <f>VLOOKUP($A32,'Return Data'!$B$7:$R$2292,13,0)</f>
        <v>2.1107999999999998</v>
      </c>
      <c r="M32" s="66">
        <f t="shared" si="4"/>
        <v>20</v>
      </c>
      <c r="N32" s="65">
        <f>VLOOKUP($A32,'Return Data'!$B$7:$R$2292,17,0)</f>
        <v>6.9118000000000004</v>
      </c>
      <c r="O32" s="66">
        <f t="shared" si="5"/>
        <v>16</v>
      </c>
      <c r="P32" s="65">
        <f>VLOOKUP($A32,'Return Data'!$B$7:$R$2292,14,0)</f>
        <v>7.9040999999999997</v>
      </c>
      <c r="Q32" s="66">
        <f t="shared" si="6"/>
        <v>17</v>
      </c>
      <c r="R32" s="65">
        <f>VLOOKUP($A32,'Return Data'!$B$7:$R$2292,16,0)</f>
        <v>7.7172000000000001</v>
      </c>
      <c r="S32" s="67">
        <f t="shared" si="7"/>
        <v>17</v>
      </c>
    </row>
    <row r="33" spans="1:19" x14ac:dyDescent="0.3">
      <c r="A33" s="82" t="s">
        <v>717</v>
      </c>
      <c r="B33" s="64">
        <f>VLOOKUP($A33,'Return Data'!$B$7:$R$2292,3,0)</f>
        <v>44536</v>
      </c>
      <c r="C33" s="65">
        <f>VLOOKUP($A33,'Return Data'!$B$7:$R$2292,4,0)</f>
        <v>22.844799999999999</v>
      </c>
      <c r="D33" s="65">
        <f>VLOOKUP($A33,'Return Data'!$B$7:$R$2292,9,0)</f>
        <v>7.6490999999999998</v>
      </c>
      <c r="E33" s="66">
        <f t="shared" si="0"/>
        <v>9</v>
      </c>
      <c r="F33" s="65">
        <f>VLOOKUP($A33,'Return Data'!$B$7:$R$2292,10,0)</f>
        <v>1.7458</v>
      </c>
      <c r="G33" s="66">
        <f t="shared" si="1"/>
        <v>19</v>
      </c>
      <c r="H33" s="65">
        <f>VLOOKUP($A33,'Return Data'!$B$7:$R$2292,11,0)</f>
        <v>2.5828000000000002</v>
      </c>
      <c r="I33" s="66">
        <f t="shared" si="2"/>
        <v>24</v>
      </c>
      <c r="J33" s="65">
        <f>VLOOKUP($A33,'Return Data'!$B$7:$R$2292,12,0)</f>
        <v>5.5788000000000002</v>
      </c>
      <c r="K33" s="66">
        <f t="shared" si="3"/>
        <v>17</v>
      </c>
      <c r="L33" s="65">
        <f>VLOOKUP($A33,'Return Data'!$B$7:$R$2292,13,0)</f>
        <v>2.1854</v>
      </c>
      <c r="M33" s="66">
        <f t="shared" si="4"/>
        <v>19</v>
      </c>
      <c r="N33" s="65">
        <f>VLOOKUP($A33,'Return Data'!$B$7:$R$2292,17,0)</f>
        <v>6.9648000000000003</v>
      </c>
      <c r="O33" s="66">
        <f t="shared" si="5"/>
        <v>14</v>
      </c>
      <c r="P33" s="65">
        <f>VLOOKUP($A33,'Return Data'!$B$7:$R$2292,14,0)</f>
        <v>8.1763999999999992</v>
      </c>
      <c r="Q33" s="66">
        <f t="shared" si="6"/>
        <v>14</v>
      </c>
      <c r="R33" s="65">
        <f>VLOOKUP($A33,'Return Data'!$B$7:$R$2292,16,0)</f>
        <v>7.5305</v>
      </c>
      <c r="S33" s="67">
        <f t="shared" si="7"/>
        <v>19</v>
      </c>
    </row>
    <row r="34" spans="1:19" x14ac:dyDescent="0.3">
      <c r="A34" s="82" t="s">
        <v>718</v>
      </c>
      <c r="B34" s="64">
        <f>VLOOKUP($A34,'Return Data'!$B$7:$R$2292,3,0)</f>
        <v>44536</v>
      </c>
      <c r="C34" s="65">
        <f>VLOOKUP($A34,'Return Data'!$B$7:$R$2292,4,0)</f>
        <v>205.7936</v>
      </c>
      <c r="D34" s="65">
        <f>VLOOKUP($A34,'Return Data'!$B$7:$R$2292,9,0)</f>
        <v>6.3482000000000003</v>
      </c>
      <c r="E34" s="66">
        <f t="shared" si="0"/>
        <v>14</v>
      </c>
      <c r="F34" s="65">
        <f>VLOOKUP($A34,'Return Data'!$B$7:$R$2292,10,0)</f>
        <v>0.41930000000000001</v>
      </c>
      <c r="G34" s="66">
        <f t="shared" si="1"/>
        <v>26</v>
      </c>
      <c r="H34" s="65">
        <f>VLOOKUP($A34,'Return Data'!$B$7:$R$2292,11,0)</f>
        <v>0.19500000000000001</v>
      </c>
      <c r="I34" s="66">
        <f t="shared" si="2"/>
        <v>26</v>
      </c>
      <c r="J34" s="65">
        <f>VLOOKUP($A34,'Return Data'!$B$7:$R$2292,12,0)</f>
        <v>4.1247999999999996</v>
      </c>
      <c r="K34" s="66">
        <f t="shared" si="3"/>
        <v>25</v>
      </c>
      <c r="L34" s="65">
        <f>VLOOKUP($A34,'Return Data'!$B$7:$R$2292,13,0)</f>
        <v>1.6414</v>
      </c>
      <c r="M34" s="66">
        <f t="shared" si="4"/>
        <v>23</v>
      </c>
      <c r="N34" s="65">
        <f>VLOOKUP($A34,'Return Data'!$B$7:$R$2292,17,0)</f>
        <v>5.5663</v>
      </c>
      <c r="O34" s="66">
        <f t="shared" si="5"/>
        <v>26</v>
      </c>
      <c r="P34" s="65">
        <f>VLOOKUP($A34,'Return Data'!$B$7:$R$2292,14,0)</f>
        <v>6.8025000000000002</v>
      </c>
      <c r="Q34" s="66">
        <f t="shared" si="6"/>
        <v>24</v>
      </c>
      <c r="R34" s="65">
        <f>VLOOKUP($A34,'Return Data'!$B$7:$R$2292,16,0)</f>
        <v>6.5091999999999999</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6.5176148148148156</v>
      </c>
      <c r="E36" s="88"/>
      <c r="F36" s="89">
        <f>AVERAGE(F8:F34)</f>
        <v>2.0990851851851855</v>
      </c>
      <c r="G36" s="88"/>
      <c r="H36" s="89">
        <f>AVERAGE(H8:H34)</f>
        <v>3.9459666666666666</v>
      </c>
      <c r="I36" s="88"/>
      <c r="J36" s="89">
        <f>AVERAGE(J8:J34)</f>
        <v>5.8314629629629611</v>
      </c>
      <c r="K36" s="88"/>
      <c r="L36" s="89">
        <f>AVERAGE(L8:L34)</f>
        <v>2.6333185185185188</v>
      </c>
      <c r="M36" s="88"/>
      <c r="N36" s="89">
        <f>AVERAGE(N8:N34)</f>
        <v>7.2888666666666655</v>
      </c>
      <c r="O36" s="88"/>
      <c r="P36" s="89">
        <f>AVERAGE(P8:P34)</f>
        <v>8.3200148148148152</v>
      </c>
      <c r="Q36" s="88"/>
      <c r="R36" s="89">
        <f>AVERAGE(R8:R34)</f>
        <v>8.0817888888888874</v>
      </c>
      <c r="S36" s="90"/>
    </row>
    <row r="37" spans="1:19" x14ac:dyDescent="0.3">
      <c r="A37" s="87" t="s">
        <v>28</v>
      </c>
      <c r="B37" s="88"/>
      <c r="C37" s="88"/>
      <c r="D37" s="89">
        <f>MIN(D8:D34)</f>
        <v>3.1924000000000001</v>
      </c>
      <c r="E37" s="88"/>
      <c r="F37" s="89">
        <f>MIN(F8:F34)</f>
        <v>0.1515</v>
      </c>
      <c r="G37" s="88"/>
      <c r="H37" s="89">
        <f>MIN(H8:H34)</f>
        <v>-0.40489999999999998</v>
      </c>
      <c r="I37" s="88"/>
      <c r="J37" s="89">
        <f>MIN(J8:J34)</f>
        <v>3.5589</v>
      </c>
      <c r="K37" s="88"/>
      <c r="L37" s="89">
        <f>MIN(L8:L34)</f>
        <v>1.0106999999999999</v>
      </c>
      <c r="M37" s="88"/>
      <c r="N37" s="89">
        <f>MIN(N8:N34)</f>
        <v>4.9790000000000001</v>
      </c>
      <c r="O37" s="88"/>
      <c r="P37" s="89">
        <f>MIN(P8:P34)</f>
        <v>6.3727999999999998</v>
      </c>
      <c r="Q37" s="88"/>
      <c r="R37" s="89">
        <f>MIN(R8:R34)</f>
        <v>6.1548999999999996</v>
      </c>
      <c r="S37" s="90"/>
    </row>
    <row r="38" spans="1:19" ht="15" thickBot="1" x14ac:dyDescent="0.35">
      <c r="A38" s="91" t="s">
        <v>29</v>
      </c>
      <c r="B38" s="92"/>
      <c r="C38" s="92"/>
      <c r="D38" s="93">
        <f>MAX(D8:D34)</f>
        <v>12.4956</v>
      </c>
      <c r="E38" s="92"/>
      <c r="F38" s="93">
        <f>MAX(F8:F34)</f>
        <v>5.3874000000000004</v>
      </c>
      <c r="G38" s="92"/>
      <c r="H38" s="93">
        <f>MAX(H8:H34)</f>
        <v>7.266</v>
      </c>
      <c r="I38" s="92"/>
      <c r="J38" s="93">
        <f>MAX(J8:J34)</f>
        <v>7.9027000000000003</v>
      </c>
      <c r="K38" s="92"/>
      <c r="L38" s="93">
        <f>MAX(L8:L34)</f>
        <v>4.8845000000000001</v>
      </c>
      <c r="M38" s="92"/>
      <c r="N38" s="93">
        <f>MAX(N8:N34)</f>
        <v>9.5350000000000001</v>
      </c>
      <c r="O38" s="92"/>
      <c r="P38" s="93">
        <f>MAX(P8:P34)</f>
        <v>10.2597</v>
      </c>
      <c r="Q38" s="92"/>
      <c r="R38" s="93">
        <f>MAX(R8:R34)</f>
        <v>9.9065999999999992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44536</v>
      </c>
      <c r="C8" s="65">
        <f>VLOOKUP($A8,'Return Data'!$B$7:$R$2292,4,0)</f>
        <v>300.85520000000002</v>
      </c>
      <c r="D8" s="65">
        <f>VLOOKUP($A8,'Return Data'!$B$7:$R$2292,9,0)</f>
        <v>5.4839000000000002</v>
      </c>
      <c r="E8" s="66">
        <f t="shared" ref="E8:E25" si="0">RANK(D8,D$8:D$25,0)</f>
        <v>9</v>
      </c>
      <c r="F8" s="65">
        <f>VLOOKUP($A8,'Return Data'!$B$7:$R$2292,10,0)</f>
        <v>3.0975999999999999</v>
      </c>
      <c r="G8" s="66">
        <f t="shared" ref="G8:G25" si="1">RANK(F8,F$8:F$25,0)</f>
        <v>8</v>
      </c>
      <c r="H8" s="65">
        <f>VLOOKUP($A8,'Return Data'!$B$7:$R$2292,11,0)</f>
        <v>4.6208</v>
      </c>
      <c r="I8" s="66">
        <f t="shared" ref="I8:I25" si="2">RANK(H8,H$8:H$25,0)</f>
        <v>8</v>
      </c>
      <c r="J8" s="65">
        <f>VLOOKUP($A8,'Return Data'!$B$7:$R$2292,12,0)</f>
        <v>6.0585000000000004</v>
      </c>
      <c r="K8" s="66">
        <f t="shared" ref="K8:K25" si="3">RANK(J8,J$8:J$25,0)</f>
        <v>7</v>
      </c>
      <c r="L8" s="65">
        <f>VLOOKUP($A8,'Return Data'!$B$7:$R$2292,13,0)</f>
        <v>4.1399999999999997</v>
      </c>
      <c r="M8" s="66">
        <f t="shared" ref="M8:M25" si="4">RANK(L8,L$8:L$25,0)</f>
        <v>8</v>
      </c>
      <c r="N8" s="65">
        <f>VLOOKUP($A8,'Return Data'!$B$7:$R$2292,17,0)</f>
        <v>7.6843000000000004</v>
      </c>
      <c r="O8" s="66">
        <f t="shared" ref="O8:O23" si="5">RANK(N8,N$8:N$25,0)</f>
        <v>6</v>
      </c>
      <c r="P8" s="65">
        <f>VLOOKUP($A8,'Return Data'!$B$7:$R$2292,14,0)</f>
        <v>8.6012000000000004</v>
      </c>
      <c r="Q8" s="66">
        <f t="shared" ref="Q8:Q23" si="6">RANK(P8,P$8:P$25,0)</f>
        <v>7</v>
      </c>
      <c r="R8" s="65">
        <f>VLOOKUP($A8,'Return Data'!$B$7:$R$2292,16,0)</f>
        <v>9.1632999999999996</v>
      </c>
      <c r="S8" s="67">
        <f t="shared" ref="S8:S25" si="7">RANK(R8,R$8:R$25,0)</f>
        <v>1</v>
      </c>
    </row>
    <row r="9" spans="1:19" x14ac:dyDescent="0.3">
      <c r="A9" s="82" t="s">
        <v>567</v>
      </c>
      <c r="B9" s="64">
        <f>VLOOKUP($A9,'Return Data'!$B$7:$R$2292,3,0)</f>
        <v>44536</v>
      </c>
      <c r="C9" s="65">
        <f>VLOOKUP($A9,'Return Data'!$B$7:$R$2292,4,0)</f>
        <v>2160.7296000000001</v>
      </c>
      <c r="D9" s="65">
        <f>VLOOKUP($A9,'Return Data'!$B$7:$R$2292,9,0)</f>
        <v>4.1371000000000002</v>
      </c>
      <c r="E9" s="66">
        <f t="shared" si="0"/>
        <v>14</v>
      </c>
      <c r="F9" s="65">
        <f>VLOOKUP($A9,'Return Data'!$B$7:$R$2292,10,0)</f>
        <v>2.5063</v>
      </c>
      <c r="G9" s="66">
        <f t="shared" si="1"/>
        <v>12</v>
      </c>
      <c r="H9" s="65">
        <f>VLOOKUP($A9,'Return Data'!$B$7:$R$2292,11,0)</f>
        <v>3.8502000000000001</v>
      </c>
      <c r="I9" s="66">
        <f t="shared" si="2"/>
        <v>14</v>
      </c>
      <c r="J9" s="65">
        <f>VLOOKUP($A9,'Return Data'!$B$7:$R$2292,12,0)</f>
        <v>4.7111000000000001</v>
      </c>
      <c r="K9" s="66">
        <f t="shared" si="3"/>
        <v>15</v>
      </c>
      <c r="L9" s="65">
        <f>VLOOKUP($A9,'Return Data'!$B$7:$R$2292,13,0)</f>
        <v>3.7151000000000001</v>
      </c>
      <c r="M9" s="66">
        <f t="shared" si="4"/>
        <v>12</v>
      </c>
      <c r="N9" s="65">
        <f>VLOOKUP($A9,'Return Data'!$B$7:$R$2292,17,0)</f>
        <v>6.7824999999999998</v>
      </c>
      <c r="O9" s="66">
        <f t="shared" si="5"/>
        <v>14</v>
      </c>
      <c r="P9" s="65">
        <f>VLOOKUP($A9,'Return Data'!$B$7:$R$2292,14,0)</f>
        <v>8.2501999999999995</v>
      </c>
      <c r="Q9" s="66">
        <f t="shared" si="6"/>
        <v>11</v>
      </c>
      <c r="R9" s="65">
        <f>VLOOKUP($A9,'Return Data'!$B$7:$R$2292,16,0)</f>
        <v>8.3801000000000005</v>
      </c>
      <c r="S9" s="67">
        <f t="shared" si="7"/>
        <v>11</v>
      </c>
    </row>
    <row r="10" spans="1:19" x14ac:dyDescent="0.3">
      <c r="A10" s="82" t="s">
        <v>569</v>
      </c>
      <c r="B10" s="64">
        <f>VLOOKUP($A10,'Return Data'!$B$7:$R$2292,3,0)</f>
        <v>44536</v>
      </c>
      <c r="C10" s="65">
        <f>VLOOKUP($A10,'Return Data'!$B$7:$R$2292,4,0)</f>
        <v>19.7819</v>
      </c>
      <c r="D10" s="65">
        <f>VLOOKUP($A10,'Return Data'!$B$7:$R$2292,9,0)</f>
        <v>5.2865000000000002</v>
      </c>
      <c r="E10" s="66">
        <f t="shared" si="0"/>
        <v>10</v>
      </c>
      <c r="F10" s="65">
        <f>VLOOKUP($A10,'Return Data'!$B$7:$R$2292,10,0)</f>
        <v>2.2591999999999999</v>
      </c>
      <c r="G10" s="66">
        <f t="shared" si="1"/>
        <v>15</v>
      </c>
      <c r="H10" s="65">
        <f>VLOOKUP($A10,'Return Data'!$B$7:$R$2292,11,0)</f>
        <v>3.9533999999999998</v>
      </c>
      <c r="I10" s="66">
        <f t="shared" si="2"/>
        <v>11</v>
      </c>
      <c r="J10" s="65">
        <f>VLOOKUP($A10,'Return Data'!$B$7:$R$2292,12,0)</f>
        <v>5.1017999999999999</v>
      </c>
      <c r="K10" s="66">
        <f t="shared" si="3"/>
        <v>13</v>
      </c>
      <c r="L10" s="65">
        <f>VLOOKUP($A10,'Return Data'!$B$7:$R$2292,13,0)</f>
        <v>3.5167000000000002</v>
      </c>
      <c r="M10" s="66">
        <f t="shared" si="4"/>
        <v>14</v>
      </c>
      <c r="N10" s="65">
        <f>VLOOKUP($A10,'Return Data'!$B$7:$R$2292,17,0)</f>
        <v>7.2747000000000002</v>
      </c>
      <c r="O10" s="66">
        <f t="shared" si="5"/>
        <v>9</v>
      </c>
      <c r="P10" s="65">
        <f>VLOOKUP($A10,'Return Data'!$B$7:$R$2292,14,0)</f>
        <v>8.4197000000000006</v>
      </c>
      <c r="Q10" s="66">
        <f t="shared" si="6"/>
        <v>10</v>
      </c>
      <c r="R10" s="65">
        <f>VLOOKUP($A10,'Return Data'!$B$7:$R$2292,16,0)</f>
        <v>8.6390999999999991</v>
      </c>
      <c r="S10" s="67">
        <f t="shared" si="7"/>
        <v>6</v>
      </c>
    </row>
    <row r="11" spans="1:19" x14ac:dyDescent="0.3">
      <c r="A11" s="82" t="s">
        <v>571</v>
      </c>
      <c r="B11" s="64">
        <f>VLOOKUP($A11,'Return Data'!$B$7:$R$2292,3,0)</f>
        <v>44536</v>
      </c>
      <c r="C11" s="65">
        <f>VLOOKUP($A11,'Return Data'!$B$7:$R$2292,4,0)</f>
        <v>20.4253</v>
      </c>
      <c r="D11" s="65">
        <f>VLOOKUP($A11,'Return Data'!$B$7:$R$2292,9,0)</f>
        <v>9.6796000000000006</v>
      </c>
      <c r="E11" s="66">
        <f t="shared" si="0"/>
        <v>2</v>
      </c>
      <c r="F11" s="65">
        <f>VLOOKUP($A11,'Return Data'!$B$7:$R$2292,10,0)</f>
        <v>6.4367000000000001</v>
      </c>
      <c r="G11" s="66">
        <f t="shared" si="1"/>
        <v>1</v>
      </c>
      <c r="H11" s="65">
        <f>VLOOKUP($A11,'Return Data'!$B$7:$R$2292,11,0)</f>
        <v>6.1938000000000004</v>
      </c>
      <c r="I11" s="66">
        <f t="shared" si="2"/>
        <v>1</v>
      </c>
      <c r="J11" s="65">
        <f>VLOOKUP($A11,'Return Data'!$B$7:$R$2292,12,0)</f>
        <v>9.5995000000000008</v>
      </c>
      <c r="K11" s="66">
        <f t="shared" si="3"/>
        <v>1</v>
      </c>
      <c r="L11" s="65">
        <f>VLOOKUP($A11,'Return Data'!$B$7:$R$2292,13,0)</f>
        <v>5.2735000000000003</v>
      </c>
      <c r="M11" s="66">
        <f t="shared" si="4"/>
        <v>1</v>
      </c>
      <c r="N11" s="65">
        <f>VLOOKUP($A11,'Return Data'!$B$7:$R$2292,17,0)</f>
        <v>9.5144000000000002</v>
      </c>
      <c r="O11" s="66">
        <f t="shared" si="5"/>
        <v>1</v>
      </c>
      <c r="P11" s="65">
        <f>VLOOKUP($A11,'Return Data'!$B$7:$R$2292,14,0)</f>
        <v>10.610900000000001</v>
      </c>
      <c r="Q11" s="66">
        <f t="shared" si="6"/>
        <v>1</v>
      </c>
      <c r="R11" s="65">
        <f>VLOOKUP($A11,'Return Data'!$B$7:$R$2292,16,0)</f>
        <v>9.0591000000000008</v>
      </c>
      <c r="S11" s="67">
        <f t="shared" si="7"/>
        <v>2</v>
      </c>
    </row>
    <row r="12" spans="1:19" x14ac:dyDescent="0.3">
      <c r="A12" s="82" t="s">
        <v>574</v>
      </c>
      <c r="B12" s="64">
        <f>VLOOKUP($A12,'Return Data'!$B$7:$R$2292,3,0)</f>
        <v>44536</v>
      </c>
      <c r="C12" s="65">
        <f>VLOOKUP($A12,'Return Data'!$B$7:$R$2292,4,0)</f>
        <v>18.6555</v>
      </c>
      <c r="D12" s="65">
        <f>VLOOKUP($A12,'Return Data'!$B$7:$R$2292,9,0)</f>
        <v>6.2485999999999997</v>
      </c>
      <c r="E12" s="66">
        <f t="shared" si="0"/>
        <v>5</v>
      </c>
      <c r="F12" s="65">
        <f>VLOOKUP($A12,'Return Data'!$B$7:$R$2292,10,0)</f>
        <v>2.6294</v>
      </c>
      <c r="G12" s="66">
        <f t="shared" si="1"/>
        <v>11</v>
      </c>
      <c r="H12" s="65">
        <f>VLOOKUP($A12,'Return Data'!$B$7:$R$2292,11,0)</f>
        <v>4.2291999999999996</v>
      </c>
      <c r="I12" s="66">
        <f t="shared" si="2"/>
        <v>10</v>
      </c>
      <c r="J12" s="65">
        <f>VLOOKUP($A12,'Return Data'!$B$7:$R$2292,12,0)</f>
        <v>5.7042000000000002</v>
      </c>
      <c r="K12" s="66">
        <f t="shared" si="3"/>
        <v>9</v>
      </c>
      <c r="L12" s="65">
        <f>VLOOKUP($A12,'Return Data'!$B$7:$R$2292,13,0)</f>
        <v>4.1398000000000001</v>
      </c>
      <c r="M12" s="66">
        <f t="shared" si="4"/>
        <v>9</v>
      </c>
      <c r="N12" s="65">
        <f>VLOOKUP($A12,'Return Data'!$B$7:$R$2292,17,0)</f>
        <v>6.9390999999999998</v>
      </c>
      <c r="O12" s="66">
        <f t="shared" si="5"/>
        <v>13</v>
      </c>
      <c r="P12" s="65">
        <f>VLOOKUP($A12,'Return Data'!$B$7:$R$2292,14,0)</f>
        <v>8.5569000000000006</v>
      </c>
      <c r="Q12" s="66">
        <f t="shared" si="6"/>
        <v>8</v>
      </c>
      <c r="R12" s="65">
        <f>VLOOKUP($A12,'Return Data'!$B$7:$R$2292,16,0)</f>
        <v>8.5251000000000001</v>
      </c>
      <c r="S12" s="67">
        <f t="shared" si="7"/>
        <v>9</v>
      </c>
    </row>
    <row r="13" spans="1:19" x14ac:dyDescent="0.3">
      <c r="A13" s="82" t="s">
        <v>575</v>
      </c>
      <c r="B13" s="64">
        <f>VLOOKUP($A13,'Return Data'!$B$7:$R$2292,3,0)</f>
        <v>44536</v>
      </c>
      <c r="C13" s="65">
        <f>VLOOKUP($A13,'Return Data'!$B$7:$R$2292,4,0)</f>
        <v>18.9741</v>
      </c>
      <c r="D13" s="65">
        <f>VLOOKUP($A13,'Return Data'!$B$7:$R$2292,9,0)</f>
        <v>6.0311000000000003</v>
      </c>
      <c r="E13" s="66">
        <f t="shared" si="0"/>
        <v>6</v>
      </c>
      <c r="F13" s="65">
        <f>VLOOKUP($A13,'Return Data'!$B$7:$R$2292,10,0)</f>
        <v>3.8954</v>
      </c>
      <c r="G13" s="66">
        <f t="shared" si="1"/>
        <v>5</v>
      </c>
      <c r="H13" s="65">
        <f>VLOOKUP($A13,'Return Data'!$B$7:$R$2292,11,0)</f>
        <v>4.782</v>
      </c>
      <c r="I13" s="66">
        <f t="shared" si="2"/>
        <v>7</v>
      </c>
      <c r="J13" s="65">
        <f>VLOOKUP($A13,'Return Data'!$B$7:$R$2292,12,0)</f>
        <v>5.9832999999999998</v>
      </c>
      <c r="K13" s="66">
        <f t="shared" si="3"/>
        <v>8</v>
      </c>
      <c r="L13" s="65">
        <f>VLOOKUP($A13,'Return Data'!$B$7:$R$2292,13,0)</f>
        <v>4.4969000000000001</v>
      </c>
      <c r="M13" s="66">
        <f t="shared" si="4"/>
        <v>4</v>
      </c>
      <c r="N13" s="65">
        <f>VLOOKUP($A13,'Return Data'!$B$7:$R$2292,17,0)</f>
        <v>7.7488999999999999</v>
      </c>
      <c r="O13" s="66">
        <f t="shared" si="5"/>
        <v>3</v>
      </c>
      <c r="P13" s="65">
        <f>VLOOKUP($A13,'Return Data'!$B$7:$R$2292,14,0)</f>
        <v>8.8055000000000003</v>
      </c>
      <c r="Q13" s="66">
        <f t="shared" si="6"/>
        <v>5</v>
      </c>
      <c r="R13" s="65">
        <f>VLOOKUP($A13,'Return Data'!$B$7:$R$2292,16,0)</f>
        <v>8.6690000000000005</v>
      </c>
      <c r="S13" s="67">
        <f t="shared" si="7"/>
        <v>5</v>
      </c>
    </row>
    <row r="14" spans="1:19" x14ac:dyDescent="0.3">
      <c r="A14" s="82" t="s">
        <v>578</v>
      </c>
      <c r="B14" s="64">
        <f>VLOOKUP($A14,'Return Data'!$B$7:$R$2292,3,0)</f>
        <v>44536</v>
      </c>
      <c r="C14" s="65">
        <f>VLOOKUP($A14,'Return Data'!$B$7:$R$2292,4,0)</f>
        <v>26.7454</v>
      </c>
      <c r="D14" s="65">
        <f>VLOOKUP($A14,'Return Data'!$B$7:$R$2292,9,0)</f>
        <v>6.7613000000000003</v>
      </c>
      <c r="E14" s="66">
        <f t="shared" si="0"/>
        <v>3</v>
      </c>
      <c r="F14" s="65">
        <f>VLOOKUP($A14,'Return Data'!$B$7:$R$2292,10,0)</f>
        <v>5.1938000000000004</v>
      </c>
      <c r="G14" s="66">
        <f t="shared" si="1"/>
        <v>3</v>
      </c>
      <c r="H14" s="65">
        <f>VLOOKUP($A14,'Return Data'!$B$7:$R$2292,11,0)</f>
        <v>6.0004</v>
      </c>
      <c r="I14" s="66">
        <f t="shared" si="2"/>
        <v>2</v>
      </c>
      <c r="J14" s="65">
        <f>VLOOKUP($A14,'Return Data'!$B$7:$R$2292,12,0)</f>
        <v>6.2481</v>
      </c>
      <c r="K14" s="66">
        <f t="shared" si="3"/>
        <v>5</v>
      </c>
      <c r="L14" s="65">
        <f>VLOOKUP($A14,'Return Data'!$B$7:$R$2292,13,0)</f>
        <v>5.0742000000000003</v>
      </c>
      <c r="M14" s="66">
        <f t="shared" si="4"/>
        <v>2</v>
      </c>
      <c r="N14" s="65">
        <f>VLOOKUP($A14,'Return Data'!$B$7:$R$2292,17,0)</f>
        <v>7.6916000000000002</v>
      </c>
      <c r="O14" s="66">
        <f t="shared" si="5"/>
        <v>5</v>
      </c>
      <c r="P14" s="65">
        <f>VLOOKUP($A14,'Return Data'!$B$7:$R$2292,14,0)</f>
        <v>8.5497999999999994</v>
      </c>
      <c r="Q14" s="66">
        <f t="shared" si="6"/>
        <v>9</v>
      </c>
      <c r="R14" s="65">
        <f>VLOOKUP($A14,'Return Data'!$B$7:$R$2292,16,0)</f>
        <v>8.7225999999999999</v>
      </c>
      <c r="S14" s="67">
        <f t="shared" si="7"/>
        <v>4</v>
      </c>
    </row>
    <row r="15" spans="1:19" x14ac:dyDescent="0.3">
      <c r="A15" s="82" t="s">
        <v>579</v>
      </c>
      <c r="B15" s="64">
        <f>VLOOKUP($A15,'Return Data'!$B$7:$R$2292,3,0)</f>
        <v>44536</v>
      </c>
      <c r="C15" s="65">
        <f>VLOOKUP($A15,'Return Data'!$B$7:$R$2292,4,0)</f>
        <v>20.1554</v>
      </c>
      <c r="D15" s="65">
        <f>VLOOKUP($A15,'Return Data'!$B$7:$R$2292,9,0)</f>
        <v>4.3357000000000001</v>
      </c>
      <c r="E15" s="66">
        <f t="shared" si="0"/>
        <v>13</v>
      </c>
      <c r="F15" s="65">
        <f>VLOOKUP($A15,'Return Data'!$B$7:$R$2292,10,0)</f>
        <v>2.0823999999999998</v>
      </c>
      <c r="G15" s="66">
        <f t="shared" si="1"/>
        <v>17</v>
      </c>
      <c r="H15" s="65">
        <f>VLOOKUP($A15,'Return Data'!$B$7:$R$2292,11,0)</f>
        <v>3.9529999999999998</v>
      </c>
      <c r="I15" s="66">
        <f t="shared" si="2"/>
        <v>12</v>
      </c>
      <c r="J15" s="65">
        <f>VLOOKUP($A15,'Return Data'!$B$7:$R$2292,12,0)</f>
        <v>5.1196999999999999</v>
      </c>
      <c r="K15" s="66">
        <f t="shared" si="3"/>
        <v>12</v>
      </c>
      <c r="L15" s="65">
        <f>VLOOKUP($A15,'Return Data'!$B$7:$R$2292,13,0)</f>
        <v>3.7614000000000001</v>
      </c>
      <c r="M15" s="66">
        <f t="shared" si="4"/>
        <v>11</v>
      </c>
      <c r="N15" s="65">
        <f>VLOOKUP($A15,'Return Data'!$B$7:$R$2292,17,0)</f>
        <v>7.5048000000000004</v>
      </c>
      <c r="O15" s="66">
        <f t="shared" si="5"/>
        <v>7</v>
      </c>
      <c r="P15" s="65">
        <f>VLOOKUP($A15,'Return Data'!$B$7:$R$2292,14,0)</f>
        <v>8.9562000000000008</v>
      </c>
      <c r="Q15" s="66">
        <f t="shared" si="6"/>
        <v>3</v>
      </c>
      <c r="R15" s="65">
        <f>VLOOKUP($A15,'Return Data'!$B$7:$R$2292,16,0)</f>
        <v>8.3336000000000006</v>
      </c>
      <c r="S15" s="67">
        <f t="shared" si="7"/>
        <v>12</v>
      </c>
    </row>
    <row r="16" spans="1:19" x14ac:dyDescent="0.3">
      <c r="A16" s="82" t="s">
        <v>584</v>
      </c>
      <c r="B16" s="64">
        <f>VLOOKUP($A16,'Return Data'!$B$7:$R$2292,3,0)</f>
        <v>44536</v>
      </c>
      <c r="C16" s="65">
        <f>VLOOKUP($A16,'Return Data'!$B$7:$R$2292,4,0)</f>
        <v>1978.21</v>
      </c>
      <c r="D16" s="65">
        <f>VLOOKUP($A16,'Return Data'!$B$7:$R$2292,9,0)</f>
        <v>9.8524999999999991</v>
      </c>
      <c r="E16" s="66">
        <f t="shared" si="0"/>
        <v>1</v>
      </c>
      <c r="F16" s="65">
        <f>VLOOKUP($A16,'Return Data'!$B$7:$R$2292,10,0)</f>
        <v>5.7732000000000001</v>
      </c>
      <c r="G16" s="66">
        <f t="shared" si="1"/>
        <v>2</v>
      </c>
      <c r="H16" s="65">
        <f>VLOOKUP($A16,'Return Data'!$B$7:$R$2292,11,0)</f>
        <v>5.1242000000000001</v>
      </c>
      <c r="I16" s="66">
        <f t="shared" si="2"/>
        <v>4</v>
      </c>
      <c r="J16" s="65">
        <f>VLOOKUP($A16,'Return Data'!$B$7:$R$2292,12,0)</f>
        <v>8.3945000000000007</v>
      </c>
      <c r="K16" s="66">
        <f t="shared" si="3"/>
        <v>2</v>
      </c>
      <c r="L16" s="65">
        <f>VLOOKUP($A16,'Return Data'!$B$7:$R$2292,13,0)</f>
        <v>4.2869000000000002</v>
      </c>
      <c r="M16" s="66">
        <f t="shared" si="4"/>
        <v>6</v>
      </c>
      <c r="N16" s="65">
        <f>VLOOKUP($A16,'Return Data'!$B$7:$R$2292,17,0)</f>
        <v>7.1456999999999997</v>
      </c>
      <c r="O16" s="66">
        <f t="shared" si="5"/>
        <v>12</v>
      </c>
      <c r="P16" s="65">
        <f>VLOOKUP($A16,'Return Data'!$B$7:$R$2292,14,0)</f>
        <v>8.1709999999999994</v>
      </c>
      <c r="Q16" s="66">
        <f t="shared" si="6"/>
        <v>14</v>
      </c>
      <c r="R16" s="65">
        <f>VLOOKUP($A16,'Return Data'!$B$7:$R$2292,16,0)</f>
        <v>7.89</v>
      </c>
      <c r="S16" s="67">
        <f t="shared" si="7"/>
        <v>14</v>
      </c>
    </row>
    <row r="17" spans="1:19" x14ac:dyDescent="0.3">
      <c r="A17" s="82" t="s">
        <v>586</v>
      </c>
      <c r="B17" s="64">
        <f>VLOOKUP($A17,'Return Data'!$B$7:$R$2292,3,0)</f>
        <v>44536</v>
      </c>
      <c r="C17" s="65">
        <f>VLOOKUP($A17,'Return Data'!$B$7:$R$2292,4,0)</f>
        <v>53.697299999999998</v>
      </c>
      <c r="D17" s="65">
        <f>VLOOKUP($A17,'Return Data'!$B$7:$R$2292,9,0)</f>
        <v>3.94</v>
      </c>
      <c r="E17" s="66">
        <f t="shared" si="0"/>
        <v>17</v>
      </c>
      <c r="F17" s="65">
        <f>VLOOKUP($A17,'Return Data'!$B$7:$R$2292,10,0)</f>
        <v>4.4522000000000004</v>
      </c>
      <c r="G17" s="66">
        <f t="shared" si="1"/>
        <v>4</v>
      </c>
      <c r="H17" s="65">
        <f>VLOOKUP($A17,'Return Data'!$B$7:$R$2292,11,0)</f>
        <v>5.2215999999999996</v>
      </c>
      <c r="I17" s="66">
        <f t="shared" si="2"/>
        <v>3</v>
      </c>
      <c r="J17" s="65">
        <f>VLOOKUP($A17,'Return Data'!$B$7:$R$2292,12,0)</f>
        <v>6.2529000000000003</v>
      </c>
      <c r="K17" s="66">
        <f t="shared" si="3"/>
        <v>4</v>
      </c>
      <c r="L17" s="65">
        <f>VLOOKUP($A17,'Return Data'!$B$7:$R$2292,13,0)</f>
        <v>4.5148999999999999</v>
      </c>
      <c r="M17" s="66">
        <f t="shared" si="4"/>
        <v>3</v>
      </c>
      <c r="N17" s="65">
        <f>VLOOKUP($A17,'Return Data'!$B$7:$R$2292,17,0)</f>
        <v>7.7375999999999996</v>
      </c>
      <c r="O17" s="66">
        <f t="shared" si="5"/>
        <v>4</v>
      </c>
      <c r="P17" s="65">
        <f>VLOOKUP($A17,'Return Data'!$B$7:$R$2292,14,0)</f>
        <v>8.9230999999999998</v>
      </c>
      <c r="Q17" s="66">
        <f t="shared" si="6"/>
        <v>4</v>
      </c>
      <c r="R17" s="65">
        <f>VLOOKUP($A17,'Return Data'!$B$7:$R$2292,16,0)</f>
        <v>8.7738999999999994</v>
      </c>
      <c r="S17" s="67">
        <f t="shared" si="7"/>
        <v>3</v>
      </c>
    </row>
    <row r="18" spans="1:19" x14ac:dyDescent="0.3">
      <c r="A18" s="82" t="s">
        <v>587</v>
      </c>
      <c r="B18" s="64">
        <f>VLOOKUP($A18,'Return Data'!$B$7:$R$2292,3,0)</f>
        <v>44536</v>
      </c>
      <c r="C18" s="65">
        <f>VLOOKUP($A18,'Return Data'!$B$7:$R$2292,4,0)</f>
        <v>20.767800000000001</v>
      </c>
      <c r="D18" s="65">
        <f>VLOOKUP($A18,'Return Data'!$B$7:$R$2292,9,0)</f>
        <v>4.8517000000000001</v>
      </c>
      <c r="E18" s="66">
        <f t="shared" si="0"/>
        <v>12</v>
      </c>
      <c r="F18" s="65">
        <f>VLOOKUP($A18,'Return Data'!$B$7:$R$2292,10,0)</f>
        <v>1.9251</v>
      </c>
      <c r="G18" s="66">
        <f t="shared" si="1"/>
        <v>18</v>
      </c>
      <c r="H18" s="65">
        <f>VLOOKUP($A18,'Return Data'!$B$7:$R$2292,11,0)</f>
        <v>3.8203999999999998</v>
      </c>
      <c r="I18" s="66">
        <f t="shared" si="2"/>
        <v>15</v>
      </c>
      <c r="J18" s="65">
        <f>VLOOKUP($A18,'Return Data'!$B$7:$R$2292,12,0)</f>
        <v>5.1387999999999998</v>
      </c>
      <c r="K18" s="66">
        <f t="shared" si="3"/>
        <v>11</v>
      </c>
      <c r="L18" s="65">
        <f>VLOOKUP($A18,'Return Data'!$B$7:$R$2292,13,0)</f>
        <v>3.5806</v>
      </c>
      <c r="M18" s="66">
        <f t="shared" si="4"/>
        <v>13</v>
      </c>
      <c r="N18" s="65">
        <f>VLOOKUP($A18,'Return Data'!$B$7:$R$2292,17,0)</f>
        <v>7.1742999999999997</v>
      </c>
      <c r="O18" s="66">
        <f t="shared" si="5"/>
        <v>10</v>
      </c>
      <c r="P18" s="65">
        <f>VLOOKUP($A18,'Return Data'!$B$7:$R$2292,14,0)</f>
        <v>8.1797000000000004</v>
      </c>
      <c r="Q18" s="66">
        <f t="shared" si="6"/>
        <v>13</v>
      </c>
      <c r="R18" s="65">
        <f>VLOOKUP($A18,'Return Data'!$B$7:$R$2292,16,0)</f>
        <v>8.2217000000000002</v>
      </c>
      <c r="S18" s="67">
        <f t="shared" si="7"/>
        <v>13</v>
      </c>
    </row>
    <row r="19" spans="1:19" x14ac:dyDescent="0.3">
      <c r="A19" s="82" t="s">
        <v>590</v>
      </c>
      <c r="B19" s="64">
        <f>VLOOKUP($A19,'Return Data'!$B$7:$R$2292,3,0)</f>
        <v>44536</v>
      </c>
      <c r="C19" s="65">
        <f>VLOOKUP($A19,'Return Data'!$B$7:$R$2292,4,0)</f>
        <v>29.7209</v>
      </c>
      <c r="D19" s="65">
        <f>VLOOKUP($A19,'Return Data'!$B$7:$R$2292,9,0)</f>
        <v>4.1200999999999999</v>
      </c>
      <c r="E19" s="66">
        <f t="shared" si="0"/>
        <v>15</v>
      </c>
      <c r="F19" s="65">
        <f>VLOOKUP($A19,'Return Data'!$B$7:$R$2292,10,0)</f>
        <v>2.3197000000000001</v>
      </c>
      <c r="G19" s="66">
        <f t="shared" si="1"/>
        <v>14</v>
      </c>
      <c r="H19" s="65">
        <f>VLOOKUP($A19,'Return Data'!$B$7:$R$2292,11,0)</f>
        <v>3.5712000000000002</v>
      </c>
      <c r="I19" s="66">
        <f t="shared" si="2"/>
        <v>16</v>
      </c>
      <c r="J19" s="65">
        <f>VLOOKUP($A19,'Return Data'!$B$7:$R$2292,12,0)</f>
        <v>4.4356</v>
      </c>
      <c r="K19" s="66">
        <f t="shared" si="3"/>
        <v>16</v>
      </c>
      <c r="L19" s="65">
        <f>VLOOKUP($A19,'Return Data'!$B$7:$R$2292,13,0)</f>
        <v>3.1905000000000001</v>
      </c>
      <c r="M19" s="66">
        <f t="shared" si="4"/>
        <v>17</v>
      </c>
      <c r="N19" s="65">
        <f>VLOOKUP($A19,'Return Data'!$B$7:$R$2292,17,0)</f>
        <v>6.1879999999999997</v>
      </c>
      <c r="O19" s="66">
        <f t="shared" si="5"/>
        <v>15</v>
      </c>
      <c r="P19" s="65">
        <f>VLOOKUP($A19,'Return Data'!$B$7:$R$2292,14,0)</f>
        <v>7.7359999999999998</v>
      </c>
      <c r="Q19" s="66">
        <f t="shared" si="6"/>
        <v>15</v>
      </c>
      <c r="R19" s="65">
        <f>VLOOKUP($A19,'Return Data'!$B$7:$R$2292,16,0)</f>
        <v>7.8216000000000001</v>
      </c>
      <c r="S19" s="67">
        <f t="shared" si="7"/>
        <v>15</v>
      </c>
    </row>
    <row r="20" spans="1:19" x14ac:dyDescent="0.3">
      <c r="A20" s="82" t="s">
        <v>592</v>
      </c>
      <c r="B20" s="64">
        <f>VLOOKUP($A20,'Return Data'!$B$7:$R$2292,3,0)</f>
        <v>44536</v>
      </c>
      <c r="C20" s="65">
        <f>VLOOKUP($A20,'Return Data'!$B$7:$R$2292,4,0)</f>
        <v>17.062100000000001</v>
      </c>
      <c r="D20" s="65">
        <f>VLOOKUP($A20,'Return Data'!$B$7:$R$2292,9,0)</f>
        <v>5.7538999999999998</v>
      </c>
      <c r="E20" s="66">
        <f t="shared" si="0"/>
        <v>8</v>
      </c>
      <c r="F20" s="65">
        <f>VLOOKUP($A20,'Return Data'!$B$7:$R$2292,10,0)</f>
        <v>3.6389</v>
      </c>
      <c r="G20" s="66">
        <f t="shared" si="1"/>
        <v>6</v>
      </c>
      <c r="H20" s="65">
        <f>VLOOKUP($A20,'Return Data'!$B$7:$R$2292,11,0)</f>
        <v>4.8893000000000004</v>
      </c>
      <c r="I20" s="66">
        <f t="shared" si="2"/>
        <v>6</v>
      </c>
      <c r="J20" s="65">
        <f>VLOOKUP($A20,'Return Data'!$B$7:$R$2292,12,0)</f>
        <v>6.3872</v>
      </c>
      <c r="K20" s="66">
        <f t="shared" si="3"/>
        <v>3</v>
      </c>
      <c r="L20" s="65">
        <f>VLOOKUP($A20,'Return Data'!$B$7:$R$2292,13,0)</f>
        <v>4.4625000000000004</v>
      </c>
      <c r="M20" s="66">
        <f t="shared" si="4"/>
        <v>5</v>
      </c>
      <c r="N20" s="65">
        <f>VLOOKUP($A20,'Return Data'!$B$7:$R$2292,17,0)</f>
        <v>7.9513999999999996</v>
      </c>
      <c r="O20" s="66">
        <f t="shared" si="5"/>
        <v>2</v>
      </c>
      <c r="P20" s="65">
        <f>VLOOKUP($A20,'Return Data'!$B$7:$R$2292,14,0)</f>
        <v>9.0774000000000008</v>
      </c>
      <c r="Q20" s="66">
        <f t="shared" si="6"/>
        <v>2</v>
      </c>
      <c r="R20" s="65">
        <f>VLOOKUP($A20,'Return Data'!$B$7:$R$2292,16,0)</f>
        <v>8.4756999999999998</v>
      </c>
      <c r="S20" s="67">
        <f t="shared" si="7"/>
        <v>10</v>
      </c>
    </row>
    <row r="21" spans="1:19" x14ac:dyDescent="0.3">
      <c r="A21" s="82" t="s">
        <v>594</v>
      </c>
      <c r="B21" s="64">
        <f>VLOOKUP($A21,'Return Data'!$B$7:$R$2292,3,0)</f>
        <v>44536</v>
      </c>
      <c r="C21" s="65">
        <f>VLOOKUP($A21,'Return Data'!$B$7:$R$2292,4,0)</f>
        <v>20.494399999999999</v>
      </c>
      <c r="D21" s="65">
        <f>VLOOKUP($A21,'Return Data'!$B$7:$R$2292,9,0)</f>
        <v>4.0788000000000002</v>
      </c>
      <c r="E21" s="66">
        <f t="shared" si="0"/>
        <v>16</v>
      </c>
      <c r="F21" s="65">
        <f>VLOOKUP($A21,'Return Data'!$B$7:$R$2292,10,0)</f>
        <v>2.8361999999999998</v>
      </c>
      <c r="G21" s="66">
        <f t="shared" si="1"/>
        <v>9</v>
      </c>
      <c r="H21" s="65">
        <f>VLOOKUP($A21,'Return Data'!$B$7:$R$2292,11,0)</f>
        <v>4.4836999999999998</v>
      </c>
      <c r="I21" s="66">
        <f t="shared" si="2"/>
        <v>9</v>
      </c>
      <c r="J21" s="65">
        <f>VLOOKUP($A21,'Return Data'!$B$7:$R$2292,12,0)</f>
        <v>5.6154999999999999</v>
      </c>
      <c r="K21" s="66">
        <f t="shared" si="3"/>
        <v>10</v>
      </c>
      <c r="L21" s="65">
        <f>VLOOKUP($A21,'Return Data'!$B$7:$R$2292,13,0)</f>
        <v>4.1599000000000004</v>
      </c>
      <c r="M21" s="66">
        <f t="shared" si="4"/>
        <v>7</v>
      </c>
      <c r="N21" s="65">
        <f>VLOOKUP($A21,'Return Data'!$B$7:$R$2292,17,0)</f>
        <v>7.3817000000000004</v>
      </c>
      <c r="O21" s="66">
        <f t="shared" si="5"/>
        <v>8</v>
      </c>
      <c r="P21" s="65">
        <f>VLOOKUP($A21,'Return Data'!$B$7:$R$2292,14,0)</f>
        <v>8.7238000000000007</v>
      </c>
      <c r="Q21" s="66">
        <f t="shared" si="6"/>
        <v>6</v>
      </c>
      <c r="R21" s="65">
        <f>VLOOKUP($A21,'Return Data'!$B$7:$R$2292,16,0)</f>
        <v>8.5428999999999995</v>
      </c>
      <c r="S21" s="67">
        <f t="shared" si="7"/>
        <v>8</v>
      </c>
    </row>
    <row r="22" spans="1:19" x14ac:dyDescent="0.3">
      <c r="A22" s="82" t="s">
        <v>595</v>
      </c>
      <c r="B22" s="64">
        <f>VLOOKUP($A22,'Return Data'!$B$7:$R$2292,3,0)</f>
        <v>44536</v>
      </c>
      <c r="C22" s="65">
        <f>VLOOKUP($A22,'Return Data'!$B$7:$R$2292,4,0)</f>
        <v>2639.7618000000002</v>
      </c>
      <c r="D22" s="65">
        <f>VLOOKUP($A22,'Return Data'!$B$7:$R$2292,9,0)</f>
        <v>5.1445999999999996</v>
      </c>
      <c r="E22" s="66">
        <f t="shared" si="0"/>
        <v>11</v>
      </c>
      <c r="F22" s="65">
        <f>VLOOKUP($A22,'Return Data'!$B$7:$R$2292,10,0)</f>
        <v>2.242</v>
      </c>
      <c r="G22" s="66">
        <f t="shared" si="1"/>
        <v>16</v>
      </c>
      <c r="H22" s="65">
        <f>VLOOKUP($A22,'Return Data'!$B$7:$R$2292,11,0)</f>
        <v>3.9081999999999999</v>
      </c>
      <c r="I22" s="66">
        <f t="shared" si="2"/>
        <v>13</v>
      </c>
      <c r="J22" s="65">
        <f>VLOOKUP($A22,'Return Data'!$B$7:$R$2292,12,0)</f>
        <v>4.8939000000000004</v>
      </c>
      <c r="K22" s="66">
        <f t="shared" si="3"/>
        <v>14</v>
      </c>
      <c r="L22" s="65">
        <f>VLOOKUP($A22,'Return Data'!$B$7:$R$2292,13,0)</f>
        <v>3.2949999999999999</v>
      </c>
      <c r="M22" s="66">
        <f t="shared" si="4"/>
        <v>16</v>
      </c>
      <c r="N22" s="65">
        <f>VLOOKUP($A22,'Return Data'!$B$7:$R$2292,17,0)</f>
        <v>7.1565000000000003</v>
      </c>
      <c r="O22" s="66">
        <f t="shared" si="5"/>
        <v>11</v>
      </c>
      <c r="P22" s="65">
        <f>VLOOKUP($A22,'Return Data'!$B$7:$R$2292,14,0)</f>
        <v>8.2172000000000001</v>
      </c>
      <c r="Q22" s="66">
        <f t="shared" si="6"/>
        <v>12</v>
      </c>
      <c r="R22" s="65">
        <f>VLOOKUP($A22,'Return Data'!$B$7:$R$2292,16,0)</f>
        <v>8.5623000000000005</v>
      </c>
      <c r="S22" s="67">
        <f t="shared" si="7"/>
        <v>7</v>
      </c>
    </row>
    <row r="23" spans="1:19" x14ac:dyDescent="0.3">
      <c r="A23" s="82" t="s">
        <v>598</v>
      </c>
      <c r="B23" s="64">
        <f>VLOOKUP($A23,'Return Data'!$B$7:$R$2292,3,0)</f>
        <v>44536</v>
      </c>
      <c r="C23" s="65">
        <f>VLOOKUP($A23,'Return Data'!$B$7:$R$2292,4,0)</f>
        <v>34.961100000000002</v>
      </c>
      <c r="D23" s="65">
        <f>VLOOKUP($A23,'Return Data'!$B$7:$R$2292,9,0)</f>
        <v>5.9191000000000003</v>
      </c>
      <c r="E23" s="66">
        <f t="shared" si="0"/>
        <v>7</v>
      </c>
      <c r="F23" s="65">
        <f>VLOOKUP($A23,'Return Data'!$B$7:$R$2292,10,0)</f>
        <v>2.8119999999999998</v>
      </c>
      <c r="G23" s="66">
        <f t="shared" si="1"/>
        <v>10</v>
      </c>
      <c r="H23" s="65">
        <f>VLOOKUP($A23,'Return Data'!$B$7:$R$2292,11,0)</f>
        <v>3.2957000000000001</v>
      </c>
      <c r="I23" s="66">
        <f t="shared" si="2"/>
        <v>18</v>
      </c>
      <c r="J23" s="65">
        <f>VLOOKUP($A23,'Return Data'!$B$7:$R$2292,12,0)</f>
        <v>3.4581</v>
      </c>
      <c r="K23" s="66">
        <f t="shared" si="3"/>
        <v>18</v>
      </c>
      <c r="L23" s="65">
        <f>VLOOKUP($A23,'Return Data'!$B$7:$R$2292,13,0)</f>
        <v>3.3769</v>
      </c>
      <c r="M23" s="66">
        <f t="shared" si="4"/>
        <v>15</v>
      </c>
      <c r="N23" s="65">
        <f>VLOOKUP($A23,'Return Data'!$B$7:$R$2292,17,0)</f>
        <v>5.6017999999999999</v>
      </c>
      <c r="O23" s="66">
        <f t="shared" si="5"/>
        <v>17</v>
      </c>
      <c r="P23" s="65">
        <f>VLOOKUP($A23,'Return Data'!$B$7:$R$2292,14,0)</f>
        <v>7.1875</v>
      </c>
      <c r="Q23" s="66">
        <f t="shared" si="6"/>
        <v>16</v>
      </c>
      <c r="R23" s="65">
        <f>VLOOKUP($A23,'Return Data'!$B$7:$R$2292,16,0)</f>
        <v>7.5970000000000004</v>
      </c>
      <c r="S23" s="67">
        <f t="shared" si="7"/>
        <v>17</v>
      </c>
    </row>
    <row r="24" spans="1:19" x14ac:dyDescent="0.3">
      <c r="A24" s="82" t="s">
        <v>599</v>
      </c>
      <c r="B24" s="64">
        <f>VLOOKUP($A24,'Return Data'!$B$7:$R$2292,3,0)</f>
        <v>44536</v>
      </c>
      <c r="C24" s="65">
        <f>VLOOKUP($A24,'Return Data'!$B$7:$R$2292,4,0)</f>
        <v>11.7492</v>
      </c>
      <c r="D24" s="65">
        <f>VLOOKUP($A24,'Return Data'!$B$7:$R$2292,9,0)</f>
        <v>6.6673999999999998</v>
      </c>
      <c r="E24" s="66">
        <f t="shared" si="0"/>
        <v>4</v>
      </c>
      <c r="F24" s="65">
        <f>VLOOKUP($A24,'Return Data'!$B$7:$R$2292,10,0)</f>
        <v>3.4779</v>
      </c>
      <c r="G24" s="66">
        <f t="shared" si="1"/>
        <v>7</v>
      </c>
      <c r="H24" s="65">
        <f>VLOOKUP($A24,'Return Data'!$B$7:$R$2292,11,0)</f>
        <v>4.8925000000000001</v>
      </c>
      <c r="I24" s="66">
        <f t="shared" si="2"/>
        <v>5</v>
      </c>
      <c r="J24" s="65">
        <f>VLOOKUP($A24,'Return Data'!$B$7:$R$2292,12,0)</f>
        <v>6.0968999999999998</v>
      </c>
      <c r="K24" s="66">
        <f t="shared" si="3"/>
        <v>6</v>
      </c>
      <c r="L24" s="65">
        <f>VLOOKUP($A24,'Return Data'!$B$7:$R$2292,13,0)</f>
        <v>4.1195000000000004</v>
      </c>
      <c r="M24" s="66">
        <f t="shared" si="4"/>
        <v>10</v>
      </c>
      <c r="N24" s="65"/>
      <c r="O24" s="66"/>
      <c r="P24" s="65"/>
      <c r="Q24" s="66"/>
      <c r="R24" s="65">
        <f>VLOOKUP($A24,'Return Data'!$B$7:$R$2292,16,0)</f>
        <v>7.7526000000000002</v>
      </c>
      <c r="S24" s="67">
        <f t="shared" si="7"/>
        <v>16</v>
      </c>
    </row>
    <row r="25" spans="1:19" x14ac:dyDescent="0.3">
      <c r="A25" s="82" t="s">
        <v>601</v>
      </c>
      <c r="B25" s="64">
        <f>VLOOKUP($A25,'Return Data'!$B$7:$R$2292,3,0)</f>
        <v>44536</v>
      </c>
      <c r="C25" s="65">
        <f>VLOOKUP($A25,'Return Data'!$B$7:$R$2292,4,0)</f>
        <v>16.661300000000001</v>
      </c>
      <c r="D25" s="65">
        <f>VLOOKUP($A25,'Return Data'!$B$7:$R$2292,9,0)</f>
        <v>3.6232000000000002</v>
      </c>
      <c r="E25" s="66">
        <f t="shared" si="0"/>
        <v>18</v>
      </c>
      <c r="F25" s="65">
        <f>VLOOKUP($A25,'Return Data'!$B$7:$R$2292,10,0)</f>
        <v>2.4268000000000001</v>
      </c>
      <c r="G25" s="66">
        <f t="shared" si="1"/>
        <v>13</v>
      </c>
      <c r="H25" s="65">
        <f>VLOOKUP($A25,'Return Data'!$B$7:$R$2292,11,0)</f>
        <v>3.3148</v>
      </c>
      <c r="I25" s="66">
        <f t="shared" si="2"/>
        <v>17</v>
      </c>
      <c r="J25" s="65">
        <f>VLOOKUP($A25,'Return Data'!$B$7:$R$2292,12,0)</f>
        <v>4.0780000000000003</v>
      </c>
      <c r="K25" s="66">
        <f t="shared" si="3"/>
        <v>17</v>
      </c>
      <c r="L25" s="65">
        <f>VLOOKUP($A25,'Return Data'!$B$7:$R$2292,13,0)</f>
        <v>2.9224000000000001</v>
      </c>
      <c r="M25" s="66">
        <f t="shared" si="4"/>
        <v>18</v>
      </c>
      <c r="N25" s="65">
        <f>VLOOKUP($A25,'Return Data'!$B$7:$R$2292,17,0)</f>
        <v>6.0336999999999996</v>
      </c>
      <c r="O25" s="66">
        <f>RANK(N25,N$8:N$25,0)</f>
        <v>16</v>
      </c>
      <c r="P25" s="65">
        <f>VLOOKUP($A25,'Return Data'!$B$7:$R$2292,14,0)</f>
        <v>3.7913999999999999</v>
      </c>
      <c r="Q25" s="66">
        <f>RANK(P25,P$8:P$25,0)</f>
        <v>17</v>
      </c>
      <c r="R25" s="65">
        <f>VLOOKUP($A25,'Return Data'!$B$7:$R$2292,16,0)</f>
        <v>6.7248000000000001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5.6619499999999992</v>
      </c>
      <c r="E27" s="88"/>
      <c r="F27" s="89">
        <f>AVERAGE(F8:F25)</f>
        <v>3.3335999999999988</v>
      </c>
      <c r="G27" s="88"/>
      <c r="H27" s="89">
        <f>AVERAGE(H8:H25)</f>
        <v>4.4502444444444444</v>
      </c>
      <c r="I27" s="88"/>
      <c r="J27" s="89">
        <f>AVERAGE(J8:J25)</f>
        <v>5.7376444444444452</v>
      </c>
      <c r="K27" s="88"/>
      <c r="L27" s="89">
        <f>AVERAGE(L8:L25)</f>
        <v>4.0014833333333337</v>
      </c>
      <c r="M27" s="88"/>
      <c r="N27" s="89">
        <f>AVERAGE(N8:N25)</f>
        <v>7.2653529411764692</v>
      </c>
      <c r="O27" s="88"/>
      <c r="P27" s="89">
        <f>AVERAGE(P8:P25)</f>
        <v>8.2798529411764719</v>
      </c>
      <c r="Q27" s="88"/>
      <c r="R27" s="89">
        <f>AVERAGE(R8:R25)</f>
        <v>8.3252444444444436</v>
      </c>
      <c r="S27" s="90"/>
    </row>
    <row r="28" spans="1:19" x14ac:dyDescent="0.3">
      <c r="A28" s="87" t="s">
        <v>28</v>
      </c>
      <c r="B28" s="88"/>
      <c r="C28" s="88"/>
      <c r="D28" s="89">
        <f>MIN(D8:D25)</f>
        <v>3.6232000000000002</v>
      </c>
      <c r="E28" s="88"/>
      <c r="F28" s="89">
        <f>MIN(F8:F25)</f>
        <v>1.9251</v>
      </c>
      <c r="G28" s="88"/>
      <c r="H28" s="89">
        <f>MIN(H8:H25)</f>
        <v>3.2957000000000001</v>
      </c>
      <c r="I28" s="88"/>
      <c r="J28" s="89">
        <f>MIN(J8:J25)</f>
        <v>3.4581</v>
      </c>
      <c r="K28" s="88"/>
      <c r="L28" s="89">
        <f>MIN(L8:L25)</f>
        <v>2.9224000000000001</v>
      </c>
      <c r="M28" s="88"/>
      <c r="N28" s="89">
        <f>MIN(N8:N25)</f>
        <v>5.6017999999999999</v>
      </c>
      <c r="O28" s="88"/>
      <c r="P28" s="89">
        <f>MIN(P8:P25)</f>
        <v>3.7913999999999999</v>
      </c>
      <c r="Q28" s="88"/>
      <c r="R28" s="89">
        <f>MIN(R8:R25)</f>
        <v>6.7248000000000001</v>
      </c>
      <c r="S28" s="90"/>
    </row>
    <row r="29" spans="1:19" ht="15" thickBot="1" x14ac:dyDescent="0.35">
      <c r="A29" s="91" t="s">
        <v>29</v>
      </c>
      <c r="B29" s="92"/>
      <c r="C29" s="92"/>
      <c r="D29" s="93">
        <f>MAX(D8:D25)</f>
        <v>9.8524999999999991</v>
      </c>
      <c r="E29" s="92"/>
      <c r="F29" s="93">
        <f>MAX(F8:F25)</f>
        <v>6.4367000000000001</v>
      </c>
      <c r="G29" s="92"/>
      <c r="H29" s="93">
        <f>MAX(H8:H25)</f>
        <v>6.1938000000000004</v>
      </c>
      <c r="I29" s="92"/>
      <c r="J29" s="93">
        <f>MAX(J8:J25)</f>
        <v>9.5995000000000008</v>
      </c>
      <c r="K29" s="92"/>
      <c r="L29" s="93">
        <f>MAX(L8:L25)</f>
        <v>5.2735000000000003</v>
      </c>
      <c r="M29" s="92"/>
      <c r="N29" s="93">
        <f>MAX(N8:N25)</f>
        <v>9.5144000000000002</v>
      </c>
      <c r="O29" s="92"/>
      <c r="P29" s="93">
        <f>MAX(P8:P25)</f>
        <v>10.610900000000001</v>
      </c>
      <c r="Q29" s="92"/>
      <c r="R29" s="93">
        <f>MAX(R8:R25)</f>
        <v>9.1632999999999996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44536</v>
      </c>
      <c r="C8" s="65">
        <f>VLOOKUP($A8,'Return Data'!$B$7:$R$2292,4,0)</f>
        <v>293.4436</v>
      </c>
      <c r="D8" s="65">
        <f>VLOOKUP($A8,'Return Data'!$B$7:$R$2292,9,0)</f>
        <v>5.1519000000000004</v>
      </c>
      <c r="E8" s="66">
        <f t="shared" ref="E8:E27" si="0">RANK(D8,D$8:D$27,0)</f>
        <v>11</v>
      </c>
      <c r="F8" s="65">
        <f>VLOOKUP($A8,'Return Data'!$B$7:$R$2292,10,0)</f>
        <v>2.7650999999999999</v>
      </c>
      <c r="G8" s="66">
        <f t="shared" ref="G8:G27" si="1">RANK(F8,F$8:F$27,0)</f>
        <v>9</v>
      </c>
      <c r="H8" s="65">
        <f>VLOOKUP($A8,'Return Data'!$B$7:$R$2292,11,0)</f>
        <v>4.2830000000000004</v>
      </c>
      <c r="I8" s="66">
        <f t="shared" ref="I8:I27" si="2">RANK(H8,H$8:H$27,0)</f>
        <v>10</v>
      </c>
      <c r="J8" s="65">
        <f>VLOOKUP($A8,'Return Data'!$B$7:$R$2292,12,0)</f>
        <v>5.7038000000000002</v>
      </c>
      <c r="K8" s="66">
        <f t="shared" ref="K8:K27" si="3">RANK(J8,J$8:J$27,0)</f>
        <v>7</v>
      </c>
      <c r="L8" s="65">
        <f>VLOOKUP($A8,'Return Data'!$B$7:$R$2292,13,0)</f>
        <v>3.7894000000000001</v>
      </c>
      <c r="M8" s="66">
        <f t="shared" ref="M8:M25" si="4">RANK(L8,L$8:L$27,0)</f>
        <v>10</v>
      </c>
      <c r="N8" s="65">
        <f>VLOOKUP($A8,'Return Data'!$B$7:$R$2292,17,0)</f>
        <v>7.3259999999999996</v>
      </c>
      <c r="O8" s="66">
        <f t="shared" ref="O8:O23" si="5">RANK(N8,N$8:N$27,0)</f>
        <v>3</v>
      </c>
      <c r="P8" s="65">
        <f>VLOOKUP($A8,'Return Data'!$B$7:$R$2292,14,0)</f>
        <v>8.2532999999999994</v>
      </c>
      <c r="Q8" s="66">
        <f t="shared" ref="Q8:Q23" si="6">RANK(P8,P$8:P$27,0)</f>
        <v>6</v>
      </c>
      <c r="R8" s="65">
        <f>VLOOKUP($A8,'Return Data'!$B$7:$R$2292,16,0)</f>
        <v>8.2325999999999997</v>
      </c>
      <c r="S8" s="67">
        <f t="shared" ref="S8:S27" si="7">RANK(R8,R$8:R$27,0)</f>
        <v>6</v>
      </c>
    </row>
    <row r="9" spans="1:19" x14ac:dyDescent="0.3">
      <c r="A9" s="82" t="s">
        <v>568</v>
      </c>
      <c r="B9" s="64">
        <f>VLOOKUP($A9,'Return Data'!$B$7:$R$2292,3,0)</f>
        <v>44536</v>
      </c>
      <c r="C9" s="65">
        <f>VLOOKUP($A9,'Return Data'!$B$7:$R$2292,4,0)</f>
        <v>2116.8834999999999</v>
      </c>
      <c r="D9" s="65">
        <f>VLOOKUP($A9,'Return Data'!$B$7:$R$2292,9,0)</f>
        <v>3.8460000000000001</v>
      </c>
      <c r="E9" s="66">
        <f t="shared" si="0"/>
        <v>16</v>
      </c>
      <c r="F9" s="65">
        <f>VLOOKUP($A9,'Return Data'!$B$7:$R$2292,10,0)</f>
        <v>2.2145999999999999</v>
      </c>
      <c r="G9" s="66">
        <f t="shared" si="1"/>
        <v>15</v>
      </c>
      <c r="H9" s="65">
        <f>VLOOKUP($A9,'Return Data'!$B$7:$R$2292,11,0)</f>
        <v>3.5526</v>
      </c>
      <c r="I9" s="66">
        <f t="shared" si="2"/>
        <v>15</v>
      </c>
      <c r="J9" s="65">
        <f>VLOOKUP($A9,'Return Data'!$B$7:$R$2292,12,0)</f>
        <v>4.4028999999999998</v>
      </c>
      <c r="K9" s="66">
        <f t="shared" si="3"/>
        <v>17</v>
      </c>
      <c r="L9" s="65">
        <f>VLOOKUP($A9,'Return Data'!$B$7:$R$2292,13,0)</f>
        <v>3.4034</v>
      </c>
      <c r="M9" s="66">
        <f t="shared" si="4"/>
        <v>14</v>
      </c>
      <c r="N9" s="65">
        <f>VLOOKUP($A9,'Return Data'!$B$7:$R$2292,17,0)</f>
        <v>6.4595000000000002</v>
      </c>
      <c r="O9" s="66">
        <f t="shared" si="5"/>
        <v>14</v>
      </c>
      <c r="P9" s="65">
        <f>VLOOKUP($A9,'Return Data'!$B$7:$R$2292,14,0)</f>
        <v>7.9325000000000001</v>
      </c>
      <c r="Q9" s="66">
        <f t="shared" si="6"/>
        <v>11</v>
      </c>
      <c r="R9" s="65">
        <f>VLOOKUP($A9,'Return Data'!$B$7:$R$2292,16,0)</f>
        <v>8.2128999999999994</v>
      </c>
      <c r="S9" s="67">
        <f t="shared" si="7"/>
        <v>7</v>
      </c>
    </row>
    <row r="10" spans="1:19" x14ac:dyDescent="0.3">
      <c r="A10" s="82" t="s">
        <v>570</v>
      </c>
      <c r="B10" s="64">
        <f>VLOOKUP($A10,'Return Data'!$B$7:$R$2292,3,0)</f>
        <v>44536</v>
      </c>
      <c r="C10" s="65">
        <f>VLOOKUP($A10,'Return Data'!$B$7:$R$2292,4,0)</f>
        <v>19.2836</v>
      </c>
      <c r="D10" s="65">
        <f>VLOOKUP($A10,'Return Data'!$B$7:$R$2292,9,0)</f>
        <v>5.0243000000000002</v>
      </c>
      <c r="E10" s="66">
        <f t="shared" si="0"/>
        <v>12</v>
      </c>
      <c r="F10" s="65">
        <f>VLOOKUP($A10,'Return Data'!$B$7:$R$2292,10,0)</f>
        <v>1.9984</v>
      </c>
      <c r="G10" s="66">
        <f t="shared" si="1"/>
        <v>16</v>
      </c>
      <c r="H10" s="65">
        <f>VLOOKUP($A10,'Return Data'!$B$7:$R$2292,11,0)</f>
        <v>3.7023999999999999</v>
      </c>
      <c r="I10" s="66">
        <f t="shared" si="2"/>
        <v>13</v>
      </c>
      <c r="J10" s="65">
        <f>VLOOKUP($A10,'Return Data'!$B$7:$R$2292,12,0)</f>
        <v>4.8434999999999997</v>
      </c>
      <c r="K10" s="66">
        <f t="shared" si="3"/>
        <v>13</v>
      </c>
      <c r="L10" s="65">
        <f>VLOOKUP($A10,'Return Data'!$B$7:$R$2292,13,0)</f>
        <v>3.2483</v>
      </c>
      <c r="M10" s="66">
        <f t="shared" si="4"/>
        <v>15</v>
      </c>
      <c r="N10" s="65">
        <f>VLOOKUP($A10,'Return Data'!$B$7:$R$2292,17,0)</f>
        <v>6.9969000000000001</v>
      </c>
      <c r="O10" s="66">
        <f t="shared" si="5"/>
        <v>8</v>
      </c>
      <c r="P10" s="65">
        <f>VLOOKUP($A10,'Return Data'!$B$7:$R$2292,14,0)</f>
        <v>8.1076999999999995</v>
      </c>
      <c r="Q10" s="66">
        <f t="shared" si="6"/>
        <v>9</v>
      </c>
      <c r="R10" s="65">
        <f>VLOOKUP($A10,'Return Data'!$B$7:$R$2292,16,0)</f>
        <v>8.3028999999999993</v>
      </c>
      <c r="S10" s="67">
        <f t="shared" si="7"/>
        <v>5</v>
      </c>
    </row>
    <row r="11" spans="1:19" x14ac:dyDescent="0.3">
      <c r="A11" s="82" t="s">
        <v>572</v>
      </c>
      <c r="B11" s="64">
        <f>VLOOKUP($A11,'Return Data'!$B$7:$R$2292,3,0)</f>
        <v>44536</v>
      </c>
      <c r="C11" s="65">
        <f>VLOOKUP($A11,'Return Data'!$B$7:$R$2292,4,0)</f>
        <v>19.9361</v>
      </c>
      <c r="D11" s="65">
        <f>VLOOKUP($A11,'Return Data'!$B$7:$R$2292,9,0)</f>
        <v>9.3659999999999997</v>
      </c>
      <c r="E11" s="66">
        <f t="shared" si="0"/>
        <v>3</v>
      </c>
      <c r="F11" s="65">
        <f>VLOOKUP($A11,'Return Data'!$B$7:$R$2292,10,0)</f>
        <v>6.1238000000000001</v>
      </c>
      <c r="G11" s="66">
        <f t="shared" si="1"/>
        <v>2</v>
      </c>
      <c r="H11" s="65">
        <f>VLOOKUP($A11,'Return Data'!$B$7:$R$2292,11,0)</f>
        <v>5.8752000000000004</v>
      </c>
      <c r="I11" s="66">
        <f t="shared" si="2"/>
        <v>2</v>
      </c>
      <c r="J11" s="65">
        <f>VLOOKUP($A11,'Return Data'!$B$7:$R$2292,12,0)</f>
        <v>9.2668999999999997</v>
      </c>
      <c r="K11" s="66">
        <f t="shared" si="3"/>
        <v>2</v>
      </c>
      <c r="L11" s="65">
        <f>VLOOKUP($A11,'Return Data'!$B$7:$R$2292,13,0)</f>
        <v>4.9406999999999996</v>
      </c>
      <c r="M11" s="66">
        <f t="shared" si="4"/>
        <v>2</v>
      </c>
      <c r="N11" s="65">
        <f>VLOOKUP($A11,'Return Data'!$B$7:$R$2292,17,0)</f>
        <v>9.1480999999999995</v>
      </c>
      <c r="O11" s="66">
        <f t="shared" si="5"/>
        <v>1</v>
      </c>
      <c r="P11" s="65">
        <f>VLOOKUP($A11,'Return Data'!$B$7:$R$2292,14,0)</f>
        <v>10.2691</v>
      </c>
      <c r="Q11" s="66">
        <f t="shared" si="6"/>
        <v>1</v>
      </c>
      <c r="R11" s="65">
        <f>VLOOKUP($A11,'Return Data'!$B$7:$R$2292,16,0)</f>
        <v>8.7385000000000002</v>
      </c>
      <c r="S11" s="67">
        <f t="shared" si="7"/>
        <v>2</v>
      </c>
    </row>
    <row r="12" spans="1:19" x14ac:dyDescent="0.3">
      <c r="A12" s="82" t="s">
        <v>573</v>
      </c>
      <c r="B12" s="64">
        <f>VLOOKUP($A12,'Return Data'!$B$7:$R$2292,3,0)</f>
        <v>44536</v>
      </c>
      <c r="C12" s="65">
        <f>VLOOKUP($A12,'Return Data'!$B$7:$R$2292,4,0)</f>
        <v>18.072199999999999</v>
      </c>
      <c r="D12" s="65">
        <f>VLOOKUP($A12,'Return Data'!$B$7:$R$2292,9,0)</f>
        <v>5.9192</v>
      </c>
      <c r="E12" s="66">
        <f t="shared" si="0"/>
        <v>6</v>
      </c>
      <c r="F12" s="65">
        <f>VLOOKUP($A12,'Return Data'!$B$7:$R$2292,10,0)</f>
        <v>2.2879</v>
      </c>
      <c r="G12" s="66">
        <f t="shared" si="1"/>
        <v>14</v>
      </c>
      <c r="H12" s="65">
        <f>VLOOKUP($A12,'Return Data'!$B$7:$R$2292,11,0)</f>
        <v>3.8828</v>
      </c>
      <c r="I12" s="66">
        <f t="shared" si="2"/>
        <v>12</v>
      </c>
      <c r="J12" s="65">
        <f>VLOOKUP($A12,'Return Data'!$B$7:$R$2292,12,0)</f>
        <v>5.3573000000000004</v>
      </c>
      <c r="K12" s="66">
        <f t="shared" si="3"/>
        <v>11</v>
      </c>
      <c r="L12" s="65">
        <f>VLOOKUP($A12,'Return Data'!$B$7:$R$2292,13,0)</f>
        <v>3.8</v>
      </c>
      <c r="M12" s="66">
        <f t="shared" si="4"/>
        <v>9</v>
      </c>
      <c r="N12" s="65">
        <f>VLOOKUP($A12,'Return Data'!$B$7:$R$2292,17,0)</f>
        <v>6.5945</v>
      </c>
      <c r="O12" s="66">
        <f t="shared" si="5"/>
        <v>13</v>
      </c>
      <c r="P12" s="65">
        <f>VLOOKUP($A12,'Return Data'!$B$7:$R$2292,14,0)</f>
        <v>8.2012999999999998</v>
      </c>
      <c r="Q12" s="66">
        <f t="shared" si="6"/>
        <v>8</v>
      </c>
      <c r="R12" s="65">
        <f>VLOOKUP($A12,'Return Data'!$B$7:$R$2292,16,0)</f>
        <v>8.0737000000000005</v>
      </c>
      <c r="S12" s="67">
        <f t="shared" si="7"/>
        <v>10</v>
      </c>
    </row>
    <row r="13" spans="1:19" x14ac:dyDescent="0.3">
      <c r="A13" s="82" t="s">
        <v>576</v>
      </c>
      <c r="B13" s="64">
        <f>VLOOKUP($A13,'Return Data'!$B$7:$R$2292,3,0)</f>
        <v>44536</v>
      </c>
      <c r="C13" s="65">
        <f>VLOOKUP($A13,'Return Data'!$B$7:$R$2292,4,0)</f>
        <v>18.488099999999999</v>
      </c>
      <c r="D13" s="65">
        <f>VLOOKUP($A13,'Return Data'!$B$7:$R$2292,9,0)</f>
        <v>5.5738000000000003</v>
      </c>
      <c r="E13" s="66">
        <f t="shared" si="0"/>
        <v>8</v>
      </c>
      <c r="F13" s="65">
        <f>VLOOKUP($A13,'Return Data'!$B$7:$R$2292,10,0)</f>
        <v>3.4352999999999998</v>
      </c>
      <c r="G13" s="66">
        <f t="shared" si="1"/>
        <v>6</v>
      </c>
      <c r="H13" s="65">
        <f>VLOOKUP($A13,'Return Data'!$B$7:$R$2292,11,0)</f>
        <v>4.3162000000000003</v>
      </c>
      <c r="I13" s="66">
        <f t="shared" si="2"/>
        <v>9</v>
      </c>
      <c r="J13" s="65">
        <f>VLOOKUP($A13,'Return Data'!$B$7:$R$2292,12,0)</f>
        <v>5.5084999999999997</v>
      </c>
      <c r="K13" s="66">
        <f t="shared" si="3"/>
        <v>10</v>
      </c>
      <c r="L13" s="65">
        <f>VLOOKUP($A13,'Return Data'!$B$7:$R$2292,13,0)</f>
        <v>4.0208000000000004</v>
      </c>
      <c r="M13" s="66">
        <f t="shared" si="4"/>
        <v>6</v>
      </c>
      <c r="N13" s="65">
        <f>VLOOKUP($A13,'Return Data'!$B$7:$R$2292,17,0)</f>
        <v>7.2595000000000001</v>
      </c>
      <c r="O13" s="66">
        <f t="shared" si="5"/>
        <v>5</v>
      </c>
      <c r="P13" s="65">
        <f>VLOOKUP($A13,'Return Data'!$B$7:$R$2292,14,0)</f>
        <v>8.3132000000000001</v>
      </c>
      <c r="Q13" s="66">
        <f t="shared" si="6"/>
        <v>5</v>
      </c>
      <c r="R13" s="65">
        <f>VLOOKUP($A13,'Return Data'!$B$7:$R$2292,16,0)</f>
        <v>8.3035999999999994</v>
      </c>
      <c r="S13" s="67">
        <f t="shared" si="7"/>
        <v>4</v>
      </c>
    </row>
    <row r="14" spans="1:19" x14ac:dyDescent="0.3">
      <c r="A14" s="82" t="s">
        <v>577</v>
      </c>
      <c r="B14" s="64">
        <f>VLOOKUP($A14,'Return Data'!$B$7:$R$2292,3,0)</f>
        <v>44536</v>
      </c>
      <c r="C14" s="65">
        <f>VLOOKUP($A14,'Return Data'!$B$7:$R$2292,4,0)</f>
        <v>26.001999999999999</v>
      </c>
      <c r="D14" s="65">
        <f>VLOOKUP($A14,'Return Data'!$B$7:$R$2292,9,0)</f>
        <v>6.3057999999999996</v>
      </c>
      <c r="E14" s="66">
        <f t="shared" si="0"/>
        <v>4</v>
      </c>
      <c r="F14" s="65">
        <f>VLOOKUP($A14,'Return Data'!$B$7:$R$2292,10,0)</f>
        <v>4.7370000000000001</v>
      </c>
      <c r="G14" s="66">
        <f t="shared" si="1"/>
        <v>4</v>
      </c>
      <c r="H14" s="65">
        <f>VLOOKUP($A14,'Return Data'!$B$7:$R$2292,11,0)</f>
        <v>5.5361000000000002</v>
      </c>
      <c r="I14" s="66">
        <f t="shared" si="2"/>
        <v>3</v>
      </c>
      <c r="J14" s="65">
        <f>VLOOKUP($A14,'Return Data'!$B$7:$R$2292,12,0)</f>
        <v>5.7763</v>
      </c>
      <c r="K14" s="66">
        <f t="shared" si="3"/>
        <v>6</v>
      </c>
      <c r="L14" s="65">
        <f>VLOOKUP($A14,'Return Data'!$B$7:$R$2292,13,0)</f>
        <v>4.5997000000000003</v>
      </c>
      <c r="M14" s="66">
        <f t="shared" si="4"/>
        <v>3</v>
      </c>
      <c r="N14" s="65">
        <f>VLOOKUP($A14,'Return Data'!$B$7:$R$2292,17,0)</f>
        <v>7.2061000000000002</v>
      </c>
      <c r="O14" s="66">
        <f t="shared" si="5"/>
        <v>6</v>
      </c>
      <c r="P14" s="65">
        <f>VLOOKUP($A14,'Return Data'!$B$7:$R$2292,14,0)</f>
        <v>8.0618999999999996</v>
      </c>
      <c r="Q14" s="66">
        <f t="shared" si="6"/>
        <v>10</v>
      </c>
      <c r="R14" s="65">
        <f>VLOOKUP($A14,'Return Data'!$B$7:$R$2292,16,0)</f>
        <v>8.3344000000000005</v>
      </c>
      <c r="S14" s="67">
        <f t="shared" si="7"/>
        <v>3</v>
      </c>
    </row>
    <row r="15" spans="1:19" x14ac:dyDescent="0.3">
      <c r="A15" s="82" t="s">
        <v>580</v>
      </c>
      <c r="B15" s="64">
        <f>VLOOKUP($A15,'Return Data'!$B$7:$R$2292,3,0)</f>
        <v>44536</v>
      </c>
      <c r="C15" s="65">
        <f>VLOOKUP($A15,'Return Data'!$B$7:$R$2292,4,0)</f>
        <v>19.796700000000001</v>
      </c>
      <c r="D15" s="65">
        <f>VLOOKUP($A15,'Return Data'!$B$7:$R$2292,9,0)</f>
        <v>4.0260999999999996</v>
      </c>
      <c r="E15" s="66">
        <f t="shared" si="0"/>
        <v>15</v>
      </c>
      <c r="F15" s="65">
        <f>VLOOKUP($A15,'Return Data'!$B$7:$R$2292,10,0)</f>
        <v>1.7664</v>
      </c>
      <c r="G15" s="66">
        <f t="shared" si="1"/>
        <v>18</v>
      </c>
      <c r="H15" s="65">
        <f>VLOOKUP($A15,'Return Data'!$B$7:$R$2292,11,0)</f>
        <v>3.6284000000000001</v>
      </c>
      <c r="I15" s="66">
        <f t="shared" si="2"/>
        <v>14</v>
      </c>
      <c r="J15" s="65">
        <f>VLOOKUP($A15,'Return Data'!$B$7:$R$2292,12,0)</f>
        <v>4.7887000000000004</v>
      </c>
      <c r="K15" s="66">
        <f t="shared" si="3"/>
        <v>14</v>
      </c>
      <c r="L15" s="65">
        <f>VLOOKUP($A15,'Return Data'!$B$7:$R$2292,13,0)</f>
        <v>3.4279000000000002</v>
      </c>
      <c r="M15" s="66">
        <f t="shared" si="4"/>
        <v>13</v>
      </c>
      <c r="N15" s="65">
        <f>VLOOKUP($A15,'Return Data'!$B$7:$R$2292,17,0)</f>
        <v>7.1464999999999996</v>
      </c>
      <c r="O15" s="66">
        <f t="shared" si="5"/>
        <v>7</v>
      </c>
      <c r="P15" s="65">
        <f>VLOOKUP($A15,'Return Data'!$B$7:$R$2292,14,0)</f>
        <v>8.6052</v>
      </c>
      <c r="Q15" s="66">
        <f t="shared" si="6"/>
        <v>2</v>
      </c>
      <c r="R15" s="65">
        <f>VLOOKUP($A15,'Return Data'!$B$7:$R$2292,16,0)</f>
        <v>8.1115999999999993</v>
      </c>
      <c r="S15" s="67">
        <f t="shared" si="7"/>
        <v>9</v>
      </c>
    </row>
    <row r="16" spans="1:19" x14ac:dyDescent="0.3">
      <c r="A16" s="82" t="s">
        <v>583</v>
      </c>
      <c r="B16" s="64">
        <f>VLOOKUP($A16,'Return Data'!$B$7:$R$2292,3,0)</f>
        <v>44536</v>
      </c>
      <c r="C16" s="65">
        <f>VLOOKUP($A16,'Return Data'!$B$7:$R$2292,4,0)</f>
        <v>1871.9847</v>
      </c>
      <c r="D16" s="65">
        <f>VLOOKUP($A16,'Return Data'!$B$7:$R$2292,9,0)</f>
        <v>9.4288000000000007</v>
      </c>
      <c r="E16" s="66">
        <f t="shared" si="0"/>
        <v>2</v>
      </c>
      <c r="F16" s="65">
        <f>VLOOKUP($A16,'Return Data'!$B$7:$R$2292,10,0)</f>
        <v>5.3474000000000004</v>
      </c>
      <c r="G16" s="66">
        <f t="shared" si="1"/>
        <v>3</v>
      </c>
      <c r="H16" s="65">
        <f>VLOOKUP($A16,'Return Data'!$B$7:$R$2292,11,0)</f>
        <v>4.6955999999999998</v>
      </c>
      <c r="I16" s="66">
        <f t="shared" si="2"/>
        <v>5</v>
      </c>
      <c r="J16" s="65">
        <f>VLOOKUP($A16,'Return Data'!$B$7:$R$2292,12,0)</f>
        <v>7.9497999999999998</v>
      </c>
      <c r="K16" s="66">
        <f t="shared" si="3"/>
        <v>3</v>
      </c>
      <c r="L16" s="65">
        <f>VLOOKUP($A16,'Return Data'!$B$7:$R$2292,13,0)</f>
        <v>3.8502000000000001</v>
      </c>
      <c r="M16" s="66">
        <f t="shared" si="4"/>
        <v>8</v>
      </c>
      <c r="N16" s="65">
        <f>VLOOKUP($A16,'Return Data'!$B$7:$R$2292,17,0)</f>
        <v>6.6692</v>
      </c>
      <c r="O16" s="66">
        <f t="shared" si="5"/>
        <v>11</v>
      </c>
      <c r="P16" s="65">
        <f>VLOOKUP($A16,'Return Data'!$B$7:$R$2292,14,0)</f>
        <v>7.7061999999999999</v>
      </c>
      <c r="Q16" s="66">
        <f t="shared" si="6"/>
        <v>14</v>
      </c>
      <c r="R16" s="65">
        <f>VLOOKUP($A16,'Return Data'!$B$7:$R$2292,16,0)</f>
        <v>7.2630999999999997</v>
      </c>
      <c r="S16" s="67">
        <f t="shared" si="7"/>
        <v>17</v>
      </c>
    </row>
    <row r="17" spans="1:19" x14ac:dyDescent="0.3">
      <c r="A17" s="82" t="s">
        <v>585</v>
      </c>
      <c r="B17" s="64">
        <f>VLOOKUP($A17,'Return Data'!$B$7:$R$2292,3,0)</f>
        <v>44536</v>
      </c>
      <c r="C17" s="65">
        <f>VLOOKUP($A17,'Return Data'!$B$7:$R$2292,4,0)</f>
        <v>52.293599999999998</v>
      </c>
      <c r="D17" s="65">
        <f>VLOOKUP($A17,'Return Data'!$B$7:$R$2292,9,0)</f>
        <v>3.5392999999999999</v>
      </c>
      <c r="E17" s="66">
        <f t="shared" si="0"/>
        <v>19</v>
      </c>
      <c r="F17" s="65">
        <f>VLOOKUP($A17,'Return Data'!$B$7:$R$2292,10,0)</f>
        <v>4.0480999999999998</v>
      </c>
      <c r="G17" s="66">
        <f t="shared" si="1"/>
        <v>5</v>
      </c>
      <c r="H17" s="65">
        <f>VLOOKUP($A17,'Return Data'!$B$7:$R$2292,11,0)</f>
        <v>4.8109999999999999</v>
      </c>
      <c r="I17" s="66">
        <f t="shared" si="2"/>
        <v>4</v>
      </c>
      <c r="J17" s="65">
        <f>VLOOKUP($A17,'Return Data'!$B$7:$R$2292,12,0)</f>
        <v>5.83</v>
      </c>
      <c r="K17" s="66">
        <f t="shared" si="3"/>
        <v>5</v>
      </c>
      <c r="L17" s="65">
        <f>VLOOKUP($A17,'Return Data'!$B$7:$R$2292,13,0)</f>
        <v>4.0880000000000001</v>
      </c>
      <c r="M17" s="66">
        <f t="shared" si="4"/>
        <v>5</v>
      </c>
      <c r="N17" s="65">
        <f>VLOOKUP($A17,'Return Data'!$B$7:$R$2292,17,0)</f>
        <v>7.3212999999999999</v>
      </c>
      <c r="O17" s="66">
        <f t="shared" si="5"/>
        <v>4</v>
      </c>
      <c r="P17" s="65">
        <f>VLOOKUP($A17,'Return Data'!$B$7:$R$2292,14,0)</f>
        <v>8.5319000000000003</v>
      </c>
      <c r="Q17" s="66">
        <f t="shared" si="6"/>
        <v>4</v>
      </c>
      <c r="R17" s="65">
        <f>VLOOKUP($A17,'Return Data'!$B$7:$R$2292,16,0)</f>
        <v>7.4732000000000003</v>
      </c>
      <c r="S17" s="67">
        <f t="shared" si="7"/>
        <v>15</v>
      </c>
    </row>
    <row r="18" spans="1:19" x14ac:dyDescent="0.3">
      <c r="A18" s="82" t="s">
        <v>588</v>
      </c>
      <c r="B18" s="64">
        <f>VLOOKUP($A18,'Return Data'!$B$7:$R$2292,3,0)</f>
        <v>44536</v>
      </c>
      <c r="C18" s="65">
        <f>VLOOKUP($A18,'Return Data'!$B$7:$R$2292,4,0)</f>
        <v>19.984999999999999</v>
      </c>
      <c r="D18" s="65">
        <f>VLOOKUP($A18,'Return Data'!$B$7:$R$2292,9,0)</f>
        <v>4.4676999999999998</v>
      </c>
      <c r="E18" s="66">
        <f t="shared" si="0"/>
        <v>14</v>
      </c>
      <c r="F18" s="65">
        <f>VLOOKUP($A18,'Return Data'!$B$7:$R$2292,10,0)</f>
        <v>1.5432999999999999</v>
      </c>
      <c r="G18" s="66">
        <f t="shared" si="1"/>
        <v>20</v>
      </c>
      <c r="H18" s="65">
        <f>VLOOKUP($A18,'Return Data'!$B$7:$R$2292,11,0)</f>
        <v>3.4331</v>
      </c>
      <c r="I18" s="66">
        <f t="shared" si="2"/>
        <v>16</v>
      </c>
      <c r="J18" s="65">
        <f>VLOOKUP($A18,'Return Data'!$B$7:$R$2292,12,0)</f>
        <v>4.7427000000000001</v>
      </c>
      <c r="K18" s="66">
        <f t="shared" si="3"/>
        <v>15</v>
      </c>
      <c r="L18" s="65">
        <f>VLOOKUP($A18,'Return Data'!$B$7:$R$2292,13,0)</f>
        <v>3.1804999999999999</v>
      </c>
      <c r="M18" s="66">
        <f t="shared" si="4"/>
        <v>17</v>
      </c>
      <c r="N18" s="65">
        <f>VLOOKUP($A18,'Return Data'!$B$7:$R$2292,17,0)</f>
        <v>6.7530000000000001</v>
      </c>
      <c r="O18" s="66">
        <f t="shared" si="5"/>
        <v>10</v>
      </c>
      <c r="P18" s="65">
        <f>VLOOKUP($A18,'Return Data'!$B$7:$R$2292,14,0)</f>
        <v>7.7548000000000004</v>
      </c>
      <c r="Q18" s="66">
        <f t="shared" si="6"/>
        <v>12</v>
      </c>
      <c r="R18" s="65">
        <f>VLOOKUP($A18,'Return Data'!$B$7:$R$2292,16,0)</f>
        <v>4.9889999999999999</v>
      </c>
      <c r="S18" s="67">
        <f t="shared" si="7"/>
        <v>20</v>
      </c>
    </row>
    <row r="19" spans="1:19" x14ac:dyDescent="0.3">
      <c r="A19" s="82" t="s">
        <v>589</v>
      </c>
      <c r="B19" s="64">
        <f>VLOOKUP($A19,'Return Data'!$B$7:$R$2292,3,0)</f>
        <v>44536</v>
      </c>
      <c r="C19" s="65">
        <f>VLOOKUP($A19,'Return Data'!$B$7:$R$2292,4,0)</f>
        <v>28.0763</v>
      </c>
      <c r="D19" s="65">
        <f>VLOOKUP($A19,'Return Data'!$B$7:$R$2292,9,0)</f>
        <v>3.5649000000000002</v>
      </c>
      <c r="E19" s="66">
        <f t="shared" si="0"/>
        <v>18</v>
      </c>
      <c r="F19" s="65">
        <f>VLOOKUP($A19,'Return Data'!$B$7:$R$2292,10,0)</f>
        <v>1.7664</v>
      </c>
      <c r="G19" s="66">
        <f t="shared" si="1"/>
        <v>18</v>
      </c>
      <c r="H19" s="65">
        <f>VLOOKUP($A19,'Return Data'!$B$7:$R$2292,11,0)</f>
        <v>3.0122</v>
      </c>
      <c r="I19" s="66">
        <f t="shared" si="2"/>
        <v>20</v>
      </c>
      <c r="J19" s="65">
        <f>VLOOKUP($A19,'Return Data'!$B$7:$R$2292,12,0)</f>
        <v>3.8681999999999999</v>
      </c>
      <c r="K19" s="66">
        <f t="shared" si="3"/>
        <v>19</v>
      </c>
      <c r="L19" s="65">
        <f>VLOOKUP($A19,'Return Data'!$B$7:$R$2292,13,0)</f>
        <v>2.6242999999999999</v>
      </c>
      <c r="M19" s="66">
        <f t="shared" si="4"/>
        <v>20</v>
      </c>
      <c r="N19" s="65">
        <f>VLOOKUP($A19,'Return Data'!$B$7:$R$2292,17,0)</f>
        <v>5.6093999999999999</v>
      </c>
      <c r="O19" s="66">
        <f t="shared" si="5"/>
        <v>16</v>
      </c>
      <c r="P19" s="65">
        <f>VLOOKUP($A19,'Return Data'!$B$7:$R$2292,14,0)</f>
        <v>7.1513999999999998</v>
      </c>
      <c r="Q19" s="66">
        <f t="shared" si="6"/>
        <v>15</v>
      </c>
      <c r="R19" s="65">
        <f>VLOOKUP($A19,'Return Data'!$B$7:$R$2292,16,0)</f>
        <v>7.3625999999999996</v>
      </c>
      <c r="S19" s="67">
        <f t="shared" si="7"/>
        <v>16</v>
      </c>
    </row>
    <row r="20" spans="1:19" x14ac:dyDescent="0.3">
      <c r="A20" s="82" t="s">
        <v>591</v>
      </c>
      <c r="B20" s="64">
        <f>VLOOKUP($A20,'Return Data'!$B$7:$R$2292,3,0)</f>
        <v>44536</v>
      </c>
      <c r="C20" s="65">
        <f>VLOOKUP($A20,'Return Data'!$B$7:$R$2292,4,0)</f>
        <v>16.690799999999999</v>
      </c>
      <c r="D20" s="65">
        <f>VLOOKUP($A20,'Return Data'!$B$7:$R$2292,9,0)</f>
        <v>5.2868000000000004</v>
      </c>
      <c r="E20" s="66">
        <f t="shared" si="0"/>
        <v>10</v>
      </c>
      <c r="F20" s="65">
        <f>VLOOKUP($A20,'Return Data'!$B$7:$R$2292,10,0)</f>
        <v>3.173</v>
      </c>
      <c r="G20" s="66">
        <f t="shared" si="1"/>
        <v>7</v>
      </c>
      <c r="H20" s="65">
        <f>VLOOKUP($A20,'Return Data'!$B$7:$R$2292,11,0)</f>
        <v>4.4172000000000002</v>
      </c>
      <c r="I20" s="66">
        <f t="shared" si="2"/>
        <v>6</v>
      </c>
      <c r="J20" s="65">
        <f>VLOOKUP($A20,'Return Data'!$B$7:$R$2292,12,0)</f>
        <v>5.9048999999999996</v>
      </c>
      <c r="K20" s="66">
        <f t="shared" si="3"/>
        <v>4</v>
      </c>
      <c r="L20" s="65">
        <f>VLOOKUP($A20,'Return Data'!$B$7:$R$2292,13,0)</f>
        <v>3.9752999999999998</v>
      </c>
      <c r="M20" s="66">
        <f t="shared" si="4"/>
        <v>7</v>
      </c>
      <c r="N20" s="65">
        <f>VLOOKUP($A20,'Return Data'!$B$7:$R$2292,17,0)</f>
        <v>7.4362000000000004</v>
      </c>
      <c r="O20" s="66">
        <f t="shared" si="5"/>
        <v>2</v>
      </c>
      <c r="P20" s="65">
        <f>VLOOKUP($A20,'Return Data'!$B$7:$R$2292,14,0)</f>
        <v>8.5817999999999994</v>
      </c>
      <c r="Q20" s="66">
        <f t="shared" si="6"/>
        <v>3</v>
      </c>
      <c r="R20" s="65">
        <f>VLOOKUP($A20,'Return Data'!$B$7:$R$2292,16,0)</f>
        <v>8.1128999999999998</v>
      </c>
      <c r="S20" s="67">
        <f t="shared" si="7"/>
        <v>8</v>
      </c>
    </row>
    <row r="21" spans="1:19" x14ac:dyDescent="0.3">
      <c r="A21" s="82" t="s">
        <v>593</v>
      </c>
      <c r="B21" s="64">
        <f>VLOOKUP($A21,'Return Data'!$B$7:$R$2292,3,0)</f>
        <v>44536</v>
      </c>
      <c r="C21" s="65">
        <f>VLOOKUP($A21,'Return Data'!$B$7:$R$2292,4,0)</f>
        <v>19.653700000000001</v>
      </c>
      <c r="D21" s="65">
        <f>VLOOKUP($A21,'Return Data'!$B$7:$R$2292,9,0)</f>
        <v>3.5964999999999998</v>
      </c>
      <c r="E21" s="66">
        <f t="shared" si="0"/>
        <v>17</v>
      </c>
      <c r="F21" s="65">
        <f>VLOOKUP($A21,'Return Data'!$B$7:$R$2292,10,0)</f>
        <v>2.3565999999999998</v>
      </c>
      <c r="G21" s="66">
        <f t="shared" si="1"/>
        <v>12</v>
      </c>
      <c r="H21" s="65">
        <f>VLOOKUP($A21,'Return Data'!$B$7:$R$2292,11,0)</f>
        <v>3.9975000000000001</v>
      </c>
      <c r="I21" s="66">
        <f t="shared" si="2"/>
        <v>11</v>
      </c>
      <c r="J21" s="65">
        <f>VLOOKUP($A21,'Return Data'!$B$7:$R$2292,12,0)</f>
        <v>5.1211000000000002</v>
      </c>
      <c r="K21" s="66">
        <f t="shared" si="3"/>
        <v>12</v>
      </c>
      <c r="L21" s="65">
        <f>VLOOKUP($A21,'Return Data'!$B$7:$R$2292,13,0)</f>
        <v>3.6709000000000001</v>
      </c>
      <c r="M21" s="66">
        <f t="shared" si="4"/>
        <v>11</v>
      </c>
      <c r="N21" s="65">
        <f>VLOOKUP($A21,'Return Data'!$B$7:$R$2292,17,0)</f>
        <v>6.8745000000000003</v>
      </c>
      <c r="O21" s="66">
        <f t="shared" si="5"/>
        <v>9</v>
      </c>
      <c r="P21" s="65">
        <f>VLOOKUP($A21,'Return Data'!$B$7:$R$2292,14,0)</f>
        <v>8.2103000000000002</v>
      </c>
      <c r="Q21" s="66">
        <f t="shared" si="6"/>
        <v>7</v>
      </c>
      <c r="R21" s="65">
        <f>VLOOKUP($A21,'Return Data'!$B$7:$R$2292,16,0)</f>
        <v>8.0248000000000008</v>
      </c>
      <c r="S21" s="67">
        <f t="shared" si="7"/>
        <v>11</v>
      </c>
    </row>
    <row r="22" spans="1:19" x14ac:dyDescent="0.3">
      <c r="A22" s="82" t="s">
        <v>596</v>
      </c>
      <c r="B22" s="64">
        <f>VLOOKUP($A22,'Return Data'!$B$7:$R$2292,3,0)</f>
        <v>44536</v>
      </c>
      <c r="C22" s="65">
        <f>VLOOKUP($A22,'Return Data'!$B$7:$R$2292,4,0)</f>
        <v>2525.0943000000002</v>
      </c>
      <c r="D22" s="65">
        <f>VLOOKUP($A22,'Return Data'!$B$7:$R$2292,9,0)</f>
        <v>4.6723999999999997</v>
      </c>
      <c r="E22" s="66">
        <f t="shared" si="0"/>
        <v>13</v>
      </c>
      <c r="F22" s="65">
        <f>VLOOKUP($A22,'Return Data'!$B$7:$R$2292,10,0)</f>
        <v>1.7694000000000001</v>
      </c>
      <c r="G22" s="66">
        <f t="shared" si="1"/>
        <v>17</v>
      </c>
      <c r="H22" s="65">
        <f>VLOOKUP($A22,'Return Data'!$B$7:$R$2292,11,0)</f>
        <v>3.4293</v>
      </c>
      <c r="I22" s="66">
        <f t="shared" si="2"/>
        <v>17</v>
      </c>
      <c r="J22" s="65">
        <f>VLOOKUP($A22,'Return Data'!$B$7:$R$2292,12,0)</f>
        <v>4.4071999999999996</v>
      </c>
      <c r="K22" s="66">
        <f t="shared" si="3"/>
        <v>16</v>
      </c>
      <c r="L22" s="65">
        <f>VLOOKUP($A22,'Return Data'!$B$7:$R$2292,13,0)</f>
        <v>2.8108</v>
      </c>
      <c r="M22" s="66">
        <f t="shared" si="4"/>
        <v>18</v>
      </c>
      <c r="N22" s="65">
        <f>VLOOKUP($A22,'Return Data'!$B$7:$R$2292,17,0)</f>
        <v>6.6538000000000004</v>
      </c>
      <c r="O22" s="66">
        <f t="shared" si="5"/>
        <v>12</v>
      </c>
      <c r="P22" s="65">
        <f>VLOOKUP($A22,'Return Data'!$B$7:$R$2292,14,0)</f>
        <v>7.7083000000000004</v>
      </c>
      <c r="Q22" s="66">
        <f t="shared" si="6"/>
        <v>13</v>
      </c>
      <c r="R22" s="65">
        <f>VLOOKUP($A22,'Return Data'!$B$7:$R$2292,16,0)</f>
        <v>7.9101999999999997</v>
      </c>
      <c r="S22" s="67">
        <f t="shared" si="7"/>
        <v>12</v>
      </c>
    </row>
    <row r="23" spans="1:19" x14ac:dyDescent="0.3">
      <c r="A23" s="82" t="s">
        <v>597</v>
      </c>
      <c r="B23" s="64">
        <f>VLOOKUP($A23,'Return Data'!$B$7:$R$2292,3,0)</f>
        <v>44536</v>
      </c>
      <c r="C23" s="65">
        <f>VLOOKUP($A23,'Return Data'!$B$7:$R$2292,4,0)</f>
        <v>34.642499999999998</v>
      </c>
      <c r="D23" s="65">
        <f>VLOOKUP($A23,'Return Data'!$B$7:$R$2292,9,0)</f>
        <v>5.7319000000000004</v>
      </c>
      <c r="E23" s="66">
        <f t="shared" si="0"/>
        <v>7</v>
      </c>
      <c r="F23" s="65">
        <f>VLOOKUP($A23,'Return Data'!$B$7:$R$2292,10,0)</f>
        <v>2.621</v>
      </c>
      <c r="G23" s="66">
        <f t="shared" si="1"/>
        <v>11</v>
      </c>
      <c r="H23" s="65">
        <f>VLOOKUP($A23,'Return Data'!$B$7:$R$2292,11,0)</f>
        <v>3.1059000000000001</v>
      </c>
      <c r="I23" s="66">
        <f t="shared" si="2"/>
        <v>19</v>
      </c>
      <c r="J23" s="65">
        <f>VLOOKUP($A23,'Return Data'!$B$7:$R$2292,12,0)</f>
        <v>3.2810999999999999</v>
      </c>
      <c r="K23" s="66">
        <f t="shared" si="3"/>
        <v>20</v>
      </c>
      <c r="L23" s="65">
        <f>VLOOKUP($A23,'Return Data'!$B$7:$R$2292,13,0)</f>
        <v>3.1854</v>
      </c>
      <c r="M23" s="66">
        <f t="shared" si="4"/>
        <v>16</v>
      </c>
      <c r="N23" s="65">
        <f>VLOOKUP($A23,'Return Data'!$B$7:$R$2292,17,0)</f>
        <v>5.4341999999999997</v>
      </c>
      <c r="O23" s="66">
        <f t="shared" si="5"/>
        <v>17</v>
      </c>
      <c r="P23" s="65">
        <f>VLOOKUP($A23,'Return Data'!$B$7:$R$2292,14,0)</f>
        <v>7.0278</v>
      </c>
      <c r="Q23" s="66">
        <f t="shared" si="6"/>
        <v>16</v>
      </c>
      <c r="R23" s="65">
        <f>VLOOKUP($A23,'Return Data'!$B$7:$R$2292,16,0)</f>
        <v>7.6079999999999997</v>
      </c>
      <c r="S23" s="67">
        <f t="shared" si="7"/>
        <v>14</v>
      </c>
    </row>
    <row r="24" spans="1:19" x14ac:dyDescent="0.3">
      <c r="A24" s="82" t="s">
        <v>600</v>
      </c>
      <c r="B24" s="64">
        <f>VLOOKUP($A24,'Return Data'!$B$7:$R$2292,3,0)</f>
        <v>44536</v>
      </c>
      <c r="C24" s="65">
        <f>VLOOKUP($A24,'Return Data'!$B$7:$R$2292,4,0)</f>
        <v>11.620200000000001</v>
      </c>
      <c r="D24" s="65">
        <f>VLOOKUP($A24,'Return Data'!$B$7:$R$2292,9,0)</f>
        <v>6.2024999999999997</v>
      </c>
      <c r="E24" s="66">
        <f t="shared" si="0"/>
        <v>5</v>
      </c>
      <c r="F24" s="65">
        <f>VLOOKUP($A24,'Return Data'!$B$7:$R$2292,10,0)</f>
        <v>2.9836</v>
      </c>
      <c r="G24" s="66">
        <f t="shared" si="1"/>
        <v>8</v>
      </c>
      <c r="H24" s="65">
        <f>VLOOKUP($A24,'Return Data'!$B$7:$R$2292,11,0)</f>
        <v>4.3929999999999998</v>
      </c>
      <c r="I24" s="66">
        <f t="shared" si="2"/>
        <v>8</v>
      </c>
      <c r="J24" s="65">
        <f>VLOOKUP($A24,'Return Data'!$B$7:$R$2292,12,0)</f>
        <v>5.5917000000000003</v>
      </c>
      <c r="K24" s="66">
        <f t="shared" si="3"/>
        <v>9</v>
      </c>
      <c r="L24" s="65">
        <f>VLOOKUP($A24,'Return Data'!$B$7:$R$2292,13,0)</f>
        <v>3.6145</v>
      </c>
      <c r="M24" s="66">
        <f t="shared" si="4"/>
        <v>12</v>
      </c>
      <c r="N24" s="65"/>
      <c r="O24" s="66"/>
      <c r="P24" s="65"/>
      <c r="Q24" s="66"/>
      <c r="R24" s="65">
        <f>VLOOKUP($A24,'Return Data'!$B$7:$R$2292,16,0)</f>
        <v>7.2030000000000003</v>
      </c>
      <c r="S24" s="67">
        <f t="shared" si="7"/>
        <v>18</v>
      </c>
    </row>
    <row r="25" spans="1:19" x14ac:dyDescent="0.3">
      <c r="A25" s="82" t="s">
        <v>602</v>
      </c>
      <c r="B25" s="64">
        <f>VLOOKUP($A25,'Return Data'!$B$7:$R$2292,3,0)</f>
        <v>44536</v>
      </c>
      <c r="C25" s="65">
        <f>VLOOKUP($A25,'Return Data'!$B$7:$R$2292,4,0)</f>
        <v>16.5349</v>
      </c>
      <c r="D25" s="65">
        <f>VLOOKUP($A25,'Return Data'!$B$7:$R$2292,9,0)</f>
        <v>3.4826999999999999</v>
      </c>
      <c r="E25" s="66">
        <f t="shared" si="0"/>
        <v>20</v>
      </c>
      <c r="F25" s="65">
        <f>VLOOKUP($A25,'Return Data'!$B$7:$R$2292,10,0)</f>
        <v>2.2884000000000002</v>
      </c>
      <c r="G25" s="66">
        <f t="shared" si="1"/>
        <v>13</v>
      </c>
      <c r="H25" s="65">
        <f>VLOOKUP($A25,'Return Data'!$B$7:$R$2292,11,0)</f>
        <v>3.1297999999999999</v>
      </c>
      <c r="I25" s="66">
        <f t="shared" si="2"/>
        <v>18</v>
      </c>
      <c r="J25" s="65">
        <f>VLOOKUP($A25,'Return Data'!$B$7:$R$2292,12,0)</f>
        <v>3.9283999999999999</v>
      </c>
      <c r="K25" s="66">
        <f t="shared" si="3"/>
        <v>18</v>
      </c>
      <c r="L25" s="65">
        <f>VLOOKUP($A25,'Return Data'!$B$7:$R$2292,13,0)</f>
        <v>2.7932000000000001</v>
      </c>
      <c r="M25" s="66">
        <f t="shared" si="4"/>
        <v>19</v>
      </c>
      <c r="N25" s="65">
        <f>VLOOKUP($A25,'Return Data'!$B$7:$R$2292,17,0)</f>
        <v>5.9423000000000004</v>
      </c>
      <c r="O25" s="66">
        <f>RANK(N25,N$8:N$27,0)</f>
        <v>15</v>
      </c>
      <c r="P25" s="65">
        <f>VLOOKUP($A25,'Return Data'!$B$7:$R$2292,14,0)</f>
        <v>3.6996000000000002</v>
      </c>
      <c r="Q25" s="66">
        <f>RANK(P25,P$8:P$27,0)</f>
        <v>17</v>
      </c>
      <c r="R25" s="65">
        <f>VLOOKUP($A25,'Return Data'!$B$7:$R$2292,16,0)</f>
        <v>6.6212</v>
      </c>
      <c r="S25" s="67">
        <f t="shared" si="7"/>
        <v>19</v>
      </c>
    </row>
    <row r="26" spans="1:19" x14ac:dyDescent="0.3">
      <c r="A26" s="82" t="s">
        <v>714</v>
      </c>
      <c r="B26" s="64">
        <f>VLOOKUP($A26,'Return Data'!$B$7:$R$2292,3,0)</f>
        <v>44536</v>
      </c>
      <c r="C26" s="65">
        <f>VLOOKUP($A26,'Return Data'!$B$7:$R$2292,4,0)</f>
        <v>1156.0888</v>
      </c>
      <c r="D26" s="65">
        <f>VLOOKUP($A26,'Return Data'!$B$7:$R$2292,9,0)</f>
        <v>5.3365999999999998</v>
      </c>
      <c r="E26" s="66">
        <f t="shared" si="0"/>
        <v>9</v>
      </c>
      <c r="F26" s="65">
        <f>VLOOKUP($A26,'Return Data'!$B$7:$R$2292,10,0)</f>
        <v>2.6604999999999999</v>
      </c>
      <c r="G26" s="66">
        <f t="shared" si="1"/>
        <v>10</v>
      </c>
      <c r="H26" s="65">
        <f>VLOOKUP($A26,'Return Data'!$B$7:$R$2292,11,0)</f>
        <v>4.4016999999999999</v>
      </c>
      <c r="I26" s="66">
        <f t="shared" si="2"/>
        <v>7</v>
      </c>
      <c r="J26" s="65">
        <f>VLOOKUP($A26,'Return Data'!$B$7:$R$2292,12,0)</f>
        <v>5.6668000000000003</v>
      </c>
      <c r="K26" s="66">
        <f t="shared" si="3"/>
        <v>8</v>
      </c>
      <c r="L26" s="65">
        <f>VLOOKUP($A26,'Return Data'!$B$7:$R$2292,13,0)</f>
        <v>4.2952000000000004</v>
      </c>
      <c r="M26" s="66">
        <f t="shared" ref="M26:M27" si="8">RANK(L26,L$8:L$27,0)</f>
        <v>4</v>
      </c>
      <c r="N26" s="65"/>
      <c r="O26" s="66"/>
      <c r="P26" s="65"/>
      <c r="Q26" s="66"/>
      <c r="R26" s="65">
        <f>VLOOKUP($A26,'Return Data'!$B$7:$R$2292,16,0)</f>
        <v>7.7404000000000002</v>
      </c>
      <c r="S26" s="67">
        <f t="shared" si="7"/>
        <v>13</v>
      </c>
    </row>
    <row r="27" spans="1:19" x14ac:dyDescent="0.3">
      <c r="A27" s="82" t="s">
        <v>715</v>
      </c>
      <c r="B27" s="64">
        <f>VLOOKUP($A27,'Return Data'!$B$7:$R$2292,3,0)</f>
        <v>44536</v>
      </c>
      <c r="C27" s="65">
        <f>VLOOKUP($A27,'Return Data'!$B$7:$R$2292,4,0)</f>
        <v>1192.9059999999999</v>
      </c>
      <c r="D27" s="65">
        <f>VLOOKUP($A27,'Return Data'!$B$7:$R$2292,9,0)</f>
        <v>10.1968</v>
      </c>
      <c r="E27" s="66">
        <f t="shared" si="0"/>
        <v>1</v>
      </c>
      <c r="F27" s="65">
        <f>VLOOKUP($A27,'Return Data'!$B$7:$R$2292,10,0)</f>
        <v>7.2382999999999997</v>
      </c>
      <c r="G27" s="66">
        <f t="shared" si="1"/>
        <v>1</v>
      </c>
      <c r="H27" s="65">
        <f>VLOOKUP($A27,'Return Data'!$B$7:$R$2292,11,0)</f>
        <v>6.3856000000000002</v>
      </c>
      <c r="I27" s="66">
        <f t="shared" si="2"/>
        <v>1</v>
      </c>
      <c r="J27" s="65">
        <f>VLOOKUP($A27,'Return Data'!$B$7:$R$2292,12,0)</f>
        <v>10.095800000000001</v>
      </c>
      <c r="K27" s="66">
        <f t="shared" si="3"/>
        <v>1</v>
      </c>
      <c r="L27" s="65">
        <f>VLOOKUP($A27,'Return Data'!$B$7:$R$2292,13,0)</f>
        <v>5.6505999999999998</v>
      </c>
      <c r="M27" s="66">
        <f t="shared" si="8"/>
        <v>1</v>
      </c>
      <c r="N27" s="65"/>
      <c r="O27" s="66"/>
      <c r="P27" s="65"/>
      <c r="Q27" s="66"/>
      <c r="R27" s="65">
        <f>VLOOKUP($A27,'Return Data'!$B$7:$R$2292,16,0)</f>
        <v>9.4981000000000009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5.5359999999999996</v>
      </c>
      <c r="E29" s="88"/>
      <c r="F29" s="89">
        <f>AVERAGE(F8:F27)</f>
        <v>3.1562250000000005</v>
      </c>
      <c r="G29" s="88"/>
      <c r="H29" s="89">
        <f>AVERAGE(H8:H27)</f>
        <v>4.1994300000000013</v>
      </c>
      <c r="I29" s="88"/>
      <c r="J29" s="89">
        <f>AVERAGE(J8:J27)</f>
        <v>5.6017799999999989</v>
      </c>
      <c r="K29" s="88"/>
      <c r="L29" s="89">
        <f>AVERAGE(L8:L27)</f>
        <v>3.7484549999999999</v>
      </c>
      <c r="M29" s="88"/>
      <c r="N29" s="89">
        <f>AVERAGE(N8:N27)</f>
        <v>6.8724117647058822</v>
      </c>
      <c r="O29" s="88"/>
      <c r="P29" s="89">
        <f>AVERAGE(P8:P27)</f>
        <v>7.8891941176470599</v>
      </c>
      <c r="Q29" s="88"/>
      <c r="R29" s="89">
        <f>AVERAGE(R8:R27)</f>
        <v>7.8058349999999992</v>
      </c>
      <c r="S29" s="90"/>
    </row>
    <row r="30" spans="1:19" x14ac:dyDescent="0.3">
      <c r="A30" s="87" t="s">
        <v>28</v>
      </c>
      <c r="B30" s="88"/>
      <c r="C30" s="88"/>
      <c r="D30" s="89">
        <f>MIN(D8:D27)</f>
        <v>3.4826999999999999</v>
      </c>
      <c r="E30" s="88"/>
      <c r="F30" s="89">
        <f>MIN(F8:F27)</f>
        <v>1.5432999999999999</v>
      </c>
      <c r="G30" s="88"/>
      <c r="H30" s="89">
        <f>MIN(H8:H27)</f>
        <v>3.0122</v>
      </c>
      <c r="I30" s="88"/>
      <c r="J30" s="89">
        <f>MIN(J8:J27)</f>
        <v>3.2810999999999999</v>
      </c>
      <c r="K30" s="88"/>
      <c r="L30" s="89">
        <f>MIN(L8:L27)</f>
        <v>2.6242999999999999</v>
      </c>
      <c r="M30" s="88"/>
      <c r="N30" s="89">
        <f>MIN(N8:N27)</f>
        <v>5.4341999999999997</v>
      </c>
      <c r="O30" s="88"/>
      <c r="P30" s="89">
        <f>MIN(P8:P27)</f>
        <v>3.6996000000000002</v>
      </c>
      <c r="Q30" s="88"/>
      <c r="R30" s="89">
        <f>MIN(R8:R27)</f>
        <v>4.9889999999999999</v>
      </c>
      <c r="S30" s="90"/>
    </row>
    <row r="31" spans="1:19" ht="15" thickBot="1" x14ac:dyDescent="0.35">
      <c r="A31" s="91" t="s">
        <v>29</v>
      </c>
      <c r="B31" s="92"/>
      <c r="C31" s="92"/>
      <c r="D31" s="93">
        <f>MAX(D8:D27)</f>
        <v>10.1968</v>
      </c>
      <c r="E31" s="92"/>
      <c r="F31" s="93">
        <f>MAX(F8:F27)</f>
        <v>7.2382999999999997</v>
      </c>
      <c r="G31" s="92"/>
      <c r="H31" s="93">
        <f>MAX(H8:H27)</f>
        <v>6.3856000000000002</v>
      </c>
      <c r="I31" s="92"/>
      <c r="J31" s="93">
        <f>MAX(J8:J27)</f>
        <v>10.095800000000001</v>
      </c>
      <c r="K31" s="92"/>
      <c r="L31" s="93">
        <f>MAX(L8:L27)</f>
        <v>5.6505999999999998</v>
      </c>
      <c r="M31" s="92"/>
      <c r="N31" s="93">
        <f>MAX(N8:N27)</f>
        <v>9.1480999999999995</v>
      </c>
      <c r="O31" s="92"/>
      <c r="P31" s="93">
        <f>MAX(P8:P27)</f>
        <v>10.2691</v>
      </c>
      <c r="Q31" s="92"/>
      <c r="R31" s="93">
        <f>MAX(R8:R27)</f>
        <v>9.4981000000000009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44536</v>
      </c>
      <c r="C8" s="65">
        <f>VLOOKUP($A8,'Return Data'!$B$7:$R$2292,4,0)</f>
        <v>43.622799999999998</v>
      </c>
      <c r="D8" s="65">
        <f>VLOOKUP($A8,'Return Data'!$B$7:$R$2292,9,0)</f>
        <v>7.9611999999999998</v>
      </c>
      <c r="E8" s="66">
        <f>RANK(D8,D$8:D$18,0)</f>
        <v>3</v>
      </c>
      <c r="F8" s="65">
        <f>VLOOKUP($A8,'Return Data'!$B$7:$R$2292,10,0)</f>
        <v>2.5682</v>
      </c>
      <c r="G8" s="66">
        <f>RANK(F8,F$8:F$18,0)</f>
        <v>3</v>
      </c>
      <c r="H8" s="65">
        <f>VLOOKUP($A8,'Return Data'!$B$7:$R$2292,11,0)</f>
        <v>-4.2266000000000004</v>
      </c>
      <c r="I8" s="66">
        <f>RANK(H8,H$8:H$18,0)</f>
        <v>3</v>
      </c>
      <c r="J8" s="65">
        <f>VLOOKUP($A8,'Return Data'!$B$7:$R$2292,12,0)</f>
        <v>9.9438999999999993</v>
      </c>
      <c r="K8" s="66">
        <f>RANK(J8,J$8:J$18,0)</f>
        <v>3</v>
      </c>
      <c r="L8" s="65">
        <f>VLOOKUP($A8,'Return Data'!$B$7:$R$2292,13,0)</f>
        <v>-3.2345000000000002</v>
      </c>
      <c r="M8" s="66">
        <f>RANK(L8,L$8:L$18,0)</f>
        <v>3</v>
      </c>
      <c r="N8" s="65">
        <f>VLOOKUP($A8,'Return Data'!$B$7:$R$2292,17,0)</f>
        <v>11.337</v>
      </c>
      <c r="O8" s="66">
        <f>RANK(N8,N$8:N$18,0)</f>
        <v>1</v>
      </c>
      <c r="P8" s="65">
        <f>VLOOKUP($A8,'Return Data'!$B$7:$R$2292,14,0)</f>
        <v>14.5922</v>
      </c>
      <c r="Q8" s="66">
        <f>RANK(P8,P$8:P$18,0)</f>
        <v>2</v>
      </c>
      <c r="R8" s="65">
        <f>VLOOKUP($A8,'Return Data'!$B$7:$R$2292,16,0)</f>
        <v>6.556</v>
      </c>
      <c r="S8" s="67">
        <f>RANK(R8,R$8:R$18,0)</f>
        <v>10</v>
      </c>
    </row>
    <row r="9" spans="1:19" x14ac:dyDescent="0.3">
      <c r="A9" s="82" t="s">
        <v>876</v>
      </c>
      <c r="B9" s="64">
        <f>VLOOKUP($A9,'Return Data'!$B$7:$R$2292,3,0)</f>
        <v>44536</v>
      </c>
      <c r="C9" s="65">
        <f>VLOOKUP($A9,'Return Data'!$B$7:$R$2292,4,0)</f>
        <v>41.354999999999997</v>
      </c>
      <c r="D9" s="65">
        <f>VLOOKUP($A9,'Return Data'!$B$7:$R$2292,9,0)</f>
        <v>7.6916000000000002</v>
      </c>
      <c r="E9" s="66">
        <f t="shared" ref="E9:E18" si="0">RANK(D9,D$8:D$18,0)</f>
        <v>7</v>
      </c>
      <c r="F9" s="65">
        <f>VLOOKUP($A9,'Return Data'!$B$7:$R$2292,10,0)</f>
        <v>2.5337000000000001</v>
      </c>
      <c r="G9" s="66">
        <f t="shared" ref="G9:G18" si="1">RANK(F9,F$8:F$18,0)</f>
        <v>6</v>
      </c>
      <c r="H9" s="65">
        <f>VLOOKUP($A9,'Return Data'!$B$7:$R$2292,11,0)</f>
        <v>-4.2594000000000003</v>
      </c>
      <c r="I9" s="66">
        <f t="shared" ref="I9:I18" si="2">RANK(H9,H$8:H$18,0)</f>
        <v>5</v>
      </c>
      <c r="J9" s="65">
        <f>VLOOKUP($A9,'Return Data'!$B$7:$R$2292,12,0)</f>
        <v>9.8375000000000004</v>
      </c>
      <c r="K9" s="66">
        <f t="shared" ref="K9:K18" si="3">RANK(J9,J$8:J$18,0)</f>
        <v>7</v>
      </c>
      <c r="L9" s="65">
        <f>VLOOKUP($A9,'Return Data'!$B$7:$R$2292,13,0)</f>
        <v>-3.2103000000000002</v>
      </c>
      <c r="M9" s="66">
        <f t="shared" ref="M9:M18" si="4">RANK(L9,L$8:L$18,0)</f>
        <v>2</v>
      </c>
      <c r="N9" s="65">
        <f>VLOOKUP($A9,'Return Data'!$B$7:$R$2292,17,0)</f>
        <v>11.097</v>
      </c>
      <c r="O9" s="66">
        <f t="shared" ref="O9:O18" si="5">RANK(N9,N$8:N$18,0)</f>
        <v>6</v>
      </c>
      <c r="P9" s="65">
        <f>VLOOKUP($A9,'Return Data'!$B$7:$R$2292,14,0)</f>
        <v>14.522399999999999</v>
      </c>
      <c r="Q9" s="66">
        <f t="shared" ref="Q9:Q18" si="6">RANK(P9,P$8:P$18,0)</f>
        <v>3</v>
      </c>
      <c r="R9" s="65">
        <f>VLOOKUP($A9,'Return Data'!$B$7:$R$2292,16,0)</f>
        <v>6.6482000000000001</v>
      </c>
      <c r="S9" s="67">
        <f t="shared" ref="S9:S18" si="7">RANK(R9,R$8:R$18,0)</f>
        <v>9</v>
      </c>
    </row>
    <row r="10" spans="1:19" x14ac:dyDescent="0.3">
      <c r="A10" s="82" t="s">
        <v>879</v>
      </c>
      <c r="B10" s="64">
        <f>VLOOKUP($A10,'Return Data'!$B$7:$R$2292,3,0)</f>
        <v>44536</v>
      </c>
      <c r="C10" s="65">
        <f>VLOOKUP($A10,'Return Data'!$B$7:$R$2292,4,0)</f>
        <v>42.483499999999999</v>
      </c>
      <c r="D10" s="65">
        <f>VLOOKUP($A10,'Return Data'!$B$7:$R$2292,9,0)</f>
        <v>7.5861999999999998</v>
      </c>
      <c r="E10" s="66">
        <f t="shared" si="0"/>
        <v>9</v>
      </c>
      <c r="F10" s="65">
        <f>VLOOKUP($A10,'Return Data'!$B$7:$R$2292,10,0)</f>
        <v>2.4756</v>
      </c>
      <c r="G10" s="66">
        <f t="shared" si="1"/>
        <v>8</v>
      </c>
      <c r="H10" s="65">
        <f>VLOOKUP($A10,'Return Data'!$B$7:$R$2292,11,0)</f>
        <v>-4.3251999999999997</v>
      </c>
      <c r="I10" s="66">
        <f t="shared" si="2"/>
        <v>9</v>
      </c>
      <c r="J10" s="65">
        <f>VLOOKUP($A10,'Return Data'!$B$7:$R$2292,12,0)</f>
        <v>9.8340999999999994</v>
      </c>
      <c r="K10" s="66">
        <f t="shared" si="3"/>
        <v>8</v>
      </c>
      <c r="L10" s="65">
        <f>VLOOKUP($A10,'Return Data'!$B$7:$R$2292,13,0)</f>
        <v>-3.3435000000000001</v>
      </c>
      <c r="M10" s="66">
        <f t="shared" si="4"/>
        <v>8</v>
      </c>
      <c r="N10" s="65">
        <f>VLOOKUP($A10,'Return Data'!$B$7:$R$2292,17,0)</f>
        <v>11.157</v>
      </c>
      <c r="O10" s="66">
        <f t="shared" si="5"/>
        <v>5</v>
      </c>
      <c r="P10" s="65">
        <f>VLOOKUP($A10,'Return Data'!$B$7:$R$2292,14,0)</f>
        <v>14.238799999999999</v>
      </c>
      <c r="Q10" s="66">
        <f t="shared" si="6"/>
        <v>9</v>
      </c>
      <c r="R10" s="65">
        <f>VLOOKUP($A10,'Return Data'!$B$7:$R$2292,16,0)</f>
        <v>7.8771000000000004</v>
      </c>
      <c r="S10" s="67">
        <f t="shared" si="7"/>
        <v>7</v>
      </c>
    </row>
    <row r="11" spans="1:19" x14ac:dyDescent="0.3">
      <c r="A11" s="82" t="s">
        <v>881</v>
      </c>
      <c r="B11" s="64">
        <f>VLOOKUP($A11,'Return Data'!$B$7:$R$2292,3,0)</f>
        <v>44536</v>
      </c>
      <c r="C11" s="65">
        <f>VLOOKUP($A11,'Return Data'!$B$7:$R$2292,4,0)</f>
        <v>42.404800000000002</v>
      </c>
      <c r="D11" s="65">
        <f>VLOOKUP($A11,'Return Data'!$B$7:$R$2292,9,0)</f>
        <v>7.7378999999999998</v>
      </c>
      <c r="E11" s="66">
        <f t="shared" si="0"/>
        <v>4</v>
      </c>
      <c r="F11" s="65">
        <f>VLOOKUP($A11,'Return Data'!$B$7:$R$2292,10,0)</f>
        <v>2.6027999999999998</v>
      </c>
      <c r="G11" s="66">
        <f t="shared" si="1"/>
        <v>2</v>
      </c>
      <c r="H11" s="65">
        <f>VLOOKUP($A11,'Return Data'!$B$7:$R$2292,11,0)</f>
        <v>-4.2385999999999999</v>
      </c>
      <c r="I11" s="66">
        <f t="shared" si="2"/>
        <v>4</v>
      </c>
      <c r="J11" s="65">
        <f>VLOOKUP($A11,'Return Data'!$B$7:$R$2292,12,0)</f>
        <v>9.8948</v>
      </c>
      <c r="K11" s="66">
        <f t="shared" si="3"/>
        <v>5</v>
      </c>
      <c r="L11" s="65">
        <f>VLOOKUP($A11,'Return Data'!$B$7:$R$2292,13,0)</f>
        <v>-3.3348</v>
      </c>
      <c r="M11" s="66">
        <f t="shared" si="4"/>
        <v>7</v>
      </c>
      <c r="N11" s="65">
        <f>VLOOKUP($A11,'Return Data'!$B$7:$R$2292,17,0)</f>
        <v>10.878299999999999</v>
      </c>
      <c r="O11" s="66">
        <f t="shared" si="5"/>
        <v>10</v>
      </c>
      <c r="P11" s="65">
        <f>VLOOKUP($A11,'Return Data'!$B$7:$R$2292,14,0)</f>
        <v>14.2607</v>
      </c>
      <c r="Q11" s="66">
        <f t="shared" si="6"/>
        <v>8</v>
      </c>
      <c r="R11" s="65">
        <f>VLOOKUP($A11,'Return Data'!$B$7:$R$2292,16,0)</f>
        <v>7.4055</v>
      </c>
      <c r="S11" s="67">
        <f t="shared" si="7"/>
        <v>8</v>
      </c>
    </row>
    <row r="12" spans="1:19" x14ac:dyDescent="0.3">
      <c r="A12" s="82" t="s">
        <v>883</v>
      </c>
      <c r="B12" s="64">
        <f>VLOOKUP($A12,'Return Data'!$B$7:$R$2292,3,0)</f>
        <v>44536</v>
      </c>
      <c r="C12" s="65">
        <f>VLOOKUP($A12,'Return Data'!$B$7:$R$2292,4,0)</f>
        <v>4406.2042000000001</v>
      </c>
      <c r="D12" s="65">
        <f>VLOOKUP($A12,'Return Data'!$B$7:$R$2292,9,0)</f>
        <v>8.0181000000000004</v>
      </c>
      <c r="E12" s="66">
        <f t="shared" si="0"/>
        <v>2</v>
      </c>
      <c r="F12" s="65">
        <f>VLOOKUP($A12,'Return Data'!$B$7:$R$2292,10,0)</f>
        <v>2.7887</v>
      </c>
      <c r="G12" s="66">
        <f t="shared" si="1"/>
        <v>1</v>
      </c>
      <c r="H12" s="65">
        <f>VLOOKUP($A12,'Return Data'!$B$7:$R$2292,11,0)</f>
        <v>-4.1143000000000001</v>
      </c>
      <c r="I12" s="66">
        <f t="shared" si="2"/>
        <v>1</v>
      </c>
      <c r="J12" s="65">
        <f>VLOOKUP($A12,'Return Data'!$B$7:$R$2292,12,0)</f>
        <v>10.2934</v>
      </c>
      <c r="K12" s="66">
        <f t="shared" si="3"/>
        <v>1</v>
      </c>
      <c r="L12" s="65">
        <f>VLOOKUP($A12,'Return Data'!$B$7:$R$2292,13,0)</f>
        <v>-3.0931999999999999</v>
      </c>
      <c r="M12" s="66">
        <f t="shared" si="4"/>
        <v>1</v>
      </c>
      <c r="N12" s="65">
        <f>VLOOKUP($A12,'Return Data'!$B$7:$R$2292,17,0)</f>
        <v>11.0427</v>
      </c>
      <c r="O12" s="66">
        <f t="shared" si="5"/>
        <v>7</v>
      </c>
      <c r="P12" s="65">
        <f>VLOOKUP($A12,'Return Data'!$B$7:$R$2292,14,0)</f>
        <v>14.414400000000001</v>
      </c>
      <c r="Q12" s="66">
        <f t="shared" si="6"/>
        <v>6</v>
      </c>
      <c r="R12" s="65">
        <f>VLOOKUP($A12,'Return Data'!$B$7:$R$2292,16,0)</f>
        <v>4.2305999999999999</v>
      </c>
      <c r="S12" s="67">
        <f t="shared" si="7"/>
        <v>11</v>
      </c>
    </row>
    <row r="13" spans="1:19" x14ac:dyDescent="0.3">
      <c r="A13" s="82" t="s">
        <v>885</v>
      </c>
      <c r="B13" s="64">
        <f>VLOOKUP($A13,'Return Data'!$B$7:$R$2292,3,0)</f>
        <v>44536</v>
      </c>
      <c r="C13" s="65">
        <f>VLOOKUP($A13,'Return Data'!$B$7:$R$2292,4,0)</f>
        <v>4303.8896000000004</v>
      </c>
      <c r="D13" s="65">
        <f>VLOOKUP($A13,'Return Data'!$B$7:$R$2292,9,0)</f>
        <v>7.7294</v>
      </c>
      <c r="E13" s="66">
        <f t="shared" si="0"/>
        <v>5</v>
      </c>
      <c r="F13" s="65">
        <f>VLOOKUP($A13,'Return Data'!$B$7:$R$2292,10,0)</f>
        <v>2.5455999999999999</v>
      </c>
      <c r="G13" s="66">
        <f t="shared" si="1"/>
        <v>5</v>
      </c>
      <c r="H13" s="65">
        <f>VLOOKUP($A13,'Return Data'!$B$7:$R$2292,11,0)</f>
        <v>-4.2888000000000002</v>
      </c>
      <c r="I13" s="66">
        <f t="shared" si="2"/>
        <v>7</v>
      </c>
      <c r="J13" s="65">
        <f>VLOOKUP($A13,'Return Data'!$B$7:$R$2292,12,0)</f>
        <v>10.0327</v>
      </c>
      <c r="K13" s="66">
        <f t="shared" si="3"/>
        <v>2</v>
      </c>
      <c r="L13" s="65">
        <f>VLOOKUP($A13,'Return Data'!$B$7:$R$2292,13,0)</f>
        <v>-3.2355</v>
      </c>
      <c r="M13" s="66">
        <f t="shared" si="4"/>
        <v>4</v>
      </c>
      <c r="N13" s="65">
        <f>VLOOKUP($A13,'Return Data'!$B$7:$R$2292,17,0)</f>
        <v>11.314399999999999</v>
      </c>
      <c r="O13" s="66">
        <f t="shared" si="5"/>
        <v>2</v>
      </c>
      <c r="P13" s="65">
        <f>VLOOKUP($A13,'Return Data'!$B$7:$R$2292,14,0)</f>
        <v>14.6248</v>
      </c>
      <c r="Q13" s="66">
        <f t="shared" si="6"/>
        <v>1</v>
      </c>
      <c r="R13" s="65">
        <f>VLOOKUP($A13,'Return Data'!$B$7:$R$2292,16,0)</f>
        <v>8.3209999999999997</v>
      </c>
      <c r="S13" s="67">
        <f t="shared" si="7"/>
        <v>6</v>
      </c>
    </row>
    <row r="14" spans="1:19" x14ac:dyDescent="0.3">
      <c r="A14" s="82" t="s">
        <v>887</v>
      </c>
      <c r="B14" s="64">
        <f>VLOOKUP($A14,'Return Data'!$B$7:$R$2292,3,0)</f>
        <v>44536</v>
      </c>
      <c r="C14" s="65">
        <f>VLOOKUP($A14,'Return Data'!$B$7:$R$2292,4,0)</f>
        <v>41.454300000000003</v>
      </c>
      <c r="D14" s="65">
        <f>VLOOKUP($A14,'Return Data'!$B$7:$R$2292,9,0)</f>
        <v>7.6379000000000001</v>
      </c>
      <c r="E14" s="66">
        <f t="shared" si="0"/>
        <v>8</v>
      </c>
      <c r="F14" s="65">
        <f>VLOOKUP($A14,'Return Data'!$B$7:$R$2292,10,0)</f>
        <v>2.5110000000000001</v>
      </c>
      <c r="G14" s="66">
        <f t="shared" si="1"/>
        <v>7</v>
      </c>
      <c r="H14" s="65">
        <f>VLOOKUP($A14,'Return Data'!$B$7:$R$2292,11,0)</f>
        <v>-4.2903000000000002</v>
      </c>
      <c r="I14" s="66">
        <f t="shared" si="2"/>
        <v>8</v>
      </c>
      <c r="J14" s="65">
        <f>VLOOKUP($A14,'Return Data'!$B$7:$R$2292,12,0)</f>
        <v>9.8856999999999999</v>
      </c>
      <c r="K14" s="66">
        <f t="shared" si="3"/>
        <v>6</v>
      </c>
      <c r="L14" s="65">
        <f>VLOOKUP($A14,'Return Data'!$B$7:$R$2292,13,0)</f>
        <v>-3.2968999999999999</v>
      </c>
      <c r="M14" s="66">
        <f t="shared" si="4"/>
        <v>6</v>
      </c>
      <c r="N14" s="65">
        <f>VLOOKUP($A14,'Return Data'!$B$7:$R$2292,17,0)</f>
        <v>11.180999999999999</v>
      </c>
      <c r="O14" s="66">
        <f t="shared" si="5"/>
        <v>4</v>
      </c>
      <c r="P14" s="65">
        <f>VLOOKUP($A14,'Return Data'!$B$7:$R$2292,14,0)</f>
        <v>14.4907</v>
      </c>
      <c r="Q14" s="66">
        <f t="shared" si="6"/>
        <v>5</v>
      </c>
      <c r="R14" s="65">
        <f>VLOOKUP($A14,'Return Data'!$B$7:$R$2292,16,0)</f>
        <v>11.386200000000001</v>
      </c>
      <c r="S14" s="67">
        <f t="shared" si="7"/>
        <v>1</v>
      </c>
    </row>
    <row r="15" spans="1:19" x14ac:dyDescent="0.3">
      <c r="A15" s="82" t="s">
        <v>889</v>
      </c>
      <c r="B15" s="64">
        <f>VLOOKUP($A15,'Return Data'!$B$7:$R$2292,3,0)</f>
        <v>44536</v>
      </c>
      <c r="C15" s="65">
        <f>VLOOKUP($A15,'Return Data'!$B$7:$R$2292,4,0)</f>
        <v>41.429000000000002</v>
      </c>
      <c r="D15" s="65">
        <f>VLOOKUP($A15,'Return Data'!$B$7:$R$2292,9,0)</f>
        <v>9.6845999999999997</v>
      </c>
      <c r="E15" s="66">
        <f t="shared" si="0"/>
        <v>1</v>
      </c>
      <c r="F15" s="65">
        <f>VLOOKUP($A15,'Return Data'!$B$7:$R$2292,10,0)</f>
        <v>2.2978999999999998</v>
      </c>
      <c r="G15" s="66">
        <f t="shared" si="1"/>
        <v>9</v>
      </c>
      <c r="H15" s="65">
        <f>VLOOKUP($A15,'Return Data'!$B$7:$R$2292,11,0)</f>
        <v>-4.1948999999999996</v>
      </c>
      <c r="I15" s="66">
        <f t="shared" si="2"/>
        <v>2</v>
      </c>
      <c r="J15" s="65">
        <f>VLOOKUP($A15,'Return Data'!$B$7:$R$2292,12,0)</f>
        <v>9.0897000000000006</v>
      </c>
      <c r="K15" s="66">
        <f t="shared" si="3"/>
        <v>11</v>
      </c>
      <c r="L15" s="65">
        <f>VLOOKUP($A15,'Return Data'!$B$7:$R$2292,13,0)</f>
        <v>-3.6905999999999999</v>
      </c>
      <c r="M15" s="66">
        <f t="shared" si="4"/>
        <v>10</v>
      </c>
      <c r="N15" s="65">
        <f>VLOOKUP($A15,'Return Data'!$B$7:$R$2292,17,0)</f>
        <v>10.965999999999999</v>
      </c>
      <c r="O15" s="66">
        <f t="shared" si="5"/>
        <v>8</v>
      </c>
      <c r="P15" s="65">
        <f>VLOOKUP($A15,'Return Data'!$B$7:$R$2292,14,0)</f>
        <v>14.3072</v>
      </c>
      <c r="Q15" s="66">
        <f t="shared" si="6"/>
        <v>7</v>
      </c>
      <c r="R15" s="65">
        <f>VLOOKUP($A15,'Return Data'!$B$7:$R$2292,16,0)</f>
        <v>10.5266</v>
      </c>
      <c r="S15" s="67">
        <f t="shared" si="7"/>
        <v>3</v>
      </c>
    </row>
    <row r="16" spans="1:19" x14ac:dyDescent="0.3">
      <c r="A16" s="82" t="s">
        <v>891</v>
      </c>
      <c r="B16" s="64">
        <f>VLOOKUP($A16,'Return Data'!$B$7:$R$2292,3,0)</f>
        <v>44536</v>
      </c>
      <c r="C16" s="65">
        <f>VLOOKUP($A16,'Return Data'!$B$7:$R$2292,4,0)</f>
        <v>2056.9933999999998</v>
      </c>
      <c r="D16" s="65">
        <f>VLOOKUP($A16,'Return Data'!$B$7:$R$2292,9,0)</f>
        <v>7.5522999999999998</v>
      </c>
      <c r="E16" s="66">
        <f t="shared" si="0"/>
        <v>10</v>
      </c>
      <c r="F16" s="65">
        <f>VLOOKUP($A16,'Return Data'!$B$7:$R$2292,10,0)</f>
        <v>2.2267999999999999</v>
      </c>
      <c r="G16" s="66">
        <f t="shared" si="1"/>
        <v>10</v>
      </c>
      <c r="H16" s="65">
        <f>VLOOKUP($A16,'Return Data'!$B$7:$R$2292,11,0)</f>
        <v>-4.4882</v>
      </c>
      <c r="I16" s="66">
        <f t="shared" si="2"/>
        <v>10</v>
      </c>
      <c r="J16" s="65">
        <f>VLOOKUP($A16,'Return Data'!$B$7:$R$2292,12,0)</f>
        <v>9.6736000000000004</v>
      </c>
      <c r="K16" s="66">
        <f t="shared" si="3"/>
        <v>9</v>
      </c>
      <c r="L16" s="65">
        <f>VLOOKUP($A16,'Return Data'!$B$7:$R$2292,13,0)</f>
        <v>-3.5386000000000002</v>
      </c>
      <c r="M16" s="66">
        <f t="shared" si="4"/>
        <v>9</v>
      </c>
      <c r="N16" s="65">
        <f>VLOOKUP($A16,'Return Data'!$B$7:$R$2292,17,0)</f>
        <v>10.9209</v>
      </c>
      <c r="O16" s="66">
        <f t="shared" si="5"/>
        <v>9</v>
      </c>
      <c r="P16" s="65">
        <f>VLOOKUP($A16,'Return Data'!$B$7:$R$2292,14,0)</f>
        <v>14.2257</v>
      </c>
      <c r="Q16" s="66">
        <f t="shared" si="6"/>
        <v>10</v>
      </c>
      <c r="R16" s="65">
        <f>VLOOKUP($A16,'Return Data'!$B$7:$R$2292,16,0)</f>
        <v>9.4353999999999996</v>
      </c>
      <c r="S16" s="67">
        <f t="shared" si="7"/>
        <v>4</v>
      </c>
    </row>
    <row r="17" spans="1:19" x14ac:dyDescent="0.3">
      <c r="A17" s="82" t="s">
        <v>894</v>
      </c>
      <c r="B17" s="64">
        <f>VLOOKUP($A17,'Return Data'!$B$7:$R$2292,3,0)</f>
        <v>44536</v>
      </c>
      <c r="C17" s="65">
        <f>VLOOKUP($A17,'Return Data'!$B$7:$R$2292,4,0)</f>
        <v>4254.9580999999998</v>
      </c>
      <c r="D17" s="65">
        <f>VLOOKUP($A17,'Return Data'!$B$7:$R$2292,9,0)</f>
        <v>7.7279999999999998</v>
      </c>
      <c r="E17" s="66">
        <f t="shared" si="0"/>
        <v>6</v>
      </c>
      <c r="F17" s="65">
        <f>VLOOKUP($A17,'Return Data'!$B$7:$R$2292,10,0)</f>
        <v>2.5524</v>
      </c>
      <c r="G17" s="66">
        <f t="shared" si="1"/>
        <v>4</v>
      </c>
      <c r="H17" s="65">
        <f>VLOOKUP($A17,'Return Data'!$B$7:$R$2292,11,0)</f>
        <v>-4.2685000000000004</v>
      </c>
      <c r="I17" s="66">
        <f t="shared" si="2"/>
        <v>6</v>
      </c>
      <c r="J17" s="65">
        <f>VLOOKUP($A17,'Return Data'!$B$7:$R$2292,12,0)</f>
        <v>9.9367000000000001</v>
      </c>
      <c r="K17" s="66">
        <f t="shared" si="3"/>
        <v>4</v>
      </c>
      <c r="L17" s="65">
        <f>VLOOKUP($A17,'Return Data'!$B$7:$R$2292,13,0)</f>
        <v>-3.2858000000000001</v>
      </c>
      <c r="M17" s="66">
        <f t="shared" si="4"/>
        <v>5</v>
      </c>
      <c r="N17" s="65">
        <f>VLOOKUP($A17,'Return Data'!$B$7:$R$2292,17,0)</f>
        <v>11.227499999999999</v>
      </c>
      <c r="O17" s="66">
        <f t="shared" si="5"/>
        <v>3</v>
      </c>
      <c r="P17" s="65">
        <f>VLOOKUP($A17,'Return Data'!$B$7:$R$2292,14,0)</f>
        <v>14.5152</v>
      </c>
      <c r="Q17" s="66">
        <f t="shared" si="6"/>
        <v>4</v>
      </c>
      <c r="R17" s="65">
        <f>VLOOKUP($A17,'Return Data'!$B$7:$R$2292,16,0)</f>
        <v>8.8699999999999992</v>
      </c>
      <c r="S17" s="67">
        <f t="shared" si="7"/>
        <v>5</v>
      </c>
    </row>
    <row r="18" spans="1:19" x14ac:dyDescent="0.3">
      <c r="A18" s="82" t="s">
        <v>895</v>
      </c>
      <c r="B18" s="64">
        <f>VLOOKUP($A18,'Return Data'!$B$7:$R$2292,3,0)</f>
        <v>44536</v>
      </c>
      <c r="C18" s="65">
        <f>VLOOKUP($A18,'Return Data'!$B$7:$R$2292,4,0)</f>
        <v>41.448399999999999</v>
      </c>
      <c r="D18" s="65">
        <f>VLOOKUP($A18,'Return Data'!$B$7:$R$2292,9,0)</f>
        <v>7.2766000000000002</v>
      </c>
      <c r="E18" s="66">
        <f t="shared" si="0"/>
        <v>11</v>
      </c>
      <c r="F18" s="65">
        <f>VLOOKUP($A18,'Return Data'!$B$7:$R$2292,10,0)</f>
        <v>2.0053999999999998</v>
      </c>
      <c r="G18" s="66">
        <f t="shared" si="1"/>
        <v>11</v>
      </c>
      <c r="H18" s="65">
        <f>VLOOKUP($A18,'Return Data'!$B$7:$R$2292,11,0)</f>
        <v>-4.9306999999999999</v>
      </c>
      <c r="I18" s="66">
        <f t="shared" si="2"/>
        <v>11</v>
      </c>
      <c r="J18" s="65">
        <f>VLOOKUP($A18,'Return Data'!$B$7:$R$2292,12,0)</f>
        <v>9.5086999999999993</v>
      </c>
      <c r="K18" s="66">
        <f t="shared" si="3"/>
        <v>10</v>
      </c>
      <c r="L18" s="65">
        <f>VLOOKUP($A18,'Return Data'!$B$7:$R$2292,13,0)</f>
        <v>-3.8993000000000002</v>
      </c>
      <c r="M18" s="66">
        <f t="shared" si="4"/>
        <v>11</v>
      </c>
      <c r="N18" s="65">
        <f>VLOOKUP($A18,'Return Data'!$B$7:$R$2292,17,0)</f>
        <v>10.623200000000001</v>
      </c>
      <c r="O18" s="66">
        <f t="shared" si="5"/>
        <v>11</v>
      </c>
      <c r="P18" s="65">
        <f>VLOOKUP($A18,'Return Data'!$B$7:$R$2292,14,0)</f>
        <v>14.061</v>
      </c>
      <c r="Q18" s="66">
        <f t="shared" si="6"/>
        <v>11</v>
      </c>
      <c r="R18" s="65">
        <f>VLOOKUP($A18,'Return Data'!$B$7:$R$2292,16,0)</f>
        <v>10.604799999999999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7.873072727272727</v>
      </c>
      <c r="E20" s="88"/>
      <c r="F20" s="89">
        <f>AVERAGE(F8:F18)</f>
        <v>2.4643727272727274</v>
      </c>
      <c r="G20" s="88"/>
      <c r="H20" s="89">
        <f>AVERAGE(H8:H18)</f>
        <v>-4.3295909090909097</v>
      </c>
      <c r="I20" s="88"/>
      <c r="J20" s="89">
        <f>AVERAGE(J8:J18)</f>
        <v>9.8118909090909092</v>
      </c>
      <c r="K20" s="88"/>
      <c r="L20" s="89">
        <f>AVERAGE(L8:L18)</f>
        <v>-3.3784545454545452</v>
      </c>
      <c r="M20" s="88"/>
      <c r="N20" s="89">
        <f>AVERAGE(N8:N18)</f>
        <v>11.06772727272727</v>
      </c>
      <c r="O20" s="88"/>
      <c r="P20" s="89">
        <f>AVERAGE(P8:P18)</f>
        <v>14.386645454545453</v>
      </c>
      <c r="Q20" s="88"/>
      <c r="R20" s="89">
        <f>AVERAGE(R8:R18)</f>
        <v>8.3510363636363643</v>
      </c>
      <c r="S20" s="90"/>
    </row>
    <row r="21" spans="1:19" x14ac:dyDescent="0.3">
      <c r="A21" s="87" t="s">
        <v>28</v>
      </c>
      <c r="B21" s="88"/>
      <c r="C21" s="88"/>
      <c r="D21" s="89">
        <f>MIN(D8:D18)</f>
        <v>7.2766000000000002</v>
      </c>
      <c r="E21" s="88"/>
      <c r="F21" s="89">
        <f>MIN(F8:F18)</f>
        <v>2.0053999999999998</v>
      </c>
      <c r="G21" s="88"/>
      <c r="H21" s="89">
        <f>MIN(H8:H18)</f>
        <v>-4.9306999999999999</v>
      </c>
      <c r="I21" s="88"/>
      <c r="J21" s="89">
        <f>MIN(J8:J18)</f>
        <v>9.0897000000000006</v>
      </c>
      <c r="K21" s="88"/>
      <c r="L21" s="89">
        <f>MIN(L8:L18)</f>
        <v>-3.8993000000000002</v>
      </c>
      <c r="M21" s="88"/>
      <c r="N21" s="89">
        <f>MIN(N8:N18)</f>
        <v>10.623200000000001</v>
      </c>
      <c r="O21" s="88"/>
      <c r="P21" s="89">
        <f>MIN(P8:P18)</f>
        <v>14.061</v>
      </c>
      <c r="Q21" s="88"/>
      <c r="R21" s="89">
        <f>MIN(R8:R18)</f>
        <v>4.2305999999999999</v>
      </c>
      <c r="S21" s="90"/>
    </row>
    <row r="22" spans="1:19" ht="15" thickBot="1" x14ac:dyDescent="0.35">
      <c r="A22" s="91" t="s">
        <v>29</v>
      </c>
      <c r="B22" s="92"/>
      <c r="C22" s="92"/>
      <c r="D22" s="93">
        <f>MAX(D8:D18)</f>
        <v>9.6845999999999997</v>
      </c>
      <c r="E22" s="92"/>
      <c r="F22" s="93">
        <f>MAX(F8:F18)</f>
        <v>2.7887</v>
      </c>
      <c r="G22" s="92"/>
      <c r="H22" s="93">
        <f>MAX(H8:H18)</f>
        <v>-4.1143000000000001</v>
      </c>
      <c r="I22" s="92"/>
      <c r="J22" s="93">
        <f>MAX(J8:J18)</f>
        <v>10.2934</v>
      </c>
      <c r="K22" s="92"/>
      <c r="L22" s="93">
        <f>MAX(L8:L18)</f>
        <v>-3.0931999999999999</v>
      </c>
      <c r="M22" s="92"/>
      <c r="N22" s="93">
        <f>MAX(N8:N18)</f>
        <v>11.337</v>
      </c>
      <c r="O22" s="92"/>
      <c r="P22" s="93">
        <f>MAX(P8:P18)</f>
        <v>14.6248</v>
      </c>
      <c r="Q22" s="92"/>
      <c r="R22" s="93">
        <f>MAX(R8:R18)</f>
        <v>11.386200000000001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44536</v>
      </c>
      <c r="C8" s="65">
        <f>VLOOKUP($A8,'Return Data'!$B$7:$R$2292,4,0)</f>
        <v>14.6602</v>
      </c>
      <c r="D8" s="65">
        <f>VLOOKUP($A8,'Return Data'!$B$7:$R$2292,9,0)</f>
        <v>11.349299999999999</v>
      </c>
      <c r="E8" s="66">
        <f>RANK(D8,D$8:D$18,0)</f>
        <v>2</v>
      </c>
      <c r="F8" s="65">
        <f>VLOOKUP($A8,'Return Data'!$B$7:$R$2292,10,0)</f>
        <v>0.14230000000000001</v>
      </c>
      <c r="G8" s="66">
        <f>RANK(F8,F$8:F$18,0)</f>
        <v>10</v>
      </c>
      <c r="H8" s="65">
        <f>VLOOKUP($A8,'Return Data'!$B$7:$R$2292,11,0)</f>
        <v>-3.7456</v>
      </c>
      <c r="I8" s="66">
        <f>RANK(H8,H$8:H$18,0)</f>
        <v>4</v>
      </c>
      <c r="J8" s="65">
        <f>VLOOKUP($A8,'Return Data'!$B$7:$R$2292,12,0)</f>
        <v>7.5152000000000001</v>
      </c>
      <c r="K8" s="66">
        <f>RANK(J8,J$8:J$18,0)</f>
        <v>9</v>
      </c>
      <c r="L8" s="65">
        <f>VLOOKUP($A8,'Return Data'!$B$7:$R$2292,13,0)</f>
        <v>-4.2882999999999996</v>
      </c>
      <c r="M8" s="66">
        <f>RANK(L8,L$8:L$18,0)</f>
        <v>8</v>
      </c>
      <c r="N8" s="65">
        <f>VLOOKUP($A8,'Return Data'!$B$7:$R$2292,17,0)</f>
        <v>10.293200000000001</v>
      </c>
      <c r="O8" s="66">
        <f>RANK(N8,N$8:N$18,0)</f>
        <v>9</v>
      </c>
      <c r="P8" s="65">
        <f>VLOOKUP($A8,'Return Data'!$B$7:$R$2292,14,0)</f>
        <v>13.5524</v>
      </c>
      <c r="Q8" s="66">
        <f>RANK(P8,P$8:P$18,0)</f>
        <v>10</v>
      </c>
      <c r="R8" s="65">
        <f>VLOOKUP($A8,'Return Data'!$B$7:$R$2292,16,0)</f>
        <v>4.0140000000000002</v>
      </c>
      <c r="S8" s="67">
        <f>RANK(R8,R$8:R$18,0)</f>
        <v>6</v>
      </c>
    </row>
    <row r="9" spans="1:19" x14ac:dyDescent="0.3">
      <c r="A9" s="82" t="s">
        <v>877</v>
      </c>
      <c r="B9" s="64">
        <f>VLOOKUP($A9,'Return Data'!$B$7:$R$2292,3,0)</f>
        <v>44536</v>
      </c>
      <c r="C9" s="65">
        <f>VLOOKUP($A9,'Return Data'!$B$7:$R$2292,4,0)</f>
        <v>14.648400000000001</v>
      </c>
      <c r="D9" s="65">
        <f>VLOOKUP($A9,'Return Data'!$B$7:$R$2292,9,0)</f>
        <v>6.7765000000000004</v>
      </c>
      <c r="E9" s="66">
        <f t="shared" ref="E9:E18" si="0">RANK(D9,D$8:D$18,0)</f>
        <v>6</v>
      </c>
      <c r="F9" s="65">
        <f>VLOOKUP($A9,'Return Data'!$B$7:$R$2292,10,0)</f>
        <v>0.68020000000000003</v>
      </c>
      <c r="G9" s="66">
        <f t="shared" ref="G9:G18" si="1">RANK(F9,F$8:F$18,0)</f>
        <v>5</v>
      </c>
      <c r="H9" s="65">
        <f>VLOOKUP($A9,'Return Data'!$B$7:$R$2292,11,0)</f>
        <v>-3.9672999999999998</v>
      </c>
      <c r="I9" s="66">
        <f t="shared" ref="I9:I18" si="2">RANK(H9,H$8:H$18,0)</f>
        <v>5</v>
      </c>
      <c r="J9" s="65">
        <f>VLOOKUP($A9,'Return Data'!$B$7:$R$2292,12,0)</f>
        <v>8.3055000000000003</v>
      </c>
      <c r="K9" s="66">
        <f t="shared" ref="K9:K18" si="3">RANK(J9,J$8:J$18,0)</f>
        <v>7</v>
      </c>
      <c r="L9" s="65">
        <f>VLOOKUP($A9,'Return Data'!$B$7:$R$2292,13,0)</f>
        <v>-3.7565</v>
      </c>
      <c r="M9" s="66">
        <f t="shared" ref="M9:M18" si="4">RANK(L9,L$8:L$18,0)</f>
        <v>5</v>
      </c>
      <c r="N9" s="65">
        <f>VLOOKUP($A9,'Return Data'!$B$7:$R$2292,17,0)</f>
        <v>11.0989</v>
      </c>
      <c r="O9" s="66">
        <f t="shared" ref="O9:O18" si="5">RANK(N9,N$8:N$18,0)</f>
        <v>1</v>
      </c>
      <c r="P9" s="65">
        <f>VLOOKUP($A9,'Return Data'!$B$7:$R$2292,14,0)</f>
        <v>14.1633</v>
      </c>
      <c r="Q9" s="66">
        <f t="shared" ref="Q9:Q18" si="6">RANK(P9,P$8:P$18,0)</f>
        <v>5</v>
      </c>
      <c r="R9" s="65">
        <f>VLOOKUP($A9,'Return Data'!$B$7:$R$2292,16,0)</f>
        <v>3.8376999999999999</v>
      </c>
      <c r="S9" s="67">
        <f t="shared" ref="S9:S18" si="7">RANK(R9,R$8:R$18,0)</f>
        <v>7</v>
      </c>
    </row>
    <row r="10" spans="1:19" x14ac:dyDescent="0.3">
      <c r="A10" s="82" t="s">
        <v>878</v>
      </c>
      <c r="B10" s="64">
        <f>VLOOKUP($A10,'Return Data'!$B$7:$R$2292,3,0)</f>
        <v>44533</v>
      </c>
      <c r="C10" s="65">
        <f>VLOOKUP($A10,'Return Data'!$B$7:$R$2292,4,0)</f>
        <v>16.611599999999999</v>
      </c>
      <c r="D10" s="65">
        <f>VLOOKUP($A10,'Return Data'!$B$7:$R$2292,9,0)</f>
        <v>-43.912300000000002</v>
      </c>
      <c r="E10" s="66">
        <f t="shared" si="0"/>
        <v>11</v>
      </c>
      <c r="F10" s="65">
        <f>VLOOKUP($A10,'Return Data'!$B$7:$R$2292,10,0)</f>
        <v>-18.0044</v>
      </c>
      <c r="G10" s="66">
        <f t="shared" si="1"/>
        <v>11</v>
      </c>
      <c r="H10" s="65">
        <f>VLOOKUP($A10,'Return Data'!$B$7:$R$2292,11,0)</f>
        <v>-32.444499999999998</v>
      </c>
      <c r="I10" s="66">
        <f t="shared" si="2"/>
        <v>11</v>
      </c>
      <c r="J10" s="65">
        <f>VLOOKUP($A10,'Return Data'!$B$7:$R$2292,12,0)</f>
        <v>0.11840000000000001</v>
      </c>
      <c r="K10" s="66">
        <f t="shared" si="3"/>
        <v>11</v>
      </c>
      <c r="L10" s="65">
        <f>VLOOKUP($A10,'Return Data'!$B$7:$R$2292,13,0)</f>
        <v>-12.06</v>
      </c>
      <c r="M10" s="66">
        <f t="shared" si="4"/>
        <v>11</v>
      </c>
      <c r="N10" s="65">
        <f>VLOOKUP($A10,'Return Data'!$B$7:$R$2292,17,0)</f>
        <v>9.5640999999999998</v>
      </c>
      <c r="O10" s="66">
        <f t="shared" si="5"/>
        <v>11</v>
      </c>
      <c r="P10" s="65">
        <f>VLOOKUP($A10,'Return Data'!$B$7:$R$2292,14,0)</f>
        <v>18.162400000000002</v>
      </c>
      <c r="Q10" s="66">
        <f t="shared" si="6"/>
        <v>1</v>
      </c>
      <c r="R10" s="65">
        <f>VLOOKUP($A10,'Return Data'!$B$7:$R$2292,16,0)</f>
        <v>3.6309</v>
      </c>
      <c r="S10" s="67">
        <f t="shared" si="7"/>
        <v>9</v>
      </c>
    </row>
    <row r="11" spans="1:19" x14ac:dyDescent="0.3">
      <c r="A11" s="82" t="s">
        <v>880</v>
      </c>
      <c r="B11" s="64">
        <f>VLOOKUP($A11,'Return Data'!$B$7:$R$2292,3,0)</f>
        <v>44536</v>
      </c>
      <c r="C11" s="65">
        <f>VLOOKUP($A11,'Return Data'!$B$7:$R$2292,4,0)</f>
        <v>15.041700000000001</v>
      </c>
      <c r="D11" s="65">
        <f>VLOOKUP($A11,'Return Data'!$B$7:$R$2292,9,0)</f>
        <v>2.5870000000000002</v>
      </c>
      <c r="E11" s="66">
        <f t="shared" si="0"/>
        <v>10</v>
      </c>
      <c r="F11" s="65">
        <f>VLOOKUP($A11,'Return Data'!$B$7:$R$2292,10,0)</f>
        <v>0.42980000000000002</v>
      </c>
      <c r="G11" s="66">
        <f t="shared" si="1"/>
        <v>8</v>
      </c>
      <c r="H11" s="65">
        <f>VLOOKUP($A11,'Return Data'!$B$7:$R$2292,11,0)</f>
        <v>-4.0281000000000002</v>
      </c>
      <c r="I11" s="66">
        <f t="shared" si="2"/>
        <v>7</v>
      </c>
      <c r="J11" s="65">
        <f>VLOOKUP($A11,'Return Data'!$B$7:$R$2292,12,0)</f>
        <v>8.1175999999999995</v>
      </c>
      <c r="K11" s="66">
        <f t="shared" si="3"/>
        <v>8</v>
      </c>
      <c r="L11" s="65">
        <f>VLOOKUP($A11,'Return Data'!$B$7:$R$2292,13,0)</f>
        <v>-4.5004</v>
      </c>
      <c r="M11" s="66">
        <f t="shared" si="4"/>
        <v>10</v>
      </c>
      <c r="N11" s="65">
        <f>VLOOKUP($A11,'Return Data'!$B$7:$R$2292,17,0)</f>
        <v>10.8102</v>
      </c>
      <c r="O11" s="66">
        <f t="shared" si="5"/>
        <v>3</v>
      </c>
      <c r="P11" s="65">
        <f>VLOOKUP($A11,'Return Data'!$B$7:$R$2292,14,0)</f>
        <v>13.9465</v>
      </c>
      <c r="Q11" s="66">
        <f t="shared" si="6"/>
        <v>6</v>
      </c>
      <c r="R11" s="65">
        <f>VLOOKUP($A11,'Return Data'!$B$7:$R$2292,16,0)</f>
        <v>4.1231</v>
      </c>
      <c r="S11" s="67">
        <f t="shared" si="7"/>
        <v>5</v>
      </c>
    </row>
    <row r="12" spans="1:19" x14ac:dyDescent="0.3">
      <c r="A12" s="82" t="s">
        <v>882</v>
      </c>
      <c r="B12" s="64">
        <f>VLOOKUP($A12,'Return Data'!$B$7:$R$2292,3,0)</f>
        <v>44536</v>
      </c>
      <c r="C12" s="65">
        <f>VLOOKUP($A12,'Return Data'!$B$7:$R$2292,4,0)</f>
        <v>15.6126</v>
      </c>
      <c r="D12" s="65">
        <f>VLOOKUP($A12,'Return Data'!$B$7:$R$2292,9,0)</f>
        <v>7.7476000000000003</v>
      </c>
      <c r="E12" s="66">
        <f t="shared" si="0"/>
        <v>4</v>
      </c>
      <c r="F12" s="65">
        <f>VLOOKUP($A12,'Return Data'!$B$7:$R$2292,10,0)</f>
        <v>1.8609</v>
      </c>
      <c r="G12" s="66">
        <f t="shared" si="1"/>
        <v>4</v>
      </c>
      <c r="H12" s="65">
        <f>VLOOKUP($A12,'Return Data'!$B$7:$R$2292,11,0)</f>
        <v>-3.4224000000000001</v>
      </c>
      <c r="I12" s="66">
        <f t="shared" si="2"/>
        <v>3</v>
      </c>
      <c r="J12" s="65">
        <f>VLOOKUP($A12,'Return Data'!$B$7:$R$2292,12,0)</f>
        <v>8.6635000000000009</v>
      </c>
      <c r="K12" s="66">
        <f t="shared" si="3"/>
        <v>4</v>
      </c>
      <c r="L12" s="65">
        <f>VLOOKUP($A12,'Return Data'!$B$7:$R$2292,13,0)</f>
        <v>-3.7980999999999998</v>
      </c>
      <c r="M12" s="66">
        <f t="shared" si="4"/>
        <v>6</v>
      </c>
      <c r="N12" s="65">
        <f>VLOOKUP($A12,'Return Data'!$B$7:$R$2292,17,0)</f>
        <v>10.768000000000001</v>
      </c>
      <c r="O12" s="66">
        <f t="shared" si="5"/>
        <v>5</v>
      </c>
      <c r="P12" s="65">
        <f>VLOOKUP($A12,'Return Data'!$B$7:$R$2292,14,0)</f>
        <v>13.7445</v>
      </c>
      <c r="Q12" s="66">
        <f t="shared" si="6"/>
        <v>9</v>
      </c>
      <c r="R12" s="65">
        <f>VLOOKUP($A12,'Return Data'!$B$7:$R$2292,16,0)</f>
        <v>4.4816000000000003</v>
      </c>
      <c r="S12" s="67">
        <f t="shared" si="7"/>
        <v>4</v>
      </c>
    </row>
    <row r="13" spans="1:19" x14ac:dyDescent="0.3">
      <c r="A13" s="82" t="s">
        <v>884</v>
      </c>
      <c r="B13" s="64">
        <f>VLOOKUP($A13,'Return Data'!$B$7:$R$2292,3,0)</f>
        <v>44536</v>
      </c>
      <c r="C13" s="65">
        <f>VLOOKUP($A13,'Return Data'!$B$7:$R$2292,4,0)</f>
        <v>13.0526</v>
      </c>
      <c r="D13" s="65">
        <f>VLOOKUP($A13,'Return Data'!$B$7:$R$2292,9,0)</f>
        <v>5.8010000000000002</v>
      </c>
      <c r="E13" s="66">
        <f t="shared" si="0"/>
        <v>8</v>
      </c>
      <c r="F13" s="65">
        <f>VLOOKUP($A13,'Return Data'!$B$7:$R$2292,10,0)</f>
        <v>2.5326</v>
      </c>
      <c r="G13" s="66">
        <f t="shared" si="1"/>
        <v>2</v>
      </c>
      <c r="H13" s="65">
        <f>VLOOKUP($A13,'Return Data'!$B$7:$R$2292,11,0)</f>
        <v>-4.3807999999999998</v>
      </c>
      <c r="I13" s="66">
        <f t="shared" si="2"/>
        <v>10</v>
      </c>
      <c r="J13" s="65">
        <f>VLOOKUP($A13,'Return Data'!$B$7:$R$2292,12,0)</f>
        <v>8.9458000000000002</v>
      </c>
      <c r="K13" s="66">
        <f t="shared" si="3"/>
        <v>3</v>
      </c>
      <c r="L13" s="65">
        <f>VLOOKUP($A13,'Return Data'!$B$7:$R$2292,13,0)</f>
        <v>-3.3828</v>
      </c>
      <c r="M13" s="66">
        <f t="shared" si="4"/>
        <v>1</v>
      </c>
      <c r="N13" s="65">
        <f>VLOOKUP($A13,'Return Data'!$B$7:$R$2292,17,0)</f>
        <v>10.363200000000001</v>
      </c>
      <c r="O13" s="66">
        <f t="shared" si="5"/>
        <v>8</v>
      </c>
      <c r="P13" s="65">
        <f>VLOOKUP($A13,'Return Data'!$B$7:$R$2292,14,0)</f>
        <v>13.4733</v>
      </c>
      <c r="Q13" s="66">
        <f t="shared" si="6"/>
        <v>11</v>
      </c>
      <c r="R13" s="65">
        <f>VLOOKUP($A13,'Return Data'!$B$7:$R$2292,16,0)</f>
        <v>2.9003000000000001</v>
      </c>
      <c r="S13" s="67">
        <f t="shared" si="7"/>
        <v>11</v>
      </c>
    </row>
    <row r="14" spans="1:19" x14ac:dyDescent="0.3">
      <c r="A14" s="82" t="s">
        <v>886</v>
      </c>
      <c r="B14" s="64">
        <f>VLOOKUP($A14,'Return Data'!$B$7:$R$2292,3,0)</f>
        <v>44536</v>
      </c>
      <c r="C14" s="65">
        <f>VLOOKUP($A14,'Return Data'!$B$7:$R$2292,4,0)</f>
        <v>14.263999999999999</v>
      </c>
      <c r="D14" s="65">
        <f>VLOOKUP($A14,'Return Data'!$B$7:$R$2292,9,0)</f>
        <v>9.0055999999999994</v>
      </c>
      <c r="E14" s="66">
        <f t="shared" si="0"/>
        <v>3</v>
      </c>
      <c r="F14" s="65">
        <f>VLOOKUP($A14,'Return Data'!$B$7:$R$2292,10,0)</f>
        <v>0.38</v>
      </c>
      <c r="G14" s="66">
        <f t="shared" si="1"/>
        <v>9</v>
      </c>
      <c r="H14" s="65">
        <f>VLOOKUP($A14,'Return Data'!$B$7:$R$2292,11,0)</f>
        <v>-4.1025</v>
      </c>
      <c r="I14" s="66">
        <f t="shared" si="2"/>
        <v>8</v>
      </c>
      <c r="J14" s="65">
        <f>VLOOKUP($A14,'Return Data'!$B$7:$R$2292,12,0)</f>
        <v>7.3941999999999997</v>
      </c>
      <c r="K14" s="66">
        <f t="shared" si="3"/>
        <v>10</v>
      </c>
      <c r="L14" s="65">
        <f>VLOOKUP($A14,'Return Data'!$B$7:$R$2292,13,0)</f>
        <v>-3.7319</v>
      </c>
      <c r="M14" s="66">
        <f t="shared" si="4"/>
        <v>4</v>
      </c>
      <c r="N14" s="65">
        <f>VLOOKUP($A14,'Return Data'!$B$7:$R$2292,17,0)</f>
        <v>9.8254000000000001</v>
      </c>
      <c r="O14" s="66">
        <f t="shared" si="5"/>
        <v>10</v>
      </c>
      <c r="P14" s="65">
        <f>VLOOKUP($A14,'Return Data'!$B$7:$R$2292,14,0)</f>
        <v>13.879300000000001</v>
      </c>
      <c r="Q14" s="66">
        <f t="shared" si="6"/>
        <v>8</v>
      </c>
      <c r="R14" s="65">
        <f>VLOOKUP($A14,'Return Data'!$B$7:$R$2292,16,0)</f>
        <v>3.6113</v>
      </c>
      <c r="S14" s="67">
        <f t="shared" si="7"/>
        <v>10</v>
      </c>
    </row>
    <row r="15" spans="1:19" x14ac:dyDescent="0.3">
      <c r="A15" s="82" t="s">
        <v>888</v>
      </c>
      <c r="B15" s="64">
        <f>VLOOKUP($A15,'Return Data'!$B$7:$R$2292,3,0)</f>
        <v>44536</v>
      </c>
      <c r="C15" s="65">
        <f>VLOOKUP($A15,'Return Data'!$B$7:$R$2292,4,0)</f>
        <v>19.637599999999999</v>
      </c>
      <c r="D15" s="65">
        <f>VLOOKUP($A15,'Return Data'!$B$7:$R$2292,9,0)</f>
        <v>6.3501000000000003</v>
      </c>
      <c r="E15" s="66">
        <f t="shared" si="0"/>
        <v>7</v>
      </c>
      <c r="F15" s="65">
        <f>VLOOKUP($A15,'Return Data'!$B$7:$R$2292,10,0)</f>
        <v>1.9869000000000001</v>
      </c>
      <c r="G15" s="66">
        <f t="shared" si="1"/>
        <v>3</v>
      </c>
      <c r="H15" s="65">
        <f>VLOOKUP($A15,'Return Data'!$B$7:$R$2292,11,0)</f>
        <v>-3.2383000000000002</v>
      </c>
      <c r="I15" s="66">
        <f t="shared" si="2"/>
        <v>2</v>
      </c>
      <c r="J15" s="65">
        <f>VLOOKUP($A15,'Return Data'!$B$7:$R$2292,12,0)</f>
        <v>9.0447000000000006</v>
      </c>
      <c r="K15" s="66">
        <f t="shared" si="3"/>
        <v>2</v>
      </c>
      <c r="L15" s="65">
        <f>VLOOKUP($A15,'Return Data'!$B$7:$R$2292,13,0)</f>
        <v>-3.6756000000000002</v>
      </c>
      <c r="M15" s="66">
        <f t="shared" si="4"/>
        <v>2</v>
      </c>
      <c r="N15" s="65">
        <f>VLOOKUP($A15,'Return Data'!$B$7:$R$2292,17,0)</f>
        <v>11.065</v>
      </c>
      <c r="O15" s="66">
        <f t="shared" si="5"/>
        <v>2</v>
      </c>
      <c r="P15" s="65">
        <f>VLOOKUP($A15,'Return Data'!$B$7:$R$2292,14,0)</f>
        <v>14.6646</v>
      </c>
      <c r="Q15" s="66">
        <f t="shared" si="6"/>
        <v>2</v>
      </c>
      <c r="R15" s="65">
        <f>VLOOKUP($A15,'Return Data'!$B$7:$R$2292,16,0)</f>
        <v>6.5042</v>
      </c>
      <c r="S15" s="67">
        <f t="shared" si="7"/>
        <v>1</v>
      </c>
    </row>
    <row r="16" spans="1:19" x14ac:dyDescent="0.3">
      <c r="A16" s="82" t="s">
        <v>890</v>
      </c>
      <c r="B16" s="64">
        <f>VLOOKUP($A16,'Return Data'!$B$7:$R$2292,3,0)</f>
        <v>44536</v>
      </c>
      <c r="C16" s="65">
        <f>VLOOKUP($A16,'Return Data'!$B$7:$R$2292,4,0)</f>
        <v>19.323699999999999</v>
      </c>
      <c r="D16" s="65">
        <f>VLOOKUP($A16,'Return Data'!$B$7:$R$2292,9,0)</f>
        <v>4.9676</v>
      </c>
      <c r="E16" s="66">
        <f t="shared" si="0"/>
        <v>9</v>
      </c>
      <c r="F16" s="65">
        <f>VLOOKUP($A16,'Return Data'!$B$7:$R$2292,10,0)</f>
        <v>0.46339999999999998</v>
      </c>
      <c r="G16" s="66">
        <f t="shared" si="1"/>
        <v>7</v>
      </c>
      <c r="H16" s="65">
        <f>VLOOKUP($A16,'Return Data'!$B$7:$R$2292,11,0)</f>
        <v>-4.2184999999999997</v>
      </c>
      <c r="I16" s="66">
        <f t="shared" si="2"/>
        <v>9</v>
      </c>
      <c r="J16" s="65">
        <f>VLOOKUP($A16,'Return Data'!$B$7:$R$2292,12,0)</f>
        <v>8.5619999999999994</v>
      </c>
      <c r="K16" s="66">
        <f t="shared" si="3"/>
        <v>5</v>
      </c>
      <c r="L16" s="65">
        <f>VLOOKUP($A16,'Return Data'!$B$7:$R$2292,13,0)</f>
        <v>-4.4245999999999999</v>
      </c>
      <c r="M16" s="66">
        <f t="shared" si="4"/>
        <v>9</v>
      </c>
      <c r="N16" s="65">
        <f>VLOOKUP($A16,'Return Data'!$B$7:$R$2292,17,0)</f>
        <v>10.456300000000001</v>
      </c>
      <c r="O16" s="66">
        <f t="shared" si="5"/>
        <v>7</v>
      </c>
      <c r="P16" s="65">
        <f>VLOOKUP($A16,'Return Data'!$B$7:$R$2292,14,0)</f>
        <v>13.9185</v>
      </c>
      <c r="Q16" s="66">
        <f t="shared" si="6"/>
        <v>7</v>
      </c>
      <c r="R16" s="65">
        <f>VLOOKUP($A16,'Return Data'!$B$7:$R$2292,16,0)</f>
        <v>6.3140999999999998</v>
      </c>
      <c r="S16" s="67">
        <f t="shared" si="7"/>
        <v>3</v>
      </c>
    </row>
    <row r="17" spans="1:19" x14ac:dyDescent="0.3">
      <c r="A17" s="82" t="s">
        <v>892</v>
      </c>
      <c r="B17" s="64">
        <f>VLOOKUP($A17,'Return Data'!$B$7:$R$2292,3,0)</f>
        <v>44536</v>
      </c>
      <c r="C17" s="65">
        <f>VLOOKUP($A17,'Return Data'!$B$7:$R$2292,4,0)</f>
        <v>19.140999999999998</v>
      </c>
      <c r="D17" s="65">
        <f>VLOOKUP($A17,'Return Data'!$B$7:$R$2292,9,0)</f>
        <v>12.045</v>
      </c>
      <c r="E17" s="66">
        <f t="shared" si="0"/>
        <v>1</v>
      </c>
      <c r="F17" s="65">
        <f>VLOOKUP($A17,'Return Data'!$B$7:$R$2292,10,0)</f>
        <v>3.0977999999999999</v>
      </c>
      <c r="G17" s="66">
        <f t="shared" si="1"/>
        <v>1</v>
      </c>
      <c r="H17" s="65">
        <f>VLOOKUP($A17,'Return Data'!$B$7:$R$2292,11,0)</f>
        <v>-2.7042000000000002</v>
      </c>
      <c r="I17" s="66">
        <f t="shared" si="2"/>
        <v>1</v>
      </c>
      <c r="J17" s="65">
        <f>VLOOKUP($A17,'Return Data'!$B$7:$R$2292,12,0)</f>
        <v>9.3813999999999993</v>
      </c>
      <c r="K17" s="66">
        <f t="shared" si="3"/>
        <v>1</v>
      </c>
      <c r="L17" s="65">
        <f>VLOOKUP($A17,'Return Data'!$B$7:$R$2292,13,0)</f>
        <v>-3.7206000000000001</v>
      </c>
      <c r="M17" s="66">
        <f t="shared" si="4"/>
        <v>3</v>
      </c>
      <c r="N17" s="65">
        <f>VLOOKUP($A17,'Return Data'!$B$7:$R$2292,17,0)</f>
        <v>10.786199999999999</v>
      </c>
      <c r="O17" s="66">
        <f t="shared" si="5"/>
        <v>4</v>
      </c>
      <c r="P17" s="65">
        <f>VLOOKUP($A17,'Return Data'!$B$7:$R$2292,14,0)</f>
        <v>14.2441</v>
      </c>
      <c r="Q17" s="66">
        <f t="shared" si="6"/>
        <v>3</v>
      </c>
      <c r="R17" s="65">
        <f>VLOOKUP($A17,'Return Data'!$B$7:$R$2292,16,0)</f>
        <v>6.3418000000000001</v>
      </c>
      <c r="S17" s="67">
        <f t="shared" si="7"/>
        <v>2</v>
      </c>
    </row>
    <row r="18" spans="1:19" x14ac:dyDescent="0.3">
      <c r="A18" s="82" t="s">
        <v>893</v>
      </c>
      <c r="B18" s="64">
        <f>VLOOKUP($A18,'Return Data'!$B$7:$R$2292,3,0)</f>
        <v>44536</v>
      </c>
      <c r="C18" s="65">
        <f>VLOOKUP($A18,'Return Data'!$B$7:$R$2292,4,0)</f>
        <v>14.6493</v>
      </c>
      <c r="D18" s="65">
        <f>VLOOKUP($A18,'Return Data'!$B$7:$R$2292,9,0)</f>
        <v>7.5639000000000003</v>
      </c>
      <c r="E18" s="66">
        <f t="shared" si="0"/>
        <v>5</v>
      </c>
      <c r="F18" s="65">
        <f>VLOOKUP($A18,'Return Data'!$B$7:$R$2292,10,0)</f>
        <v>0.51539999999999997</v>
      </c>
      <c r="G18" s="66">
        <f t="shared" si="1"/>
        <v>6</v>
      </c>
      <c r="H18" s="65">
        <f>VLOOKUP($A18,'Return Data'!$B$7:$R$2292,11,0)</f>
        <v>-3.9981</v>
      </c>
      <c r="I18" s="66">
        <f t="shared" si="2"/>
        <v>6</v>
      </c>
      <c r="J18" s="65">
        <f>VLOOKUP($A18,'Return Data'!$B$7:$R$2292,12,0)</f>
        <v>8.3813999999999993</v>
      </c>
      <c r="K18" s="66">
        <f t="shared" si="3"/>
        <v>6</v>
      </c>
      <c r="L18" s="65">
        <f>VLOOKUP($A18,'Return Data'!$B$7:$R$2292,13,0)</f>
        <v>-4.2298</v>
      </c>
      <c r="M18" s="66">
        <f t="shared" si="4"/>
        <v>7</v>
      </c>
      <c r="N18" s="65">
        <f>VLOOKUP($A18,'Return Data'!$B$7:$R$2292,17,0)</f>
        <v>10.5975</v>
      </c>
      <c r="O18" s="66">
        <f t="shared" si="5"/>
        <v>6</v>
      </c>
      <c r="P18" s="65">
        <f>VLOOKUP($A18,'Return Data'!$B$7:$R$2292,14,0)</f>
        <v>14.215999999999999</v>
      </c>
      <c r="Q18" s="66">
        <f t="shared" si="6"/>
        <v>4</v>
      </c>
      <c r="R18" s="65">
        <f>VLOOKUP($A18,'Return Data'!$B$7:$R$2292,16,0)</f>
        <v>3.7986</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2.7528454545454544</v>
      </c>
      <c r="E20" s="88"/>
      <c r="F20" s="89">
        <f>AVERAGE(F8:F18)</f>
        <v>-0.53773636363636335</v>
      </c>
      <c r="G20" s="88"/>
      <c r="H20" s="89">
        <f>AVERAGE(H8:H18)</f>
        <v>-6.3863909090909088</v>
      </c>
      <c r="I20" s="88"/>
      <c r="J20" s="89">
        <f>AVERAGE(J8:J18)</f>
        <v>7.6754272727272728</v>
      </c>
      <c r="K20" s="88"/>
      <c r="L20" s="89">
        <f>AVERAGE(L8:L18)</f>
        <v>-4.6880545454545448</v>
      </c>
      <c r="M20" s="88"/>
      <c r="N20" s="89">
        <f>AVERAGE(N8:N18)</f>
        <v>10.511636363636363</v>
      </c>
      <c r="O20" s="88"/>
      <c r="P20" s="89">
        <f>AVERAGE(P8:P18)</f>
        <v>14.360445454545454</v>
      </c>
      <c r="Q20" s="88"/>
      <c r="R20" s="89">
        <f>AVERAGE(R8:R18)</f>
        <v>4.5052363636363628</v>
      </c>
      <c r="S20" s="90"/>
    </row>
    <row r="21" spans="1:19" x14ac:dyDescent="0.3">
      <c r="A21" s="87" t="s">
        <v>28</v>
      </c>
      <c r="B21" s="88"/>
      <c r="C21" s="88"/>
      <c r="D21" s="89">
        <f>MIN(D8:D18)</f>
        <v>-43.912300000000002</v>
      </c>
      <c r="E21" s="88"/>
      <c r="F21" s="89">
        <f>MIN(F8:F18)</f>
        <v>-18.0044</v>
      </c>
      <c r="G21" s="88"/>
      <c r="H21" s="89">
        <f>MIN(H8:H18)</f>
        <v>-32.444499999999998</v>
      </c>
      <c r="I21" s="88"/>
      <c r="J21" s="89">
        <f>MIN(J8:J18)</f>
        <v>0.11840000000000001</v>
      </c>
      <c r="K21" s="88"/>
      <c r="L21" s="89">
        <f>MIN(L8:L18)</f>
        <v>-12.06</v>
      </c>
      <c r="M21" s="88"/>
      <c r="N21" s="89">
        <f>MIN(N8:N18)</f>
        <v>9.5640999999999998</v>
      </c>
      <c r="O21" s="88"/>
      <c r="P21" s="89">
        <f>MIN(P8:P18)</f>
        <v>13.4733</v>
      </c>
      <c r="Q21" s="88"/>
      <c r="R21" s="89">
        <f>MIN(R8:R18)</f>
        <v>2.9003000000000001</v>
      </c>
      <c r="S21" s="90"/>
    </row>
    <row r="22" spans="1:19" ht="15" thickBot="1" x14ac:dyDescent="0.35">
      <c r="A22" s="91" t="s">
        <v>29</v>
      </c>
      <c r="B22" s="92"/>
      <c r="C22" s="92"/>
      <c r="D22" s="93">
        <f>MAX(D8:D18)</f>
        <v>12.045</v>
      </c>
      <c r="E22" s="92"/>
      <c r="F22" s="93">
        <f>MAX(F8:F18)</f>
        <v>3.0977999999999999</v>
      </c>
      <c r="G22" s="92"/>
      <c r="H22" s="93">
        <f>MAX(H8:H18)</f>
        <v>-2.7042000000000002</v>
      </c>
      <c r="I22" s="92"/>
      <c r="J22" s="93">
        <f>MAX(J8:J18)</f>
        <v>9.3813999999999993</v>
      </c>
      <c r="K22" s="92"/>
      <c r="L22" s="93">
        <f>MAX(L8:L18)</f>
        <v>-3.3828</v>
      </c>
      <c r="M22" s="92"/>
      <c r="N22" s="93">
        <f>MAX(N8:N18)</f>
        <v>11.0989</v>
      </c>
      <c r="O22" s="92"/>
      <c r="P22" s="93">
        <f>MAX(P8:P18)</f>
        <v>18.162400000000002</v>
      </c>
      <c r="Q22" s="92"/>
      <c r="R22" s="93">
        <f>MAX(R8:R18)</f>
        <v>6.5042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44536</v>
      </c>
      <c r="C8" s="65">
        <f>VLOOKUP($A8,'Return Data'!$B$7:$R$2292,4,0)</f>
        <v>16.983699999999999</v>
      </c>
      <c r="D8" s="65">
        <f>VLOOKUP($A8,'Return Data'!$B$7:$R$2292,9,0)</f>
        <v>6.3139000000000003</v>
      </c>
      <c r="E8" s="66">
        <f t="shared" ref="E8:E27" si="0">RANK(D8,D$8:D$27,0)</f>
        <v>8</v>
      </c>
      <c r="F8" s="65">
        <f>VLOOKUP($A8,'Return Data'!$B$7:$R$2292,10,0)</f>
        <v>5.4579000000000004</v>
      </c>
      <c r="G8" s="66">
        <f t="shared" ref="G8:G27" si="1">RANK(F8,F$8:F$27,0)</f>
        <v>11</v>
      </c>
      <c r="H8" s="65">
        <f>VLOOKUP($A8,'Return Data'!$B$7:$R$2292,11,0)</f>
        <v>6.0056000000000003</v>
      </c>
      <c r="I8" s="66">
        <f t="shared" ref="I8:I27" si="2">RANK(H8,H$8:H$27,0)</f>
        <v>15</v>
      </c>
      <c r="J8" s="65">
        <f>VLOOKUP($A8,'Return Data'!$B$7:$R$2292,12,0)</f>
        <v>7.3922999999999996</v>
      </c>
      <c r="K8" s="66">
        <f t="shared" ref="K8:K27" si="3">RANK(J8,J$8:J$27,0)</f>
        <v>15</v>
      </c>
      <c r="L8" s="65">
        <f>VLOOKUP($A8,'Return Data'!$B$7:$R$2292,13,0)</f>
        <v>7.6875999999999998</v>
      </c>
      <c r="M8" s="66">
        <f t="shared" ref="M8:M27" si="4">RANK(L8,L$8:L$27,0)</f>
        <v>9</v>
      </c>
      <c r="N8" s="65">
        <f>VLOOKUP($A8,'Return Data'!$B$7:$R$2292,17,0)</f>
        <v>8.8072999999999997</v>
      </c>
      <c r="O8" s="66">
        <f>RANK(N8,N$8:N$27,0)</f>
        <v>4</v>
      </c>
      <c r="P8" s="65">
        <f>VLOOKUP($A8,'Return Data'!$B$7:$R$2292,14,0)</f>
        <v>6.9085999999999999</v>
      </c>
      <c r="Q8" s="66">
        <f>RANK(P8,P$8:P$27,0)</f>
        <v>8</v>
      </c>
      <c r="R8" s="65">
        <f>VLOOKUP($A8,'Return Data'!$B$7:$R$2292,16,0)</f>
        <v>8.2868999999999993</v>
      </c>
      <c r="S8" s="67">
        <f t="shared" ref="S8:S27" si="5">RANK(R8,R$8:R$27,0)</f>
        <v>8</v>
      </c>
    </row>
    <row r="9" spans="1:19" x14ac:dyDescent="0.3">
      <c r="A9" s="82" t="s">
        <v>654</v>
      </c>
      <c r="B9" s="64">
        <f>VLOOKUP($A9,'Return Data'!$B$7:$R$2292,3,0)</f>
        <v>44536</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-12.591100000000001</v>
      </c>
      <c r="S9" s="67">
        <f t="shared" si="5"/>
        <v>19</v>
      </c>
    </row>
    <row r="10" spans="1:19" x14ac:dyDescent="0.3">
      <c r="A10" s="82" t="s">
        <v>656</v>
      </c>
      <c r="B10" s="64">
        <f>VLOOKUP($A10,'Return Data'!$B$7:$R$2292,3,0)</f>
        <v>44536</v>
      </c>
      <c r="C10" s="65">
        <f>VLOOKUP($A10,'Return Data'!$B$7:$R$2292,4,0)</f>
        <v>18.462599999999998</v>
      </c>
      <c r="D10" s="65">
        <f>VLOOKUP($A10,'Return Data'!$B$7:$R$2292,9,0)</f>
        <v>6.1204000000000001</v>
      </c>
      <c r="E10" s="66">
        <f t="shared" si="0"/>
        <v>10</v>
      </c>
      <c r="F10" s="65">
        <f>VLOOKUP($A10,'Return Data'!$B$7:$R$2292,10,0)</f>
        <v>4.6836000000000002</v>
      </c>
      <c r="G10" s="66">
        <f t="shared" si="1"/>
        <v>14</v>
      </c>
      <c r="H10" s="65">
        <f>VLOOKUP($A10,'Return Data'!$B$7:$R$2292,11,0)</f>
        <v>6.2011000000000003</v>
      </c>
      <c r="I10" s="66">
        <f t="shared" si="2"/>
        <v>13</v>
      </c>
      <c r="J10" s="65">
        <f>VLOOKUP($A10,'Return Data'!$B$7:$R$2292,12,0)</f>
        <v>7.6163999999999996</v>
      </c>
      <c r="K10" s="66">
        <f t="shared" si="3"/>
        <v>14</v>
      </c>
      <c r="L10" s="65">
        <f>VLOOKUP($A10,'Return Data'!$B$7:$R$2292,13,0)</f>
        <v>7.2697000000000003</v>
      </c>
      <c r="M10" s="66">
        <f t="shared" si="4"/>
        <v>11</v>
      </c>
      <c r="N10" s="65">
        <f>VLOOKUP($A10,'Return Data'!$B$7:$R$2292,17,0)</f>
        <v>8.3350000000000009</v>
      </c>
      <c r="O10" s="66">
        <f t="shared" ref="O10:O22" si="6">RANK(N10,N$8:N$27,0)</f>
        <v>5</v>
      </c>
      <c r="P10" s="65">
        <f>VLOOKUP($A10,'Return Data'!$B$7:$R$2292,14,0)</f>
        <v>7.4678000000000004</v>
      </c>
      <c r="Q10" s="66">
        <f t="shared" ref="Q10:Q22" si="7">RANK(P10,P$8:P$27,0)</f>
        <v>7</v>
      </c>
      <c r="R10" s="65">
        <f>VLOOKUP($A10,'Return Data'!$B$7:$R$2292,16,0)</f>
        <v>8.6388999999999996</v>
      </c>
      <c r="S10" s="67">
        <f t="shared" si="5"/>
        <v>7</v>
      </c>
    </row>
    <row r="11" spans="1:19" x14ac:dyDescent="0.3">
      <c r="A11" s="82" t="s">
        <v>660</v>
      </c>
      <c r="B11" s="64">
        <f>VLOOKUP($A11,'Return Data'!$B$7:$R$2292,3,0)</f>
        <v>44536</v>
      </c>
      <c r="C11" s="65">
        <f>VLOOKUP($A11,'Return Data'!$B$7:$R$2292,4,0)</f>
        <v>18.650700000000001</v>
      </c>
      <c r="D11" s="65">
        <f>VLOOKUP($A11,'Return Data'!$B$7:$R$2292,9,0)</f>
        <v>4.1071999999999997</v>
      </c>
      <c r="E11" s="66">
        <f t="shared" si="0"/>
        <v>16</v>
      </c>
      <c r="F11" s="65">
        <f>VLOOKUP($A11,'Return Data'!$B$7:$R$2292,10,0)</f>
        <v>35.7577</v>
      </c>
      <c r="G11" s="66">
        <f t="shared" si="1"/>
        <v>3</v>
      </c>
      <c r="H11" s="65">
        <f>VLOOKUP($A11,'Return Data'!$B$7:$R$2292,11,0)</f>
        <v>22.494499999999999</v>
      </c>
      <c r="I11" s="66">
        <f t="shared" si="2"/>
        <v>3</v>
      </c>
      <c r="J11" s="65">
        <f>VLOOKUP($A11,'Return Data'!$B$7:$R$2292,12,0)</f>
        <v>23.415099999999999</v>
      </c>
      <c r="K11" s="66">
        <f t="shared" si="3"/>
        <v>2</v>
      </c>
      <c r="L11" s="65">
        <f>VLOOKUP($A11,'Return Data'!$B$7:$R$2292,13,0)</f>
        <v>20.404199999999999</v>
      </c>
      <c r="M11" s="66">
        <f t="shared" si="4"/>
        <v>2</v>
      </c>
      <c r="N11" s="65">
        <f>VLOOKUP($A11,'Return Data'!$B$7:$R$2292,17,0)</f>
        <v>11.2127</v>
      </c>
      <c r="O11" s="66">
        <f t="shared" si="6"/>
        <v>1</v>
      </c>
      <c r="P11" s="65">
        <f>VLOOKUP($A11,'Return Data'!$B$7:$R$2292,14,0)</f>
        <v>8.5873000000000008</v>
      </c>
      <c r="Q11" s="66">
        <f t="shared" si="7"/>
        <v>3</v>
      </c>
      <c r="R11" s="65">
        <f>VLOOKUP($A11,'Return Data'!$B$7:$R$2292,16,0)</f>
        <v>9.4913000000000007</v>
      </c>
      <c r="S11" s="67">
        <f t="shared" si="5"/>
        <v>2</v>
      </c>
    </row>
    <row r="12" spans="1:19" x14ac:dyDescent="0.3">
      <c r="A12" s="82" t="s">
        <v>662</v>
      </c>
      <c r="B12" s="64">
        <f>VLOOKUP($A12,'Return Data'!$B$7:$R$2292,3,0)</f>
        <v>44536</v>
      </c>
      <c r="C12" s="65">
        <f>VLOOKUP($A12,'Return Data'!$B$7:$R$2292,4,0)</f>
        <v>4.3867000000000003</v>
      </c>
      <c r="D12" s="65">
        <f>VLOOKUP($A12,'Return Data'!$B$7:$R$2292,9,0)</f>
        <v>1.4391</v>
      </c>
      <c r="E12" s="66">
        <f t="shared" si="0"/>
        <v>19</v>
      </c>
      <c r="F12" s="65">
        <f>VLOOKUP($A12,'Return Data'!$B$7:$R$2292,10,0)</f>
        <v>2.0678999999999998</v>
      </c>
      <c r="G12" s="66">
        <f t="shared" si="1"/>
        <v>19</v>
      </c>
      <c r="H12" s="65">
        <f>VLOOKUP($A12,'Return Data'!$B$7:$R$2292,11,0)</f>
        <v>4.5319000000000003</v>
      </c>
      <c r="I12" s="66">
        <f t="shared" si="2"/>
        <v>18</v>
      </c>
      <c r="J12" s="65">
        <f>VLOOKUP($A12,'Return Data'!$B$7:$R$2292,12,0)</f>
        <v>11.4094</v>
      </c>
      <c r="K12" s="66">
        <f t="shared" si="3"/>
        <v>6</v>
      </c>
      <c r="L12" s="65">
        <f>VLOOKUP($A12,'Return Data'!$B$7:$R$2292,13,0)</f>
        <v>9.6038999999999994</v>
      </c>
      <c r="M12" s="66">
        <f t="shared" si="4"/>
        <v>7</v>
      </c>
      <c r="N12" s="65">
        <f>VLOOKUP($A12,'Return Data'!$B$7:$R$2292,17,0)</f>
        <v>-21.875399999999999</v>
      </c>
      <c r="O12" s="66">
        <f t="shared" si="6"/>
        <v>17</v>
      </c>
      <c r="P12" s="65">
        <f>VLOOKUP($A12,'Return Data'!$B$7:$R$2292,14,0)</f>
        <v>-30.299900000000001</v>
      </c>
      <c r="Q12" s="66">
        <f t="shared" si="7"/>
        <v>17</v>
      </c>
      <c r="R12" s="65">
        <f>VLOOKUP($A12,'Return Data'!$B$7:$R$2292,16,0)</f>
        <v>-11.446999999999999</v>
      </c>
      <c r="S12" s="67">
        <f t="shared" si="5"/>
        <v>18</v>
      </c>
    </row>
    <row r="13" spans="1:19" x14ac:dyDescent="0.3">
      <c r="A13" s="82" t="s">
        <v>664</v>
      </c>
      <c r="B13" s="64">
        <f>VLOOKUP($A13,'Return Data'!$B$7:$R$2292,3,0)</f>
        <v>44536</v>
      </c>
      <c r="C13" s="65">
        <f>VLOOKUP($A13,'Return Data'!$B$7:$R$2292,4,0)</f>
        <v>32.693100000000001</v>
      </c>
      <c r="D13" s="65">
        <f>VLOOKUP($A13,'Return Data'!$B$7:$R$2292,9,0)</f>
        <v>4.3952</v>
      </c>
      <c r="E13" s="66">
        <f t="shared" si="0"/>
        <v>15</v>
      </c>
      <c r="F13" s="65">
        <f>VLOOKUP($A13,'Return Data'!$B$7:$R$2292,10,0)</f>
        <v>2.3917999999999999</v>
      </c>
      <c r="G13" s="66">
        <f t="shared" si="1"/>
        <v>18</v>
      </c>
      <c r="H13" s="65">
        <f>VLOOKUP($A13,'Return Data'!$B$7:$R$2292,11,0)</f>
        <v>2.7374000000000001</v>
      </c>
      <c r="I13" s="66">
        <f t="shared" si="2"/>
        <v>19</v>
      </c>
      <c r="J13" s="65">
        <f>VLOOKUP($A13,'Return Data'!$B$7:$R$2292,12,0)</f>
        <v>3.7513000000000001</v>
      </c>
      <c r="K13" s="66">
        <f t="shared" si="3"/>
        <v>19</v>
      </c>
      <c r="L13" s="65">
        <f>VLOOKUP($A13,'Return Data'!$B$7:$R$2292,13,0)</f>
        <v>3.9054000000000002</v>
      </c>
      <c r="M13" s="66">
        <f t="shared" si="4"/>
        <v>17</v>
      </c>
      <c r="N13" s="65">
        <f>VLOOKUP($A13,'Return Data'!$B$7:$R$2292,17,0)</f>
        <v>4.7732000000000001</v>
      </c>
      <c r="O13" s="66">
        <f t="shared" si="6"/>
        <v>13</v>
      </c>
      <c r="P13" s="65">
        <f>VLOOKUP($A13,'Return Data'!$B$7:$R$2292,14,0)</f>
        <v>3.4798</v>
      </c>
      <c r="Q13" s="66">
        <f t="shared" si="7"/>
        <v>13</v>
      </c>
      <c r="R13" s="65">
        <f>VLOOKUP($A13,'Return Data'!$B$7:$R$2292,16,0)</f>
        <v>6.7752999999999997</v>
      </c>
      <c r="S13" s="67">
        <f t="shared" si="5"/>
        <v>13</v>
      </c>
    </row>
    <row r="14" spans="1:19" x14ac:dyDescent="0.3">
      <c r="A14" s="82" t="s">
        <v>667</v>
      </c>
      <c r="B14" s="64">
        <f>VLOOKUP($A14,'Return Data'!$B$7:$R$2292,3,0)</f>
        <v>44536</v>
      </c>
      <c r="C14" s="65">
        <f>VLOOKUP($A14,'Return Data'!$B$7:$R$2292,4,0)</f>
        <v>24.074000000000002</v>
      </c>
      <c r="D14" s="65">
        <f>VLOOKUP($A14,'Return Data'!$B$7:$R$2292,9,0)</f>
        <v>10.5754</v>
      </c>
      <c r="E14" s="66">
        <f t="shared" si="0"/>
        <v>2</v>
      </c>
      <c r="F14" s="65">
        <f>VLOOKUP($A14,'Return Data'!$B$7:$R$2292,10,0)</f>
        <v>25.3752</v>
      </c>
      <c r="G14" s="66">
        <f t="shared" si="1"/>
        <v>4</v>
      </c>
      <c r="H14" s="65">
        <f>VLOOKUP($A14,'Return Data'!$B$7:$R$2292,11,0)</f>
        <v>12.836399999999999</v>
      </c>
      <c r="I14" s="66">
        <f t="shared" si="2"/>
        <v>5</v>
      </c>
      <c r="J14" s="65">
        <f>VLOOKUP($A14,'Return Data'!$B$7:$R$2292,12,0)</f>
        <v>14.761900000000001</v>
      </c>
      <c r="K14" s="66">
        <f t="shared" si="3"/>
        <v>5</v>
      </c>
      <c r="L14" s="65">
        <f>VLOOKUP($A14,'Return Data'!$B$7:$R$2292,13,0)</f>
        <v>15.757099999999999</v>
      </c>
      <c r="M14" s="66">
        <f t="shared" si="4"/>
        <v>4</v>
      </c>
      <c r="N14" s="65">
        <f>VLOOKUP($A14,'Return Data'!$B$7:$R$2292,17,0)</f>
        <v>7.1959</v>
      </c>
      <c r="O14" s="66">
        <f t="shared" si="6"/>
        <v>8</v>
      </c>
      <c r="P14" s="65">
        <f>VLOOKUP($A14,'Return Data'!$B$7:$R$2292,14,0)</f>
        <v>6.6117999999999997</v>
      </c>
      <c r="Q14" s="66">
        <f t="shared" si="7"/>
        <v>9</v>
      </c>
      <c r="R14" s="65">
        <f>VLOOKUP($A14,'Return Data'!$B$7:$R$2292,16,0)</f>
        <v>8.8108000000000004</v>
      </c>
      <c r="S14" s="67">
        <f t="shared" si="5"/>
        <v>6</v>
      </c>
    </row>
    <row r="15" spans="1:19" x14ac:dyDescent="0.3">
      <c r="A15" s="82" t="s">
        <v>675</v>
      </c>
      <c r="B15" s="64">
        <f>VLOOKUP($A15,'Return Data'!$B$7:$R$2292,3,0)</f>
        <v>44536</v>
      </c>
      <c r="C15" s="65">
        <f>VLOOKUP($A15,'Return Data'!$B$7:$R$2292,4,0)</f>
        <v>20.315200000000001</v>
      </c>
      <c r="D15" s="65">
        <f>VLOOKUP($A15,'Return Data'!$B$7:$R$2292,9,0)</f>
        <v>7.2557999999999998</v>
      </c>
      <c r="E15" s="66">
        <f t="shared" si="0"/>
        <v>5</v>
      </c>
      <c r="F15" s="65">
        <f>VLOOKUP($A15,'Return Data'!$B$7:$R$2292,10,0)</f>
        <v>5.0297999999999998</v>
      </c>
      <c r="G15" s="66">
        <f t="shared" si="1"/>
        <v>13</v>
      </c>
      <c r="H15" s="65">
        <f>VLOOKUP($A15,'Return Data'!$B$7:$R$2292,11,0)</f>
        <v>7.0003000000000002</v>
      </c>
      <c r="I15" s="66">
        <f t="shared" si="2"/>
        <v>10</v>
      </c>
      <c r="J15" s="65">
        <f>VLOOKUP($A15,'Return Data'!$B$7:$R$2292,12,0)</f>
        <v>8.8016000000000005</v>
      </c>
      <c r="K15" s="66">
        <f t="shared" si="3"/>
        <v>10</v>
      </c>
      <c r="L15" s="65">
        <f>VLOOKUP($A15,'Return Data'!$B$7:$R$2292,13,0)</f>
        <v>7.9802</v>
      </c>
      <c r="M15" s="66">
        <f t="shared" si="4"/>
        <v>8</v>
      </c>
      <c r="N15" s="65">
        <f>VLOOKUP($A15,'Return Data'!$B$7:$R$2292,17,0)</f>
        <v>9.4512999999999998</v>
      </c>
      <c r="O15" s="66">
        <f t="shared" si="6"/>
        <v>2</v>
      </c>
      <c r="P15" s="65">
        <f>VLOOKUP($A15,'Return Data'!$B$7:$R$2292,14,0)</f>
        <v>9.4623000000000008</v>
      </c>
      <c r="Q15" s="66">
        <f t="shared" si="7"/>
        <v>1</v>
      </c>
      <c r="R15" s="65">
        <f>VLOOKUP($A15,'Return Data'!$B$7:$R$2292,16,0)</f>
        <v>9.6329999999999991</v>
      </c>
      <c r="S15" s="67">
        <f t="shared" si="5"/>
        <v>1</v>
      </c>
    </row>
    <row r="16" spans="1:19" x14ac:dyDescent="0.3">
      <c r="A16" s="82" t="s">
        <v>677</v>
      </c>
      <c r="B16" s="64">
        <f>VLOOKUP($A16,'Return Data'!$B$7:$R$2292,3,0)</f>
        <v>44536</v>
      </c>
      <c r="C16" s="65">
        <f>VLOOKUP($A16,'Return Data'!$B$7:$R$2292,4,0)</f>
        <v>26.6999</v>
      </c>
      <c r="D16" s="65">
        <f>VLOOKUP($A16,'Return Data'!$B$7:$R$2292,9,0)</f>
        <v>8.8694000000000006</v>
      </c>
      <c r="E16" s="66">
        <f t="shared" si="0"/>
        <v>4</v>
      </c>
      <c r="F16" s="65">
        <f>VLOOKUP($A16,'Return Data'!$B$7:$R$2292,10,0)</f>
        <v>5.7615999999999996</v>
      </c>
      <c r="G16" s="66">
        <f t="shared" si="1"/>
        <v>10</v>
      </c>
      <c r="H16" s="65">
        <f>VLOOKUP($A16,'Return Data'!$B$7:$R$2292,11,0)</f>
        <v>6.9481999999999999</v>
      </c>
      <c r="I16" s="66">
        <f t="shared" si="2"/>
        <v>11</v>
      </c>
      <c r="J16" s="65">
        <f>VLOOKUP($A16,'Return Data'!$B$7:$R$2292,12,0)</f>
        <v>8.2553999999999998</v>
      </c>
      <c r="K16" s="66">
        <f t="shared" si="3"/>
        <v>12</v>
      </c>
      <c r="L16" s="65">
        <f>VLOOKUP($A16,'Return Data'!$B$7:$R$2292,13,0)</f>
        <v>7.3032000000000004</v>
      </c>
      <c r="M16" s="66">
        <f t="shared" si="4"/>
        <v>10</v>
      </c>
      <c r="N16" s="65">
        <f>VLOOKUP($A16,'Return Data'!$B$7:$R$2292,17,0)</f>
        <v>8.9354999999999993</v>
      </c>
      <c r="O16" s="66">
        <f t="shared" si="6"/>
        <v>3</v>
      </c>
      <c r="P16" s="65">
        <f>VLOOKUP($A16,'Return Data'!$B$7:$R$2292,14,0)</f>
        <v>9.3292999999999999</v>
      </c>
      <c r="Q16" s="66">
        <f t="shared" si="7"/>
        <v>2</v>
      </c>
      <c r="R16" s="65">
        <f>VLOOKUP($A16,'Return Data'!$B$7:$R$2292,16,0)</f>
        <v>9.3735999999999997</v>
      </c>
      <c r="S16" s="67">
        <f t="shared" si="5"/>
        <v>3</v>
      </c>
    </row>
    <row r="17" spans="1:19" x14ac:dyDescent="0.3">
      <c r="A17" s="82" t="s">
        <v>679</v>
      </c>
      <c r="B17" s="64">
        <f>VLOOKUP($A17,'Return Data'!$B$7:$R$2292,3,0)</f>
        <v>44536</v>
      </c>
      <c r="C17" s="65">
        <f>VLOOKUP($A17,'Return Data'!$B$7:$R$2292,4,0)</f>
        <v>16.1523</v>
      </c>
      <c r="D17" s="65">
        <f>VLOOKUP($A17,'Return Data'!$B$7:$R$2292,9,0)</f>
        <v>6.3083</v>
      </c>
      <c r="E17" s="66">
        <f t="shared" si="0"/>
        <v>9</v>
      </c>
      <c r="F17" s="65">
        <f>VLOOKUP($A17,'Return Data'!$B$7:$R$2292,10,0)</f>
        <v>45.419499999999999</v>
      </c>
      <c r="G17" s="66">
        <f t="shared" si="1"/>
        <v>2</v>
      </c>
      <c r="H17" s="65">
        <f>VLOOKUP($A17,'Return Data'!$B$7:$R$2292,11,0)</f>
        <v>26.4025</v>
      </c>
      <c r="I17" s="66">
        <f t="shared" si="2"/>
        <v>2</v>
      </c>
      <c r="J17" s="65">
        <f>VLOOKUP($A17,'Return Data'!$B$7:$R$2292,12,0)</f>
        <v>20.583200000000001</v>
      </c>
      <c r="K17" s="66">
        <f t="shared" si="3"/>
        <v>3</v>
      </c>
      <c r="L17" s="65">
        <f>VLOOKUP($A17,'Return Data'!$B$7:$R$2292,13,0)</f>
        <v>17.221599999999999</v>
      </c>
      <c r="M17" s="66">
        <f t="shared" si="4"/>
        <v>3</v>
      </c>
      <c r="N17" s="65">
        <f>VLOOKUP($A17,'Return Data'!$B$7:$R$2292,17,0)</f>
        <v>6.6139999999999999</v>
      </c>
      <c r="O17" s="66">
        <f t="shared" si="6"/>
        <v>11</v>
      </c>
      <c r="P17" s="65">
        <f>VLOOKUP($A17,'Return Data'!$B$7:$R$2292,14,0)</f>
        <v>2.8521999999999998</v>
      </c>
      <c r="Q17" s="66">
        <f t="shared" si="7"/>
        <v>15</v>
      </c>
      <c r="R17" s="65">
        <f>VLOOKUP($A17,'Return Data'!$B$7:$R$2292,16,0)</f>
        <v>6.3677000000000001</v>
      </c>
      <c r="S17" s="67">
        <f t="shared" si="5"/>
        <v>15</v>
      </c>
    </row>
    <row r="18" spans="1:19" x14ac:dyDescent="0.3">
      <c r="A18" s="82" t="s">
        <v>680</v>
      </c>
      <c r="B18" s="64">
        <f>VLOOKUP($A18,'Return Data'!$B$7:$R$2292,3,0)</f>
        <v>44536</v>
      </c>
      <c r="C18" s="65">
        <f>VLOOKUP($A18,'Return Data'!$B$7:$R$2292,4,0)</f>
        <v>14.144500000000001</v>
      </c>
      <c r="D18" s="65">
        <f>VLOOKUP($A18,'Return Data'!$B$7:$R$2292,9,0)</f>
        <v>5.4535999999999998</v>
      </c>
      <c r="E18" s="66">
        <f t="shared" si="0"/>
        <v>13</v>
      </c>
      <c r="F18" s="65">
        <f>VLOOKUP($A18,'Return Data'!$B$7:$R$2292,10,0)</f>
        <v>3.9142999999999999</v>
      </c>
      <c r="G18" s="66">
        <f t="shared" si="1"/>
        <v>16</v>
      </c>
      <c r="H18" s="65">
        <f>VLOOKUP($A18,'Return Data'!$B$7:$R$2292,11,0)</f>
        <v>5.4012000000000002</v>
      </c>
      <c r="I18" s="66">
        <f t="shared" si="2"/>
        <v>16</v>
      </c>
      <c r="J18" s="65">
        <f>VLOOKUP($A18,'Return Data'!$B$7:$R$2292,12,0)</f>
        <v>6.4851999999999999</v>
      </c>
      <c r="K18" s="66">
        <f t="shared" si="3"/>
        <v>17</v>
      </c>
      <c r="L18" s="65">
        <f>VLOOKUP($A18,'Return Data'!$B$7:$R$2292,13,0)</f>
        <v>5.4013</v>
      </c>
      <c r="M18" s="66">
        <f t="shared" si="4"/>
        <v>15</v>
      </c>
      <c r="N18" s="65">
        <f>VLOOKUP($A18,'Return Data'!$B$7:$R$2292,17,0)</f>
        <v>6.9169</v>
      </c>
      <c r="O18" s="66">
        <f t="shared" si="6"/>
        <v>9</v>
      </c>
      <c r="P18" s="65">
        <f>VLOOKUP($A18,'Return Data'!$B$7:$R$2292,14,0)</f>
        <v>7.9253999999999998</v>
      </c>
      <c r="Q18" s="66">
        <f t="shared" si="7"/>
        <v>5</v>
      </c>
      <c r="R18" s="65">
        <f>VLOOKUP($A18,'Return Data'!$B$7:$R$2292,16,0)</f>
        <v>7.5491000000000001</v>
      </c>
      <c r="S18" s="67">
        <f t="shared" si="5"/>
        <v>10</v>
      </c>
    </row>
    <row r="19" spans="1:19" x14ac:dyDescent="0.3">
      <c r="A19" s="82" t="s">
        <v>683</v>
      </c>
      <c r="B19" s="64">
        <f>VLOOKUP($A19,'Return Data'!$B$7:$R$2292,3,0)</f>
        <v>44536</v>
      </c>
      <c r="C19" s="65">
        <f>VLOOKUP($A19,'Return Data'!$B$7:$R$2292,4,0)</f>
        <v>1582.7675999999999</v>
      </c>
      <c r="D19" s="65">
        <f>VLOOKUP($A19,'Return Data'!$B$7:$R$2292,9,0)</f>
        <v>5.9541000000000004</v>
      </c>
      <c r="E19" s="66">
        <f t="shared" si="0"/>
        <v>11</v>
      </c>
      <c r="F19" s="65">
        <f>VLOOKUP($A19,'Return Data'!$B$7:$R$2292,10,0)</f>
        <v>3.2290000000000001</v>
      </c>
      <c r="G19" s="66">
        <f t="shared" si="1"/>
        <v>17</v>
      </c>
      <c r="H19" s="65">
        <f>VLOOKUP($A19,'Return Data'!$B$7:$R$2292,11,0)</f>
        <v>4.5572999999999997</v>
      </c>
      <c r="I19" s="66">
        <f t="shared" si="2"/>
        <v>17</v>
      </c>
      <c r="J19" s="65">
        <f>VLOOKUP($A19,'Return Data'!$B$7:$R$2292,12,0)</f>
        <v>5.8331999999999997</v>
      </c>
      <c r="K19" s="66">
        <f t="shared" si="3"/>
        <v>18</v>
      </c>
      <c r="L19" s="65">
        <f>VLOOKUP($A19,'Return Data'!$B$7:$R$2292,13,0)</f>
        <v>4.0846999999999998</v>
      </c>
      <c r="M19" s="66">
        <f t="shared" si="4"/>
        <v>16</v>
      </c>
      <c r="N19" s="65">
        <f>VLOOKUP($A19,'Return Data'!$B$7:$R$2292,17,0)</f>
        <v>6.7294</v>
      </c>
      <c r="O19" s="66">
        <f t="shared" si="6"/>
        <v>10</v>
      </c>
      <c r="P19" s="65">
        <f>VLOOKUP($A19,'Return Data'!$B$7:$R$2292,14,0)</f>
        <v>3.2706</v>
      </c>
      <c r="Q19" s="66">
        <f t="shared" si="7"/>
        <v>14</v>
      </c>
      <c r="R19" s="65">
        <f>VLOOKUP($A19,'Return Data'!$B$7:$R$2292,16,0)</f>
        <v>6.5288000000000004</v>
      </c>
      <c r="S19" s="67">
        <f t="shared" si="5"/>
        <v>14</v>
      </c>
    </row>
    <row r="20" spans="1:19" x14ac:dyDescent="0.3">
      <c r="A20" s="82" t="s">
        <v>685</v>
      </c>
      <c r="B20" s="64">
        <f>VLOOKUP($A20,'Return Data'!$B$7:$R$2292,3,0)</f>
        <v>44536</v>
      </c>
      <c r="C20" s="65">
        <f>VLOOKUP($A20,'Return Data'!$B$7:$R$2292,4,0)</f>
        <v>26.524000000000001</v>
      </c>
      <c r="D20" s="65">
        <f>VLOOKUP($A20,'Return Data'!$B$7:$R$2292,9,0)</f>
        <v>7.2023999999999999</v>
      </c>
      <c r="E20" s="66">
        <f t="shared" si="0"/>
        <v>6</v>
      </c>
      <c r="F20" s="65">
        <f>VLOOKUP($A20,'Return Data'!$B$7:$R$2292,10,0)</f>
        <v>5.4131999999999998</v>
      </c>
      <c r="G20" s="66">
        <f t="shared" si="1"/>
        <v>12</v>
      </c>
      <c r="H20" s="65">
        <f>VLOOKUP($A20,'Return Data'!$B$7:$R$2292,11,0)</f>
        <v>6.7243000000000004</v>
      </c>
      <c r="I20" s="66">
        <f t="shared" si="2"/>
        <v>12</v>
      </c>
      <c r="J20" s="65">
        <f>VLOOKUP($A20,'Return Data'!$B$7:$R$2292,12,0)</f>
        <v>7.9009</v>
      </c>
      <c r="K20" s="66">
        <f t="shared" si="3"/>
        <v>13</v>
      </c>
      <c r="L20" s="65">
        <f>VLOOKUP($A20,'Return Data'!$B$7:$R$2292,13,0)</f>
        <v>7.0456000000000003</v>
      </c>
      <c r="M20" s="66">
        <f t="shared" si="4"/>
        <v>12</v>
      </c>
      <c r="N20" s="65">
        <f>VLOOKUP($A20,'Return Data'!$B$7:$R$2292,17,0)</f>
        <v>7.2885999999999997</v>
      </c>
      <c r="O20" s="66">
        <f t="shared" si="6"/>
        <v>7</v>
      </c>
      <c r="P20" s="65">
        <f>VLOOKUP($A20,'Return Data'!$B$7:$R$2292,14,0)</f>
        <v>8.2027000000000001</v>
      </c>
      <c r="Q20" s="66">
        <f t="shared" si="7"/>
        <v>4</v>
      </c>
      <c r="R20" s="65">
        <f>VLOOKUP($A20,'Return Data'!$B$7:$R$2292,16,0)</f>
        <v>9.0131999999999994</v>
      </c>
      <c r="S20" s="67">
        <f t="shared" si="5"/>
        <v>5</v>
      </c>
    </row>
    <row r="21" spans="1:19" x14ac:dyDescent="0.3">
      <c r="A21" s="82" t="s">
        <v>687</v>
      </c>
      <c r="B21" s="64">
        <f>VLOOKUP($A21,'Return Data'!$B$7:$R$2292,3,0)</f>
        <v>44536</v>
      </c>
      <c r="C21" s="65">
        <f>VLOOKUP($A21,'Return Data'!$B$7:$R$2292,4,0)</f>
        <v>24.671099999999999</v>
      </c>
      <c r="D21" s="65">
        <f>VLOOKUP($A21,'Return Data'!$B$7:$R$2292,9,0)</f>
        <v>5.0079000000000002</v>
      </c>
      <c r="E21" s="66">
        <f t="shared" si="0"/>
        <v>14</v>
      </c>
      <c r="F21" s="65">
        <f>VLOOKUP($A21,'Return Data'!$B$7:$R$2292,10,0)</f>
        <v>10.478300000000001</v>
      </c>
      <c r="G21" s="66">
        <f t="shared" si="1"/>
        <v>8</v>
      </c>
      <c r="H21" s="65">
        <f>VLOOKUP($A21,'Return Data'!$B$7:$R$2292,11,0)</f>
        <v>8.4383999999999997</v>
      </c>
      <c r="I21" s="66">
        <f t="shared" si="2"/>
        <v>9</v>
      </c>
      <c r="J21" s="65">
        <f>VLOOKUP($A21,'Return Data'!$B$7:$R$2292,12,0)</f>
        <v>8.3989999999999991</v>
      </c>
      <c r="K21" s="66">
        <f t="shared" si="3"/>
        <v>11</v>
      </c>
      <c r="L21" s="65">
        <f>VLOOKUP($A21,'Return Data'!$B$7:$R$2292,13,0)</f>
        <v>6.6870000000000003</v>
      </c>
      <c r="M21" s="66">
        <f t="shared" si="4"/>
        <v>13</v>
      </c>
      <c r="N21" s="65">
        <f>VLOOKUP($A21,'Return Data'!$B$7:$R$2292,17,0)</f>
        <v>6.4923000000000002</v>
      </c>
      <c r="O21" s="66">
        <f t="shared" si="6"/>
        <v>12</v>
      </c>
      <c r="P21" s="65">
        <f>VLOOKUP($A21,'Return Data'!$B$7:$R$2292,14,0)</f>
        <v>5.3018000000000001</v>
      </c>
      <c r="Q21" s="66">
        <f t="shared" si="7"/>
        <v>10</v>
      </c>
      <c r="R21" s="65">
        <f>VLOOKUP($A21,'Return Data'!$B$7:$R$2292,16,0)</f>
        <v>7.5597000000000003</v>
      </c>
      <c r="S21" s="67">
        <f t="shared" si="5"/>
        <v>9</v>
      </c>
    </row>
    <row r="22" spans="1:19" x14ac:dyDescent="0.3">
      <c r="A22" s="82" t="s">
        <v>689</v>
      </c>
      <c r="B22" s="64">
        <f>VLOOKUP($A22,'Return Data'!$B$7:$R$2292,3,0)</f>
        <v>44536</v>
      </c>
      <c r="C22" s="65">
        <f>VLOOKUP($A22,'Return Data'!$B$7:$R$2292,4,0)</f>
        <v>29.376799999999999</v>
      </c>
      <c r="D22" s="65">
        <f>VLOOKUP($A22,'Return Data'!$B$7:$R$2292,9,0)</f>
        <v>6.6855000000000002</v>
      </c>
      <c r="E22" s="66">
        <f t="shared" si="0"/>
        <v>7</v>
      </c>
      <c r="F22" s="65">
        <f>VLOOKUP($A22,'Return Data'!$B$7:$R$2292,10,0)</f>
        <v>6.2073</v>
      </c>
      <c r="G22" s="66">
        <f t="shared" si="1"/>
        <v>9</v>
      </c>
      <c r="H22" s="65">
        <f>VLOOKUP($A22,'Return Data'!$B$7:$R$2292,11,0)</f>
        <v>19.818999999999999</v>
      </c>
      <c r="I22" s="66">
        <f t="shared" si="2"/>
        <v>4</v>
      </c>
      <c r="J22" s="65">
        <f>VLOOKUP($A22,'Return Data'!$B$7:$R$2292,12,0)</f>
        <v>16.440300000000001</v>
      </c>
      <c r="K22" s="66">
        <f t="shared" si="3"/>
        <v>4</v>
      </c>
      <c r="L22" s="65">
        <f>VLOOKUP($A22,'Return Data'!$B$7:$R$2292,13,0)</f>
        <v>14.514200000000001</v>
      </c>
      <c r="M22" s="66">
        <f t="shared" si="4"/>
        <v>5</v>
      </c>
      <c r="N22" s="65">
        <f>VLOOKUP($A22,'Return Data'!$B$7:$R$2292,17,0)</f>
        <v>4.1528999999999998</v>
      </c>
      <c r="O22" s="66">
        <f t="shared" si="6"/>
        <v>15</v>
      </c>
      <c r="P22" s="65">
        <f>VLOOKUP($A22,'Return Data'!$B$7:$R$2292,14,0)</f>
        <v>3.6495000000000002</v>
      </c>
      <c r="Q22" s="66">
        <f t="shared" si="7"/>
        <v>12</v>
      </c>
      <c r="R22" s="65">
        <f>VLOOKUP($A22,'Return Data'!$B$7:$R$2292,16,0)</f>
        <v>7.4169999999999998</v>
      </c>
      <c r="S22" s="67">
        <f t="shared" si="5"/>
        <v>12</v>
      </c>
    </row>
    <row r="23" spans="1:19" x14ac:dyDescent="0.3">
      <c r="A23" s="82" t="s">
        <v>691</v>
      </c>
      <c r="B23" s="64">
        <f>VLOOKUP($A23,'Return Data'!$B$7:$R$2292,3,0)</f>
        <v>44536</v>
      </c>
      <c r="C23" s="65">
        <f>VLOOKUP($A23,'Return Data'!$B$7:$R$2292,4,0)</f>
        <v>0.1333</v>
      </c>
      <c r="D23" s="65">
        <f>VLOOKUP($A23,'Return Data'!$B$7:$R$2292,9,0)</f>
        <v>10.047499999999999</v>
      </c>
      <c r="E23" s="66">
        <f t="shared" si="0"/>
        <v>3</v>
      </c>
      <c r="F23" s="65">
        <f>VLOOKUP($A23,'Return Data'!$B$7:$R$2292,10,0)</f>
        <v>10.4984</v>
      </c>
      <c r="G23" s="66">
        <f t="shared" si="1"/>
        <v>7</v>
      </c>
      <c r="H23" s="65">
        <f>VLOOKUP($A23,'Return Data'!$B$7:$R$2292,11,0)</f>
        <v>10.934900000000001</v>
      </c>
      <c r="I23" s="66">
        <f t="shared" si="2"/>
        <v>7</v>
      </c>
      <c r="J23" s="65">
        <f>VLOOKUP($A23,'Return Data'!$B$7:$R$2292,12,0)</f>
        <v>11.307700000000001</v>
      </c>
      <c r="K23" s="66">
        <f t="shared" si="3"/>
        <v>8</v>
      </c>
      <c r="L23" s="65">
        <f>VLOOKUP($A23,'Return Data'!$B$7:$R$2292,13,0)</f>
        <v>-16.127800000000001</v>
      </c>
      <c r="M23" s="66">
        <f t="shared" si="4"/>
        <v>20</v>
      </c>
      <c r="N23" s="65"/>
      <c r="O23" s="66"/>
      <c r="P23" s="65"/>
      <c r="Q23" s="66"/>
      <c r="R23" s="65">
        <f>VLOOKUP($A23,'Return Data'!$B$7:$R$2292,16,0)</f>
        <v>-7.9269999999999996</v>
      </c>
      <c r="S23" s="67">
        <f t="shared" si="5"/>
        <v>17</v>
      </c>
    </row>
    <row r="24" spans="1:19" x14ac:dyDescent="0.3">
      <c r="A24" s="82" t="s">
        <v>694</v>
      </c>
      <c r="B24" s="64">
        <f>VLOOKUP($A24,'Return Data'!$B$7:$R$2292,3,0)</f>
        <v>44536</v>
      </c>
      <c r="C24" s="65">
        <f>VLOOKUP($A24,'Return Data'!$B$7:$R$2292,4,0)</f>
        <v>16.744399999999999</v>
      </c>
      <c r="D24" s="65">
        <f>VLOOKUP($A24,'Return Data'!$B$7:$R$2292,9,0)</f>
        <v>3.3127</v>
      </c>
      <c r="E24" s="66">
        <f t="shared" si="0"/>
        <v>18</v>
      </c>
      <c r="F24" s="65">
        <f>VLOOKUP($A24,'Return Data'!$B$7:$R$2292,10,0)</f>
        <v>15.203200000000001</v>
      </c>
      <c r="G24" s="66">
        <f t="shared" si="1"/>
        <v>5</v>
      </c>
      <c r="H24" s="65">
        <f>VLOOKUP($A24,'Return Data'!$B$7:$R$2292,11,0)</f>
        <v>9.8498999999999999</v>
      </c>
      <c r="I24" s="66">
        <f t="shared" si="2"/>
        <v>8</v>
      </c>
      <c r="J24" s="65">
        <f>VLOOKUP($A24,'Return Data'!$B$7:$R$2292,12,0)</f>
        <v>9.7451000000000008</v>
      </c>
      <c r="K24" s="66">
        <f t="shared" si="3"/>
        <v>9</v>
      </c>
      <c r="L24" s="65">
        <f>VLOOKUP($A24,'Return Data'!$B$7:$R$2292,13,0)</f>
        <v>10.6608</v>
      </c>
      <c r="M24" s="66">
        <f t="shared" si="4"/>
        <v>6</v>
      </c>
      <c r="N24" s="65">
        <f>VLOOKUP($A24,'Return Data'!$B$7:$R$2292,17,0)</f>
        <v>4.2953999999999999</v>
      </c>
      <c r="O24" s="66">
        <f>RANK(N24,N$8:N$27,0)</f>
        <v>14</v>
      </c>
      <c r="P24" s="65">
        <f>VLOOKUP($A24,'Return Data'!$B$7:$R$2292,14,0)</f>
        <v>4.3071000000000002</v>
      </c>
      <c r="Q24" s="66">
        <f>RANK(P24,P$8:P$27,0)</f>
        <v>11</v>
      </c>
      <c r="R24" s="65">
        <f>VLOOKUP($A24,'Return Data'!$B$7:$R$2292,16,0)</f>
        <v>7.4306999999999999</v>
      </c>
      <c r="S24" s="67">
        <f t="shared" si="5"/>
        <v>11</v>
      </c>
    </row>
    <row r="25" spans="1:19" x14ac:dyDescent="0.3">
      <c r="A25" s="82" t="s">
        <v>700</v>
      </c>
      <c r="B25" s="64">
        <f>VLOOKUP($A25,'Return Data'!$B$7:$R$2292,3,0)</f>
        <v>44536</v>
      </c>
      <c r="C25" s="65">
        <f>VLOOKUP($A25,'Return Data'!$B$7:$R$2292,4,0)</f>
        <v>37.705199999999998</v>
      </c>
      <c r="D25" s="65">
        <f>VLOOKUP($A25,'Return Data'!$B$7:$R$2292,9,0)</f>
        <v>5.6462000000000003</v>
      </c>
      <c r="E25" s="66">
        <f t="shared" si="0"/>
        <v>12</v>
      </c>
      <c r="F25" s="65">
        <f>VLOOKUP($A25,'Return Data'!$B$7:$R$2292,10,0)</f>
        <v>4.2584</v>
      </c>
      <c r="G25" s="66">
        <f t="shared" si="1"/>
        <v>15</v>
      </c>
      <c r="H25" s="65">
        <f>VLOOKUP($A25,'Return Data'!$B$7:$R$2292,11,0)</f>
        <v>6.0388000000000002</v>
      </c>
      <c r="I25" s="66">
        <f t="shared" si="2"/>
        <v>14</v>
      </c>
      <c r="J25" s="65">
        <f>VLOOKUP($A25,'Return Data'!$B$7:$R$2292,12,0)</f>
        <v>6.9627999999999997</v>
      </c>
      <c r="K25" s="66">
        <f t="shared" si="3"/>
        <v>16</v>
      </c>
      <c r="L25" s="65">
        <f>VLOOKUP($A25,'Return Data'!$B$7:$R$2292,13,0)</f>
        <v>5.891</v>
      </c>
      <c r="M25" s="66">
        <f t="shared" si="4"/>
        <v>14</v>
      </c>
      <c r="N25" s="65">
        <f>VLOOKUP($A25,'Return Data'!$B$7:$R$2292,17,0)</f>
        <v>8.2001000000000008</v>
      </c>
      <c r="O25" s="66">
        <f>RANK(N25,N$8:N$27,0)</f>
        <v>6</v>
      </c>
      <c r="P25" s="65">
        <f>VLOOKUP($A25,'Return Data'!$B$7:$R$2292,14,0)</f>
        <v>7.8387000000000002</v>
      </c>
      <c r="Q25" s="66">
        <f>RANK(P25,P$8:P$27,0)</f>
        <v>6</v>
      </c>
      <c r="R25" s="65">
        <f>VLOOKUP($A25,'Return Data'!$B$7:$R$2292,16,0)</f>
        <v>9.0374999999999996</v>
      </c>
      <c r="S25" s="67">
        <f t="shared" si="5"/>
        <v>4</v>
      </c>
    </row>
    <row r="26" spans="1:19" x14ac:dyDescent="0.3">
      <c r="A26" s="82" t="s">
        <v>708</v>
      </c>
      <c r="B26" s="64">
        <f>VLOOKUP($A26,'Return Data'!$B$7:$R$2292,3,0)</f>
        <v>44536</v>
      </c>
      <c r="C26" s="65">
        <f>VLOOKUP($A26,'Return Data'!$B$7:$R$2292,4,0)</f>
        <v>0.6714</v>
      </c>
      <c r="D26" s="65">
        <f>VLOOKUP($A26,'Return Data'!$B$7:$R$2292,9,0)</f>
        <v>10.6448</v>
      </c>
      <c r="E26" s="66">
        <f t="shared" si="0"/>
        <v>1</v>
      </c>
      <c r="F26" s="65">
        <f>VLOOKUP($A26,'Return Data'!$B$7:$R$2292,10,0)</f>
        <v>10.734400000000001</v>
      </c>
      <c r="G26" s="66">
        <f t="shared" si="1"/>
        <v>6</v>
      </c>
      <c r="H26" s="65">
        <f>VLOOKUP($A26,'Return Data'!$B$7:$R$2292,11,0)</f>
        <v>11.0472</v>
      </c>
      <c r="I26" s="66">
        <f t="shared" si="2"/>
        <v>6</v>
      </c>
      <c r="J26" s="65">
        <f>VLOOKUP($A26,'Return Data'!$B$7:$R$2292,12,0)</f>
        <v>11.3574</v>
      </c>
      <c r="K26" s="66">
        <f t="shared" si="3"/>
        <v>7</v>
      </c>
      <c r="L26" s="65">
        <f>VLOOKUP($A26,'Return Data'!$B$7:$R$2292,13,0)</f>
        <v>-15.5258</v>
      </c>
      <c r="M26" s="66">
        <f t="shared" si="4"/>
        <v>19</v>
      </c>
      <c r="N26" s="65"/>
      <c r="O26" s="66"/>
      <c r="P26" s="65"/>
      <c r="Q26" s="66"/>
      <c r="R26" s="65">
        <f>VLOOKUP($A26,'Return Data'!$B$7:$R$2292,16,0)</f>
        <v>-36.386299999999999</v>
      </c>
      <c r="S26" s="67">
        <f t="shared" si="5"/>
        <v>20</v>
      </c>
    </row>
    <row r="27" spans="1:19" x14ac:dyDescent="0.3">
      <c r="A27" s="82" t="s">
        <v>710</v>
      </c>
      <c r="B27" s="64">
        <f>VLOOKUP($A27,'Return Data'!$B$7:$R$2292,3,0)</f>
        <v>44536</v>
      </c>
      <c r="C27" s="65">
        <f>VLOOKUP($A27,'Return Data'!$B$7:$R$2292,4,0)</f>
        <v>15.065300000000001</v>
      </c>
      <c r="D27" s="65">
        <f>VLOOKUP($A27,'Return Data'!$B$7:$R$2292,9,0)</f>
        <v>3.5575000000000001</v>
      </c>
      <c r="E27" s="66">
        <f t="shared" si="0"/>
        <v>17</v>
      </c>
      <c r="F27" s="65">
        <f>VLOOKUP($A27,'Return Data'!$B$7:$R$2292,10,0)</f>
        <v>69.327600000000004</v>
      </c>
      <c r="G27" s="66">
        <f t="shared" si="1"/>
        <v>1</v>
      </c>
      <c r="H27" s="65">
        <f>VLOOKUP($A27,'Return Data'!$B$7:$R$2292,11,0)</f>
        <v>38.033299999999997</v>
      </c>
      <c r="I27" s="66">
        <f t="shared" si="2"/>
        <v>1</v>
      </c>
      <c r="J27" s="65">
        <f>VLOOKUP($A27,'Return Data'!$B$7:$R$2292,12,0)</f>
        <v>28.333600000000001</v>
      </c>
      <c r="K27" s="66">
        <f t="shared" si="3"/>
        <v>1</v>
      </c>
      <c r="L27" s="65">
        <f>VLOOKUP($A27,'Return Data'!$B$7:$R$2292,13,0)</f>
        <v>22.296199999999999</v>
      </c>
      <c r="M27" s="66">
        <f t="shared" si="4"/>
        <v>1</v>
      </c>
      <c r="N27" s="65">
        <f>VLOOKUP($A27,'Return Data'!$B$7:$R$2292,17,0)</f>
        <v>-5.5438999999999998</v>
      </c>
      <c r="O27" s="66">
        <f>RANK(N27,N$8:N$27,0)</f>
        <v>16</v>
      </c>
      <c r="P27" s="65">
        <f>VLOOKUP($A27,'Return Data'!$B$7:$R$2292,14,0)</f>
        <v>-4.9470000000000001</v>
      </c>
      <c r="Q27" s="66">
        <f>RANK(P27,P$8:P$27,0)</f>
        <v>16</v>
      </c>
      <c r="R27" s="65">
        <f>VLOOKUP($A27,'Return Data'!$B$7:$R$2292,16,0)</f>
        <v>4.5510000000000002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5.9448450000000008</v>
      </c>
      <c r="E29" s="88"/>
      <c r="F29" s="89">
        <f>AVERAGE(F8:F27)</f>
        <v>13.560454999999999</v>
      </c>
      <c r="G29" s="88"/>
      <c r="H29" s="89">
        <f>AVERAGE(H8:H27)</f>
        <v>10.80011</v>
      </c>
      <c r="I29" s="88"/>
      <c r="J29" s="89">
        <f>AVERAGE(J8:J27)</f>
        <v>10.937590000000002</v>
      </c>
      <c r="K29" s="88"/>
      <c r="L29" s="89">
        <f>AVERAGE(L8:L27)</f>
        <v>7.1030049999999987</v>
      </c>
      <c r="M29" s="88"/>
      <c r="N29" s="89">
        <f>AVERAGE(N8:N27)</f>
        <v>4.8224235294117648</v>
      </c>
      <c r="O29" s="88"/>
      <c r="P29" s="89">
        <f>AVERAGE(P8:P27)</f>
        <v>3.5263529411764711</v>
      </c>
      <c r="Q29" s="88"/>
      <c r="R29" s="89">
        <f>AVERAGE(R8:R27)</f>
        <v>2.9056549999999999</v>
      </c>
      <c r="S29" s="90"/>
    </row>
    <row r="30" spans="1:19" x14ac:dyDescent="0.3">
      <c r="A30" s="87" t="s">
        <v>28</v>
      </c>
      <c r="B30" s="88"/>
      <c r="C30" s="88"/>
      <c r="D30" s="89">
        <f>MIN(D8:D27)</f>
        <v>0</v>
      </c>
      <c r="E30" s="88"/>
      <c r="F30" s="89">
        <f>MIN(F8:F27)</f>
        <v>0</v>
      </c>
      <c r="G30" s="88"/>
      <c r="H30" s="89">
        <f>MIN(H8:H27)</f>
        <v>0</v>
      </c>
      <c r="I30" s="88"/>
      <c r="J30" s="89">
        <f>MIN(J8:J27)</f>
        <v>0</v>
      </c>
      <c r="K30" s="88"/>
      <c r="L30" s="89">
        <f>MIN(L8:L27)</f>
        <v>-16.127800000000001</v>
      </c>
      <c r="M30" s="88"/>
      <c r="N30" s="89">
        <f>MIN(N8:N27)</f>
        <v>-21.875399999999999</v>
      </c>
      <c r="O30" s="88"/>
      <c r="P30" s="89">
        <f>MIN(P8:P27)</f>
        <v>-30.299900000000001</v>
      </c>
      <c r="Q30" s="88"/>
      <c r="R30" s="89">
        <f>MIN(R8:R27)</f>
        <v>-36.386299999999999</v>
      </c>
      <c r="S30" s="90"/>
    </row>
    <row r="31" spans="1:19" ht="15" thickBot="1" x14ac:dyDescent="0.35">
      <c r="A31" s="91" t="s">
        <v>29</v>
      </c>
      <c r="B31" s="92"/>
      <c r="C31" s="92"/>
      <c r="D31" s="93">
        <f>MAX(D8:D27)</f>
        <v>10.6448</v>
      </c>
      <c r="E31" s="92"/>
      <c r="F31" s="93">
        <f>MAX(F8:F27)</f>
        <v>69.327600000000004</v>
      </c>
      <c r="G31" s="92"/>
      <c r="H31" s="93">
        <f>MAX(H8:H27)</f>
        <v>38.033299999999997</v>
      </c>
      <c r="I31" s="92"/>
      <c r="J31" s="93">
        <f>MAX(J8:J27)</f>
        <v>28.333600000000001</v>
      </c>
      <c r="K31" s="92"/>
      <c r="L31" s="93">
        <f>MAX(L8:L27)</f>
        <v>22.296199999999999</v>
      </c>
      <c r="M31" s="92"/>
      <c r="N31" s="93">
        <f>MAX(N8:N27)</f>
        <v>11.2127</v>
      </c>
      <c r="O31" s="92"/>
      <c r="P31" s="93">
        <f>MAX(P8:P27)</f>
        <v>9.4623000000000008</v>
      </c>
      <c r="Q31" s="92"/>
      <c r="R31" s="93">
        <f>MAX(R8:R27)</f>
        <v>9.6329999999999991</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44536</v>
      </c>
      <c r="C8" s="65">
        <f>VLOOKUP($A8,'Return Data'!$B$7:$R$2292,4,0)</f>
        <v>15.9941</v>
      </c>
      <c r="D8" s="65">
        <f>VLOOKUP($A8,'Return Data'!$B$7:$R$2292,9,0)</f>
        <v>5.5461999999999998</v>
      </c>
      <c r="E8" s="66">
        <f t="shared" ref="E8:E27" si="0">RANK(D8,D$8:D$27,0)</f>
        <v>9</v>
      </c>
      <c r="F8" s="65">
        <f>VLOOKUP($A8,'Return Data'!$B$7:$R$2292,10,0)</f>
        <v>4.6859999999999999</v>
      </c>
      <c r="G8" s="66">
        <f t="shared" ref="G8:G27" si="1">RANK(F8,F$8:F$27,0)</f>
        <v>11</v>
      </c>
      <c r="H8" s="65">
        <f>VLOOKUP($A8,'Return Data'!$B$7:$R$2292,11,0)</f>
        <v>5.2257999999999996</v>
      </c>
      <c r="I8" s="66">
        <f t="shared" ref="I8:I27" si="2">RANK(H8,H$8:H$27,0)</f>
        <v>15</v>
      </c>
      <c r="J8" s="65">
        <f>VLOOKUP($A8,'Return Data'!$B$7:$R$2292,12,0)</f>
        <v>6.5064000000000002</v>
      </c>
      <c r="K8" s="66">
        <f t="shared" ref="K8:K27" si="3">RANK(J8,J$8:J$27,0)</f>
        <v>15</v>
      </c>
      <c r="L8" s="65">
        <f>VLOOKUP($A8,'Return Data'!$B$7:$R$2292,13,0)</f>
        <v>6.8052000000000001</v>
      </c>
      <c r="M8" s="66">
        <f t="shared" ref="M8:M27" si="4">RANK(L8,L$8:L$27,0)</f>
        <v>9</v>
      </c>
      <c r="N8" s="65">
        <f>VLOOKUP($A8,'Return Data'!$B$7:$R$2292,17,0)</f>
        <v>7.9291999999999998</v>
      </c>
      <c r="O8" s="66">
        <f>RANK(N8,N$8:N$27,0)</f>
        <v>4</v>
      </c>
      <c r="P8" s="65">
        <f>VLOOKUP($A8,'Return Data'!$B$7:$R$2292,14,0)</f>
        <v>6.0079000000000002</v>
      </c>
      <c r="Q8" s="66">
        <f>RANK(P8,P$8:P$27,0)</f>
        <v>9</v>
      </c>
      <c r="R8" s="65">
        <f>VLOOKUP($A8,'Return Data'!$B$7:$R$2292,16,0)</f>
        <v>7.3127000000000004</v>
      </c>
      <c r="S8" s="67">
        <f t="shared" ref="S8:S27" si="5">RANK(R8,R$8:R$27,0)</f>
        <v>8</v>
      </c>
    </row>
    <row r="9" spans="1:19" x14ac:dyDescent="0.3">
      <c r="A9" s="82" t="s">
        <v>655</v>
      </c>
      <c r="B9" s="64">
        <f>VLOOKUP($A9,'Return Data'!$B$7:$R$2292,3,0)</f>
        <v>44536</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-12.5886</v>
      </c>
      <c r="S9" s="67">
        <f t="shared" si="5"/>
        <v>19</v>
      </c>
    </row>
    <row r="10" spans="1:19" x14ac:dyDescent="0.3">
      <c r="A10" s="82" t="s">
        <v>657</v>
      </c>
      <c r="B10" s="64">
        <f>VLOOKUP($A10,'Return Data'!$B$7:$R$2292,3,0)</f>
        <v>44536</v>
      </c>
      <c r="C10" s="65">
        <f>VLOOKUP($A10,'Return Data'!$B$7:$R$2292,4,0)</f>
        <v>16.9864</v>
      </c>
      <c r="D10" s="65">
        <f>VLOOKUP($A10,'Return Data'!$B$7:$R$2292,9,0)</f>
        <v>5.2469999999999999</v>
      </c>
      <c r="E10" s="66">
        <f t="shared" si="0"/>
        <v>10</v>
      </c>
      <c r="F10" s="65">
        <f>VLOOKUP($A10,'Return Data'!$B$7:$R$2292,10,0)</f>
        <v>3.802</v>
      </c>
      <c r="G10" s="66">
        <f t="shared" si="1"/>
        <v>14</v>
      </c>
      <c r="H10" s="65">
        <f>VLOOKUP($A10,'Return Data'!$B$7:$R$2292,11,0)</f>
        <v>5.2685000000000004</v>
      </c>
      <c r="I10" s="66">
        <f t="shared" si="2"/>
        <v>14</v>
      </c>
      <c r="J10" s="65">
        <f>VLOOKUP($A10,'Return Data'!$B$7:$R$2292,12,0)</f>
        <v>6.6082000000000001</v>
      </c>
      <c r="K10" s="66">
        <f t="shared" si="3"/>
        <v>14</v>
      </c>
      <c r="L10" s="65">
        <f>VLOOKUP($A10,'Return Data'!$B$7:$R$2292,13,0)</f>
        <v>6.2107000000000001</v>
      </c>
      <c r="M10" s="66">
        <f t="shared" si="4"/>
        <v>11</v>
      </c>
      <c r="N10" s="65">
        <f>VLOOKUP($A10,'Return Data'!$B$7:$R$2292,17,0)</f>
        <v>7.2168999999999999</v>
      </c>
      <c r="O10" s="66">
        <f t="shared" ref="O10:O22" si="6">RANK(N10,N$8:N$27,0)</f>
        <v>6</v>
      </c>
      <c r="P10" s="65">
        <f>VLOOKUP($A10,'Return Data'!$B$7:$R$2292,14,0)</f>
        <v>6.2956000000000003</v>
      </c>
      <c r="Q10" s="66">
        <f t="shared" ref="Q10:Q22" si="7">RANK(P10,P$8:P$27,0)</f>
        <v>7</v>
      </c>
      <c r="R10" s="65">
        <f>VLOOKUP($A10,'Return Data'!$B$7:$R$2292,16,0)</f>
        <v>7.4223999999999997</v>
      </c>
      <c r="S10" s="67">
        <f t="shared" si="5"/>
        <v>7</v>
      </c>
    </row>
    <row r="11" spans="1:19" x14ac:dyDescent="0.3">
      <c r="A11" s="82" t="s">
        <v>658</v>
      </c>
      <c r="B11" s="64">
        <f>VLOOKUP($A11,'Return Data'!$B$7:$R$2292,3,0)</f>
        <v>44536</v>
      </c>
      <c r="C11" s="65">
        <f>VLOOKUP($A11,'Return Data'!$B$7:$R$2292,4,0)</f>
        <v>17.4328</v>
      </c>
      <c r="D11" s="65">
        <f>VLOOKUP($A11,'Return Data'!$B$7:$R$2292,9,0)</f>
        <v>3.3601999999999999</v>
      </c>
      <c r="E11" s="66">
        <f t="shared" si="0"/>
        <v>16</v>
      </c>
      <c r="F11" s="65">
        <f>VLOOKUP($A11,'Return Data'!$B$7:$R$2292,10,0)</f>
        <v>34.953600000000002</v>
      </c>
      <c r="G11" s="66">
        <f t="shared" si="1"/>
        <v>3</v>
      </c>
      <c r="H11" s="65">
        <f>VLOOKUP($A11,'Return Data'!$B$7:$R$2292,11,0)</f>
        <v>21.7379</v>
      </c>
      <c r="I11" s="66">
        <f t="shared" si="2"/>
        <v>3</v>
      </c>
      <c r="J11" s="65">
        <f>VLOOKUP($A11,'Return Data'!$B$7:$R$2292,12,0)</f>
        <v>22.607900000000001</v>
      </c>
      <c r="K11" s="66">
        <f t="shared" si="3"/>
        <v>2</v>
      </c>
      <c r="L11" s="65">
        <f>VLOOKUP($A11,'Return Data'!$B$7:$R$2292,13,0)</f>
        <v>19.5685</v>
      </c>
      <c r="M11" s="66">
        <f t="shared" si="4"/>
        <v>2</v>
      </c>
      <c r="N11" s="65">
        <f>VLOOKUP($A11,'Return Data'!$B$7:$R$2292,17,0)</f>
        <v>10.415800000000001</v>
      </c>
      <c r="O11" s="66">
        <f t="shared" si="6"/>
        <v>1</v>
      </c>
      <c r="P11" s="65">
        <f>VLOOKUP($A11,'Return Data'!$B$7:$R$2292,14,0)</f>
        <v>7.7472000000000003</v>
      </c>
      <c r="Q11" s="66">
        <f t="shared" si="7"/>
        <v>3</v>
      </c>
      <c r="R11" s="65">
        <f>VLOOKUP($A11,'Return Data'!$B$7:$R$2292,16,0)</f>
        <v>8.4208999999999996</v>
      </c>
      <c r="S11" s="67">
        <f t="shared" si="5"/>
        <v>4</v>
      </c>
    </row>
    <row r="12" spans="1:19" x14ac:dyDescent="0.3">
      <c r="A12" s="82" t="s">
        <v>663</v>
      </c>
      <c r="B12" s="64">
        <f>VLOOKUP($A12,'Return Data'!$B$7:$R$2292,3,0)</f>
        <v>44536</v>
      </c>
      <c r="C12" s="65">
        <f>VLOOKUP($A12,'Return Data'!$B$7:$R$2292,4,0)</f>
        <v>4.3289</v>
      </c>
      <c r="D12" s="65">
        <f>VLOOKUP($A12,'Return Data'!$B$7:$R$2292,9,0)</f>
        <v>1.1254</v>
      </c>
      <c r="E12" s="66">
        <f t="shared" si="0"/>
        <v>19</v>
      </c>
      <c r="F12" s="65">
        <f>VLOOKUP($A12,'Return Data'!$B$7:$R$2292,10,0)</f>
        <v>1.7868999999999999</v>
      </c>
      <c r="G12" s="66">
        <f t="shared" si="1"/>
        <v>18</v>
      </c>
      <c r="H12" s="65">
        <f>VLOOKUP($A12,'Return Data'!$B$7:$R$2292,11,0)</f>
        <v>4.2412999999999998</v>
      </c>
      <c r="I12" s="66">
        <f t="shared" si="2"/>
        <v>17</v>
      </c>
      <c r="J12" s="65">
        <f>VLOOKUP($A12,'Return Data'!$B$7:$R$2292,12,0)</f>
        <v>11.103300000000001</v>
      </c>
      <c r="K12" s="66">
        <f t="shared" si="3"/>
        <v>8</v>
      </c>
      <c r="L12" s="65">
        <f>VLOOKUP($A12,'Return Data'!$B$7:$R$2292,13,0)</f>
        <v>9.2950999999999997</v>
      </c>
      <c r="M12" s="66">
        <f t="shared" si="4"/>
        <v>7</v>
      </c>
      <c r="N12" s="65">
        <f>VLOOKUP($A12,'Return Data'!$B$7:$R$2292,17,0)</f>
        <v>-22.095700000000001</v>
      </c>
      <c r="O12" s="66">
        <f t="shared" si="6"/>
        <v>17</v>
      </c>
      <c r="P12" s="65">
        <f>VLOOKUP($A12,'Return Data'!$B$7:$R$2292,14,0)</f>
        <v>-30.487100000000002</v>
      </c>
      <c r="Q12" s="66">
        <f t="shared" si="7"/>
        <v>17</v>
      </c>
      <c r="R12" s="65">
        <f>VLOOKUP($A12,'Return Data'!$B$7:$R$2292,16,0)</f>
        <v>-11.620200000000001</v>
      </c>
      <c r="S12" s="67">
        <f t="shared" si="5"/>
        <v>18</v>
      </c>
    </row>
    <row r="13" spans="1:19" x14ac:dyDescent="0.3">
      <c r="A13" s="82" t="s">
        <v>665</v>
      </c>
      <c r="B13" s="64">
        <f>VLOOKUP($A13,'Return Data'!$B$7:$R$2292,3,0)</f>
        <v>44536</v>
      </c>
      <c r="C13" s="65">
        <f>VLOOKUP($A13,'Return Data'!$B$7:$R$2292,4,0)</f>
        <v>30.814800000000002</v>
      </c>
      <c r="D13" s="65">
        <f>VLOOKUP($A13,'Return Data'!$B$7:$R$2292,9,0)</f>
        <v>3.4420999999999999</v>
      </c>
      <c r="E13" s="66">
        <f t="shared" si="0"/>
        <v>15</v>
      </c>
      <c r="F13" s="65">
        <f>VLOOKUP($A13,'Return Data'!$B$7:$R$2292,10,0)</f>
        <v>1.4750000000000001</v>
      </c>
      <c r="G13" s="66">
        <f t="shared" si="1"/>
        <v>19</v>
      </c>
      <c r="H13" s="65">
        <f>VLOOKUP($A13,'Return Data'!$B$7:$R$2292,11,0)</f>
        <v>1.8574999999999999</v>
      </c>
      <c r="I13" s="66">
        <f t="shared" si="2"/>
        <v>19</v>
      </c>
      <c r="J13" s="65">
        <f>VLOOKUP($A13,'Return Data'!$B$7:$R$2292,12,0)</f>
        <v>2.8908999999999998</v>
      </c>
      <c r="K13" s="66">
        <f t="shared" si="3"/>
        <v>19</v>
      </c>
      <c r="L13" s="65">
        <f>VLOOKUP($A13,'Return Data'!$B$7:$R$2292,13,0)</f>
        <v>3.0489999999999999</v>
      </c>
      <c r="M13" s="66">
        <f t="shared" si="4"/>
        <v>16</v>
      </c>
      <c r="N13" s="65">
        <f>VLOOKUP($A13,'Return Data'!$B$7:$R$2292,17,0)</f>
        <v>3.9554999999999998</v>
      </c>
      <c r="O13" s="66">
        <f t="shared" si="6"/>
        <v>13</v>
      </c>
      <c r="P13" s="65">
        <f>VLOOKUP($A13,'Return Data'!$B$7:$R$2292,14,0)</f>
        <v>2.629</v>
      </c>
      <c r="Q13" s="66">
        <f t="shared" si="7"/>
        <v>13</v>
      </c>
      <c r="R13" s="65">
        <f>VLOOKUP($A13,'Return Data'!$B$7:$R$2292,16,0)</f>
        <v>6.2439999999999998</v>
      </c>
      <c r="S13" s="67">
        <f t="shared" si="5"/>
        <v>13</v>
      </c>
    </row>
    <row r="14" spans="1:19" x14ac:dyDescent="0.3">
      <c r="A14" s="82" t="s">
        <v>666</v>
      </c>
      <c r="B14" s="64">
        <f>VLOOKUP($A14,'Return Data'!$B$7:$R$2292,3,0)</f>
        <v>44536</v>
      </c>
      <c r="C14" s="65">
        <f>VLOOKUP($A14,'Return Data'!$B$7:$R$2292,4,0)</f>
        <v>22.600200000000001</v>
      </c>
      <c r="D14" s="65">
        <f>VLOOKUP($A14,'Return Data'!$B$7:$R$2292,9,0)</f>
        <v>10.5733</v>
      </c>
      <c r="E14" s="66">
        <f t="shared" si="0"/>
        <v>3</v>
      </c>
      <c r="F14" s="65">
        <f>VLOOKUP($A14,'Return Data'!$B$7:$R$2292,10,0)</f>
        <v>25.375</v>
      </c>
      <c r="G14" s="66">
        <f t="shared" si="1"/>
        <v>4</v>
      </c>
      <c r="H14" s="65">
        <f>VLOOKUP($A14,'Return Data'!$B$7:$R$2292,11,0)</f>
        <v>12.835699999999999</v>
      </c>
      <c r="I14" s="66">
        <f t="shared" si="2"/>
        <v>5</v>
      </c>
      <c r="J14" s="65">
        <f>VLOOKUP($A14,'Return Data'!$B$7:$R$2292,12,0)</f>
        <v>14.733599999999999</v>
      </c>
      <c r="K14" s="66">
        <f t="shared" si="3"/>
        <v>5</v>
      </c>
      <c r="L14" s="65">
        <f>VLOOKUP($A14,'Return Data'!$B$7:$R$2292,13,0)</f>
        <v>15.5688</v>
      </c>
      <c r="M14" s="66">
        <f t="shared" si="4"/>
        <v>4</v>
      </c>
      <c r="N14" s="65">
        <f>VLOOKUP($A14,'Return Data'!$B$7:$R$2292,17,0)</f>
        <v>6.7853000000000003</v>
      </c>
      <c r="O14" s="66">
        <f t="shared" si="6"/>
        <v>7</v>
      </c>
      <c r="P14" s="65">
        <f>VLOOKUP($A14,'Return Data'!$B$7:$R$2292,14,0)</f>
        <v>6.0861999999999998</v>
      </c>
      <c r="Q14" s="66">
        <f t="shared" si="7"/>
        <v>8</v>
      </c>
      <c r="R14" s="65">
        <f>VLOOKUP($A14,'Return Data'!$B$7:$R$2292,16,0)</f>
        <v>8.4905000000000008</v>
      </c>
      <c r="S14" s="67">
        <f t="shared" si="5"/>
        <v>3</v>
      </c>
    </row>
    <row r="15" spans="1:19" x14ac:dyDescent="0.3">
      <c r="A15" s="82" t="s">
        <v>674</v>
      </c>
      <c r="B15" s="64">
        <f>VLOOKUP($A15,'Return Data'!$B$7:$R$2292,3,0)</f>
        <v>44536</v>
      </c>
      <c r="C15" s="65">
        <f>VLOOKUP($A15,'Return Data'!$B$7:$R$2292,4,0)</f>
        <v>19.219200000000001</v>
      </c>
      <c r="D15" s="65">
        <f>VLOOKUP($A15,'Return Data'!$B$7:$R$2292,9,0)</f>
        <v>6.6231</v>
      </c>
      <c r="E15" s="66">
        <f t="shared" si="0"/>
        <v>5</v>
      </c>
      <c r="F15" s="65">
        <f>VLOOKUP($A15,'Return Data'!$B$7:$R$2292,10,0)</f>
        <v>4.4268000000000001</v>
      </c>
      <c r="G15" s="66">
        <f t="shared" si="1"/>
        <v>12</v>
      </c>
      <c r="H15" s="65">
        <f>VLOOKUP($A15,'Return Data'!$B$7:$R$2292,11,0)</f>
        <v>6.4104000000000001</v>
      </c>
      <c r="I15" s="66">
        <f t="shared" si="2"/>
        <v>10</v>
      </c>
      <c r="J15" s="65">
        <f>VLOOKUP($A15,'Return Data'!$B$7:$R$2292,12,0)</f>
        <v>8.2060999999999993</v>
      </c>
      <c r="K15" s="66">
        <f t="shared" si="3"/>
        <v>10</v>
      </c>
      <c r="L15" s="65">
        <f>VLOOKUP($A15,'Return Data'!$B$7:$R$2292,13,0)</f>
        <v>7.3964999999999996</v>
      </c>
      <c r="M15" s="66">
        <f t="shared" si="4"/>
        <v>8</v>
      </c>
      <c r="N15" s="65">
        <f>VLOOKUP($A15,'Return Data'!$B$7:$R$2292,17,0)</f>
        <v>8.9045000000000005</v>
      </c>
      <c r="O15" s="66">
        <f t="shared" si="6"/>
        <v>2</v>
      </c>
      <c r="P15" s="65">
        <f>VLOOKUP($A15,'Return Data'!$B$7:$R$2292,14,0)</f>
        <v>8.9362999999999992</v>
      </c>
      <c r="Q15" s="66">
        <f t="shared" si="7"/>
        <v>1</v>
      </c>
      <c r="R15" s="65">
        <f>VLOOKUP($A15,'Return Data'!$B$7:$R$2292,16,0)</f>
        <v>8.8468999999999998</v>
      </c>
      <c r="S15" s="67">
        <f t="shared" si="5"/>
        <v>1</v>
      </c>
    </row>
    <row r="16" spans="1:19" x14ac:dyDescent="0.3">
      <c r="A16" s="82" t="s">
        <v>676</v>
      </c>
      <c r="B16" s="64">
        <f>VLOOKUP($A16,'Return Data'!$B$7:$R$2292,3,0)</f>
        <v>44536</v>
      </c>
      <c r="C16" s="65">
        <f>VLOOKUP($A16,'Return Data'!$B$7:$R$2292,4,0)</f>
        <v>24.805299999999999</v>
      </c>
      <c r="D16" s="65">
        <f>VLOOKUP($A16,'Return Data'!$B$7:$R$2292,9,0)</f>
        <v>8.1934000000000005</v>
      </c>
      <c r="E16" s="66">
        <f t="shared" si="0"/>
        <v>4</v>
      </c>
      <c r="F16" s="65">
        <f>VLOOKUP($A16,'Return Data'!$B$7:$R$2292,10,0)</f>
        <v>5.0894000000000004</v>
      </c>
      <c r="G16" s="66">
        <f t="shared" si="1"/>
        <v>10</v>
      </c>
      <c r="H16" s="65">
        <f>VLOOKUP($A16,'Return Data'!$B$7:$R$2292,11,0)</f>
        <v>6.2605000000000004</v>
      </c>
      <c r="I16" s="66">
        <f t="shared" si="2"/>
        <v>11</v>
      </c>
      <c r="J16" s="65">
        <f>VLOOKUP($A16,'Return Data'!$B$7:$R$2292,12,0)</f>
        <v>7.5507999999999997</v>
      </c>
      <c r="K16" s="66">
        <f t="shared" si="3"/>
        <v>12</v>
      </c>
      <c r="L16" s="65">
        <f>VLOOKUP($A16,'Return Data'!$B$7:$R$2292,13,0)</f>
        <v>6.5781999999999998</v>
      </c>
      <c r="M16" s="66">
        <f t="shared" si="4"/>
        <v>10</v>
      </c>
      <c r="N16" s="65">
        <f>VLOOKUP($A16,'Return Data'!$B$7:$R$2292,17,0)</f>
        <v>8.2269000000000005</v>
      </c>
      <c r="O16" s="66">
        <f t="shared" si="6"/>
        <v>3</v>
      </c>
      <c r="P16" s="65">
        <f>VLOOKUP($A16,'Return Data'!$B$7:$R$2292,14,0)</f>
        <v>8.6234000000000002</v>
      </c>
      <c r="Q16" s="66">
        <f t="shared" si="7"/>
        <v>2</v>
      </c>
      <c r="R16" s="65">
        <f>VLOOKUP($A16,'Return Data'!$B$7:$R$2292,16,0)</f>
        <v>8.5960999999999999</v>
      </c>
      <c r="S16" s="67">
        <f t="shared" si="5"/>
        <v>2</v>
      </c>
    </row>
    <row r="17" spans="1:19" x14ac:dyDescent="0.3">
      <c r="A17" s="82" t="s">
        <v>678</v>
      </c>
      <c r="B17" s="64">
        <f>VLOOKUP($A17,'Return Data'!$B$7:$R$2292,3,0)</f>
        <v>44536</v>
      </c>
      <c r="C17" s="65">
        <f>VLOOKUP($A17,'Return Data'!$B$7:$R$2292,4,0)</f>
        <v>15.1296</v>
      </c>
      <c r="D17" s="65">
        <f>VLOOKUP($A17,'Return Data'!$B$7:$R$2292,9,0)</f>
        <v>5.5766999999999998</v>
      </c>
      <c r="E17" s="66">
        <f t="shared" si="0"/>
        <v>8</v>
      </c>
      <c r="F17" s="65">
        <f>VLOOKUP($A17,'Return Data'!$B$7:$R$2292,10,0)</f>
        <v>44.607100000000003</v>
      </c>
      <c r="G17" s="66">
        <f t="shared" si="1"/>
        <v>2</v>
      </c>
      <c r="H17" s="65">
        <f>VLOOKUP($A17,'Return Data'!$B$7:$R$2292,11,0)</f>
        <v>25.577500000000001</v>
      </c>
      <c r="I17" s="66">
        <f t="shared" si="2"/>
        <v>2</v>
      </c>
      <c r="J17" s="65">
        <f>VLOOKUP($A17,'Return Data'!$B$7:$R$2292,12,0)</f>
        <v>19.741900000000001</v>
      </c>
      <c r="K17" s="66">
        <f t="shared" si="3"/>
        <v>3</v>
      </c>
      <c r="L17" s="65">
        <f>VLOOKUP($A17,'Return Data'!$B$7:$R$2292,13,0)</f>
        <v>16.3751</v>
      </c>
      <c r="M17" s="66">
        <f t="shared" si="4"/>
        <v>3</v>
      </c>
      <c r="N17" s="65">
        <f>VLOOKUP($A17,'Return Data'!$B$7:$R$2292,17,0)</f>
        <v>5.8989000000000003</v>
      </c>
      <c r="O17" s="66">
        <f t="shared" si="6"/>
        <v>10</v>
      </c>
      <c r="P17" s="65">
        <f>VLOOKUP($A17,'Return Data'!$B$7:$R$2292,14,0)</f>
        <v>2.1488</v>
      </c>
      <c r="Q17" s="66">
        <f t="shared" si="7"/>
        <v>14</v>
      </c>
      <c r="R17" s="65">
        <f>VLOOKUP($A17,'Return Data'!$B$7:$R$2292,16,0)</f>
        <v>5.4756999999999998</v>
      </c>
      <c r="S17" s="67">
        <f t="shared" si="5"/>
        <v>15</v>
      </c>
    </row>
    <row r="18" spans="1:19" x14ac:dyDescent="0.3">
      <c r="A18" s="82" t="s">
        <v>681</v>
      </c>
      <c r="B18" s="64">
        <f>VLOOKUP($A18,'Return Data'!$B$7:$R$2292,3,0)</f>
        <v>44536</v>
      </c>
      <c r="C18" s="65">
        <f>VLOOKUP($A18,'Return Data'!$B$7:$R$2292,4,0)</f>
        <v>13.4901</v>
      </c>
      <c r="D18" s="65">
        <f>VLOOKUP($A18,'Return Data'!$B$7:$R$2292,9,0)</f>
        <v>4.5030999999999999</v>
      </c>
      <c r="E18" s="66">
        <f t="shared" si="0"/>
        <v>13</v>
      </c>
      <c r="F18" s="65">
        <f>VLOOKUP($A18,'Return Data'!$B$7:$R$2292,10,0)</f>
        <v>2.9653</v>
      </c>
      <c r="G18" s="66">
        <f t="shared" si="1"/>
        <v>16</v>
      </c>
      <c r="H18" s="65">
        <f>VLOOKUP($A18,'Return Data'!$B$7:$R$2292,11,0)</f>
        <v>4.4322999999999997</v>
      </c>
      <c r="I18" s="66">
        <f t="shared" si="2"/>
        <v>16</v>
      </c>
      <c r="J18" s="65">
        <f>VLOOKUP($A18,'Return Data'!$B$7:$R$2292,12,0)</f>
        <v>5.4858000000000002</v>
      </c>
      <c r="K18" s="66">
        <f t="shared" si="3"/>
        <v>17</v>
      </c>
      <c r="L18" s="65">
        <f>VLOOKUP($A18,'Return Data'!$B$7:$R$2292,13,0)</f>
        <v>4.3676000000000004</v>
      </c>
      <c r="M18" s="66">
        <f t="shared" si="4"/>
        <v>15</v>
      </c>
      <c r="N18" s="65">
        <f>VLOOKUP($A18,'Return Data'!$B$7:$R$2292,17,0)</f>
        <v>5.9089999999999998</v>
      </c>
      <c r="O18" s="66">
        <f t="shared" si="6"/>
        <v>9</v>
      </c>
      <c r="P18" s="65">
        <f>VLOOKUP($A18,'Return Data'!$B$7:$R$2292,14,0)</f>
        <v>6.9420999999999999</v>
      </c>
      <c r="Q18" s="66">
        <f t="shared" si="7"/>
        <v>6</v>
      </c>
      <c r="R18" s="65">
        <f>VLOOKUP($A18,'Return Data'!$B$7:$R$2292,16,0)</f>
        <v>6.4851000000000001</v>
      </c>
      <c r="S18" s="67">
        <f t="shared" si="5"/>
        <v>10</v>
      </c>
    </row>
    <row r="19" spans="1:19" x14ac:dyDescent="0.3">
      <c r="A19" s="82" t="s">
        <v>682</v>
      </c>
      <c r="B19" s="64">
        <f>VLOOKUP($A19,'Return Data'!$B$7:$R$2292,3,0)</f>
        <v>44536</v>
      </c>
      <c r="C19" s="65">
        <f>VLOOKUP($A19,'Return Data'!$B$7:$R$2292,4,0)</f>
        <v>1482.7718</v>
      </c>
      <c r="D19" s="65">
        <f>VLOOKUP($A19,'Return Data'!$B$7:$R$2292,9,0)</f>
        <v>4.7678000000000003</v>
      </c>
      <c r="E19" s="66">
        <f t="shared" si="0"/>
        <v>12</v>
      </c>
      <c r="F19" s="65">
        <f>VLOOKUP($A19,'Return Data'!$B$7:$R$2292,10,0)</f>
        <v>2.0411000000000001</v>
      </c>
      <c r="G19" s="66">
        <f t="shared" si="1"/>
        <v>17</v>
      </c>
      <c r="H19" s="65">
        <f>VLOOKUP($A19,'Return Data'!$B$7:$R$2292,11,0)</f>
        <v>3.3536000000000001</v>
      </c>
      <c r="I19" s="66">
        <f t="shared" si="2"/>
        <v>18</v>
      </c>
      <c r="J19" s="65">
        <f>VLOOKUP($A19,'Return Data'!$B$7:$R$2292,12,0)</f>
        <v>4.6158999999999999</v>
      </c>
      <c r="K19" s="66">
        <f t="shared" si="3"/>
        <v>18</v>
      </c>
      <c r="L19" s="65">
        <f>VLOOKUP($A19,'Return Data'!$B$7:$R$2292,13,0)</f>
        <v>2.8805000000000001</v>
      </c>
      <c r="M19" s="66">
        <f t="shared" si="4"/>
        <v>17</v>
      </c>
      <c r="N19" s="65">
        <f>VLOOKUP($A19,'Return Data'!$B$7:$R$2292,17,0)</f>
        <v>5.4657999999999998</v>
      </c>
      <c r="O19" s="66">
        <f t="shared" si="6"/>
        <v>12</v>
      </c>
      <c r="P19" s="65">
        <f>VLOOKUP($A19,'Return Data'!$B$7:$R$2292,14,0)</f>
        <v>2.1291000000000002</v>
      </c>
      <c r="Q19" s="66">
        <f t="shared" si="7"/>
        <v>15</v>
      </c>
      <c r="R19" s="65">
        <f>VLOOKUP($A19,'Return Data'!$B$7:$R$2292,16,0)</f>
        <v>5.5754999999999999</v>
      </c>
      <c r="S19" s="67">
        <f t="shared" si="5"/>
        <v>14</v>
      </c>
    </row>
    <row r="20" spans="1:19" x14ac:dyDescent="0.3">
      <c r="A20" s="82" t="s">
        <v>684</v>
      </c>
      <c r="B20" s="64">
        <f>VLOOKUP($A20,'Return Data'!$B$7:$R$2292,3,0)</f>
        <v>44536</v>
      </c>
      <c r="C20" s="65">
        <f>VLOOKUP($A20,'Return Data'!$B$7:$R$2292,4,0)</f>
        <v>24.395399999999999</v>
      </c>
      <c r="D20" s="65">
        <f>VLOOKUP($A20,'Return Data'!$B$7:$R$2292,9,0)</f>
        <v>6.2144000000000004</v>
      </c>
      <c r="E20" s="66">
        <f t="shared" si="0"/>
        <v>6</v>
      </c>
      <c r="F20" s="65">
        <f>VLOOKUP($A20,'Return Data'!$B$7:$R$2292,10,0)</f>
        <v>4.4132999999999996</v>
      </c>
      <c r="G20" s="66">
        <f t="shared" si="1"/>
        <v>13</v>
      </c>
      <c r="H20" s="65">
        <f>VLOOKUP($A20,'Return Data'!$B$7:$R$2292,11,0)</f>
        <v>5.7068000000000003</v>
      </c>
      <c r="I20" s="66">
        <f t="shared" si="2"/>
        <v>12</v>
      </c>
      <c r="J20" s="65">
        <f>VLOOKUP($A20,'Return Data'!$B$7:$R$2292,12,0)</f>
        <v>6.8476999999999997</v>
      </c>
      <c r="K20" s="66">
        <f t="shared" si="3"/>
        <v>13</v>
      </c>
      <c r="L20" s="65">
        <f>VLOOKUP($A20,'Return Data'!$B$7:$R$2292,13,0)</f>
        <v>5.9606000000000003</v>
      </c>
      <c r="M20" s="66">
        <f t="shared" si="4"/>
        <v>12</v>
      </c>
      <c r="N20" s="65">
        <f>VLOOKUP($A20,'Return Data'!$B$7:$R$2292,17,0)</f>
        <v>6.2144000000000004</v>
      </c>
      <c r="O20" s="66">
        <f t="shared" si="6"/>
        <v>8</v>
      </c>
      <c r="P20" s="65">
        <f>VLOOKUP($A20,'Return Data'!$B$7:$R$2292,14,0)</f>
        <v>7.1410999999999998</v>
      </c>
      <c r="Q20" s="66">
        <f t="shared" si="7"/>
        <v>5</v>
      </c>
      <c r="R20" s="65">
        <f>VLOOKUP($A20,'Return Data'!$B$7:$R$2292,16,0)</f>
        <v>8.0050000000000008</v>
      </c>
      <c r="S20" s="67">
        <f t="shared" si="5"/>
        <v>5</v>
      </c>
    </row>
    <row r="21" spans="1:19" x14ac:dyDescent="0.3">
      <c r="A21" s="82" t="s">
        <v>686</v>
      </c>
      <c r="B21" s="64">
        <f>VLOOKUP($A21,'Return Data'!$B$7:$R$2292,3,0)</f>
        <v>44536</v>
      </c>
      <c r="C21" s="65">
        <f>VLOOKUP($A21,'Return Data'!$B$7:$R$2292,4,0)</f>
        <v>23.418700000000001</v>
      </c>
      <c r="D21" s="65">
        <f>VLOOKUP($A21,'Return Data'!$B$7:$R$2292,9,0)</f>
        <v>4.21</v>
      </c>
      <c r="E21" s="66">
        <f t="shared" si="0"/>
        <v>14</v>
      </c>
      <c r="F21" s="65">
        <f>VLOOKUP($A21,'Return Data'!$B$7:$R$2292,10,0)</f>
        <v>9.6591000000000005</v>
      </c>
      <c r="G21" s="66">
        <f t="shared" si="1"/>
        <v>8</v>
      </c>
      <c r="H21" s="65">
        <f>VLOOKUP($A21,'Return Data'!$B$7:$R$2292,11,0)</f>
        <v>7.6069000000000004</v>
      </c>
      <c r="I21" s="66">
        <f t="shared" si="2"/>
        <v>9</v>
      </c>
      <c r="J21" s="65">
        <f>VLOOKUP($A21,'Return Data'!$B$7:$R$2292,12,0)</f>
        <v>7.5519999999999996</v>
      </c>
      <c r="K21" s="66">
        <f t="shared" si="3"/>
        <v>11</v>
      </c>
      <c r="L21" s="65">
        <f>VLOOKUP($A21,'Return Data'!$B$7:$R$2292,13,0)</f>
        <v>5.8395999999999999</v>
      </c>
      <c r="M21" s="66">
        <f t="shared" si="4"/>
        <v>13</v>
      </c>
      <c r="N21" s="65">
        <f>VLOOKUP($A21,'Return Data'!$B$7:$R$2292,17,0)</f>
        <v>5.5406000000000004</v>
      </c>
      <c r="O21" s="66">
        <f t="shared" si="6"/>
        <v>11</v>
      </c>
      <c r="P21" s="65">
        <f>VLOOKUP($A21,'Return Data'!$B$7:$R$2292,14,0)</f>
        <v>4.4427000000000003</v>
      </c>
      <c r="Q21" s="66">
        <f t="shared" si="7"/>
        <v>10</v>
      </c>
      <c r="R21" s="65">
        <f>VLOOKUP($A21,'Return Data'!$B$7:$R$2292,16,0)</f>
        <v>7.2424999999999997</v>
      </c>
      <c r="S21" s="67">
        <f t="shared" si="5"/>
        <v>9</v>
      </c>
    </row>
    <row r="22" spans="1:19" x14ac:dyDescent="0.3">
      <c r="A22" s="82" t="s">
        <v>688</v>
      </c>
      <c r="B22" s="64">
        <f>VLOOKUP($A22,'Return Data'!$B$7:$R$2292,3,0)</f>
        <v>44536</v>
      </c>
      <c r="C22" s="65">
        <f>VLOOKUP($A22,'Return Data'!$B$7:$R$2292,4,0)</f>
        <v>27.3873</v>
      </c>
      <c r="D22" s="65">
        <f>VLOOKUP($A22,'Return Data'!$B$7:$R$2292,9,0)</f>
        <v>6.0667</v>
      </c>
      <c r="E22" s="66">
        <f t="shared" si="0"/>
        <v>7</v>
      </c>
      <c r="F22" s="65">
        <f>VLOOKUP($A22,'Return Data'!$B$7:$R$2292,10,0)</f>
        <v>5.5788000000000002</v>
      </c>
      <c r="G22" s="66">
        <f t="shared" si="1"/>
        <v>9</v>
      </c>
      <c r="H22" s="65">
        <f>VLOOKUP($A22,'Return Data'!$B$7:$R$2292,11,0)</f>
        <v>19.136399999999998</v>
      </c>
      <c r="I22" s="66">
        <f t="shared" si="2"/>
        <v>4</v>
      </c>
      <c r="J22" s="65">
        <f>VLOOKUP($A22,'Return Data'!$B$7:$R$2292,12,0)</f>
        <v>15.743399999999999</v>
      </c>
      <c r="K22" s="66">
        <f t="shared" si="3"/>
        <v>4</v>
      </c>
      <c r="L22" s="65">
        <f>VLOOKUP($A22,'Return Data'!$B$7:$R$2292,13,0)</f>
        <v>13.8065</v>
      </c>
      <c r="M22" s="66">
        <f t="shared" si="4"/>
        <v>5</v>
      </c>
      <c r="N22" s="65">
        <f>VLOOKUP($A22,'Return Data'!$B$7:$R$2292,17,0)</f>
        <v>3.5013000000000001</v>
      </c>
      <c r="O22" s="66">
        <f t="shared" si="6"/>
        <v>14</v>
      </c>
      <c r="P22" s="65">
        <f>VLOOKUP($A22,'Return Data'!$B$7:$R$2292,14,0)</f>
        <v>2.9954000000000001</v>
      </c>
      <c r="Q22" s="66">
        <f t="shared" si="7"/>
        <v>12</v>
      </c>
      <c r="R22" s="65">
        <f>VLOOKUP($A22,'Return Data'!$B$7:$R$2292,16,0)</f>
        <v>6.2774999999999999</v>
      </c>
      <c r="S22" s="67">
        <f t="shared" si="5"/>
        <v>12</v>
      </c>
    </row>
    <row r="23" spans="1:19" x14ac:dyDescent="0.3">
      <c r="A23" s="82" t="s">
        <v>690</v>
      </c>
      <c r="B23" s="64">
        <f>VLOOKUP($A23,'Return Data'!$B$7:$R$2292,3,0)</f>
        <v>44536</v>
      </c>
      <c r="C23" s="65">
        <f>VLOOKUP($A23,'Return Data'!$B$7:$R$2292,4,0)</f>
        <v>0.12570000000000001</v>
      </c>
      <c r="D23" s="65">
        <f>VLOOKUP($A23,'Return Data'!$B$7:$R$2292,9,0)</f>
        <v>10.6608</v>
      </c>
      <c r="E23" s="66">
        <f t="shared" si="0"/>
        <v>1</v>
      </c>
      <c r="F23" s="65">
        <f>VLOOKUP($A23,'Return Data'!$B$7:$R$2292,10,0)</f>
        <v>10.8139</v>
      </c>
      <c r="G23" s="66">
        <f t="shared" si="1"/>
        <v>6</v>
      </c>
      <c r="H23" s="65">
        <f>VLOOKUP($A23,'Return Data'!$B$7:$R$2292,11,0)</f>
        <v>10.933400000000001</v>
      </c>
      <c r="I23" s="66">
        <f t="shared" si="2"/>
        <v>7</v>
      </c>
      <c r="J23" s="65">
        <f>VLOOKUP($A23,'Return Data'!$B$7:$R$2292,12,0)</f>
        <v>11.305999999999999</v>
      </c>
      <c r="K23" s="66">
        <f t="shared" si="3"/>
        <v>7</v>
      </c>
      <c r="L23" s="65">
        <f>VLOOKUP($A23,'Return Data'!$B$7:$R$2292,13,0)</f>
        <v>-16.111699999999999</v>
      </c>
      <c r="M23" s="66">
        <f t="shared" si="4"/>
        <v>20</v>
      </c>
      <c r="N23" s="65"/>
      <c r="O23" s="66"/>
      <c r="P23" s="65"/>
      <c r="Q23" s="66"/>
      <c r="R23" s="65">
        <f>VLOOKUP($A23,'Return Data'!$B$7:$R$2292,16,0)</f>
        <v>-7.9340000000000002</v>
      </c>
      <c r="S23" s="67">
        <f t="shared" si="5"/>
        <v>17</v>
      </c>
    </row>
    <row r="24" spans="1:19" x14ac:dyDescent="0.3">
      <c r="A24" s="82" t="s">
        <v>695</v>
      </c>
      <c r="B24" s="64">
        <f>VLOOKUP($A24,'Return Data'!$B$7:$R$2292,3,0)</f>
        <v>44536</v>
      </c>
      <c r="C24" s="65">
        <f>VLOOKUP($A24,'Return Data'!$B$7:$R$2292,4,0)</f>
        <v>15.533799999999999</v>
      </c>
      <c r="D24" s="65">
        <f>VLOOKUP($A24,'Return Data'!$B$7:$R$2292,9,0)</f>
        <v>2.3260999999999998</v>
      </c>
      <c r="E24" s="66">
        <f t="shared" si="0"/>
        <v>18</v>
      </c>
      <c r="F24" s="65">
        <f>VLOOKUP($A24,'Return Data'!$B$7:$R$2292,10,0)</f>
        <v>14.182399999999999</v>
      </c>
      <c r="G24" s="66">
        <f t="shared" si="1"/>
        <v>5</v>
      </c>
      <c r="H24" s="65">
        <f>VLOOKUP($A24,'Return Data'!$B$7:$R$2292,11,0)</f>
        <v>8.7866</v>
      </c>
      <c r="I24" s="66">
        <f t="shared" si="2"/>
        <v>8</v>
      </c>
      <c r="J24" s="65">
        <f>VLOOKUP($A24,'Return Data'!$B$7:$R$2292,12,0)</f>
        <v>8.6079000000000008</v>
      </c>
      <c r="K24" s="66">
        <f t="shared" si="3"/>
        <v>9</v>
      </c>
      <c r="L24" s="65">
        <f>VLOOKUP($A24,'Return Data'!$B$7:$R$2292,13,0)</f>
        <v>9.4652999999999992</v>
      </c>
      <c r="M24" s="66">
        <f t="shared" si="4"/>
        <v>6</v>
      </c>
      <c r="N24" s="65">
        <f>VLOOKUP($A24,'Return Data'!$B$7:$R$2292,17,0)</f>
        <v>3.1355</v>
      </c>
      <c r="O24" s="66">
        <f>RANK(N24,N$8:N$27,0)</f>
        <v>15</v>
      </c>
      <c r="P24" s="65">
        <f>VLOOKUP($A24,'Return Data'!$B$7:$R$2292,14,0)</f>
        <v>3.1928000000000001</v>
      </c>
      <c r="Q24" s="66">
        <f>RANK(P24,P$8:P$27,0)</f>
        <v>11</v>
      </c>
      <c r="R24" s="65">
        <f>VLOOKUP($A24,'Return Data'!$B$7:$R$2292,16,0)</f>
        <v>6.3155000000000001</v>
      </c>
      <c r="S24" s="67">
        <f t="shared" si="5"/>
        <v>11</v>
      </c>
    </row>
    <row r="25" spans="1:19" x14ac:dyDescent="0.3">
      <c r="A25" s="82" t="s">
        <v>701</v>
      </c>
      <c r="B25" s="64">
        <f>VLOOKUP($A25,'Return Data'!$B$7:$R$2292,3,0)</f>
        <v>44536</v>
      </c>
      <c r="C25" s="65">
        <f>VLOOKUP($A25,'Return Data'!$B$7:$R$2292,4,0)</f>
        <v>35.723199999999999</v>
      </c>
      <c r="D25" s="65">
        <f>VLOOKUP($A25,'Return Data'!$B$7:$R$2292,9,0)</f>
        <v>5.0262000000000002</v>
      </c>
      <c r="E25" s="66">
        <f t="shared" si="0"/>
        <v>11</v>
      </c>
      <c r="F25" s="65">
        <f>VLOOKUP($A25,'Return Data'!$B$7:$R$2292,10,0)</f>
        <v>3.6276999999999999</v>
      </c>
      <c r="G25" s="66">
        <f t="shared" si="1"/>
        <v>15</v>
      </c>
      <c r="H25" s="65">
        <f>VLOOKUP($A25,'Return Data'!$B$7:$R$2292,11,0)</f>
        <v>5.3936000000000002</v>
      </c>
      <c r="I25" s="66">
        <f t="shared" si="2"/>
        <v>13</v>
      </c>
      <c r="J25" s="65">
        <f>VLOOKUP($A25,'Return Data'!$B$7:$R$2292,12,0)</f>
        <v>6.3040000000000003</v>
      </c>
      <c r="K25" s="66">
        <f t="shared" si="3"/>
        <v>16</v>
      </c>
      <c r="L25" s="65">
        <f>VLOOKUP($A25,'Return Data'!$B$7:$R$2292,13,0)</f>
        <v>5.2222999999999997</v>
      </c>
      <c r="M25" s="66">
        <f t="shared" si="4"/>
        <v>14</v>
      </c>
      <c r="N25" s="65">
        <f>VLOOKUP($A25,'Return Data'!$B$7:$R$2292,17,0)</f>
        <v>7.5244</v>
      </c>
      <c r="O25" s="66">
        <f>RANK(N25,N$8:N$27,0)</f>
        <v>5</v>
      </c>
      <c r="P25" s="65">
        <f>VLOOKUP($A25,'Return Data'!$B$7:$R$2292,14,0)</f>
        <v>7.1783000000000001</v>
      </c>
      <c r="Q25" s="66">
        <f>RANK(P25,P$8:P$27,0)</f>
        <v>4</v>
      </c>
      <c r="R25" s="65">
        <f>VLOOKUP($A25,'Return Data'!$B$7:$R$2292,16,0)</f>
        <v>7.5880000000000001</v>
      </c>
      <c r="S25" s="67">
        <f t="shared" si="5"/>
        <v>6</v>
      </c>
    </row>
    <row r="26" spans="1:19" x14ac:dyDescent="0.3">
      <c r="A26" s="82" t="s">
        <v>709</v>
      </c>
      <c r="B26" s="64">
        <f>VLOOKUP($A26,'Return Data'!$B$7:$R$2292,3,0)</f>
        <v>44536</v>
      </c>
      <c r="C26" s="65">
        <f>VLOOKUP($A26,'Return Data'!$B$7:$R$2292,4,0)</f>
        <v>0.61180000000000001</v>
      </c>
      <c r="D26" s="65">
        <f>VLOOKUP($A26,'Return Data'!$B$7:$R$2292,9,0)</f>
        <v>10.5861</v>
      </c>
      <c r="E26" s="66">
        <f t="shared" si="0"/>
        <v>2</v>
      </c>
      <c r="F26" s="65">
        <f>VLOOKUP($A26,'Return Data'!$B$7:$R$2292,10,0)</f>
        <v>10.7714</v>
      </c>
      <c r="G26" s="66">
        <f t="shared" si="1"/>
        <v>7</v>
      </c>
      <c r="H26" s="65">
        <f>VLOOKUP($A26,'Return Data'!$B$7:$R$2292,11,0)</f>
        <v>11.0688</v>
      </c>
      <c r="I26" s="66">
        <f t="shared" si="2"/>
        <v>6</v>
      </c>
      <c r="J26" s="65">
        <f>VLOOKUP($A26,'Return Data'!$B$7:$R$2292,12,0)</f>
        <v>11.360900000000001</v>
      </c>
      <c r="K26" s="66">
        <f t="shared" si="3"/>
        <v>6</v>
      </c>
      <c r="L26" s="65">
        <f>VLOOKUP($A26,'Return Data'!$B$7:$R$2292,13,0)</f>
        <v>-15.736599999999999</v>
      </c>
      <c r="M26" s="66">
        <f t="shared" si="4"/>
        <v>19</v>
      </c>
      <c r="N26" s="65"/>
      <c r="O26" s="66"/>
      <c r="P26" s="65"/>
      <c r="Q26" s="66"/>
      <c r="R26" s="65">
        <f>VLOOKUP($A26,'Return Data'!$B$7:$R$2292,16,0)</f>
        <v>-36.768599999999999</v>
      </c>
      <c r="S26" s="67">
        <f t="shared" si="5"/>
        <v>20</v>
      </c>
    </row>
    <row r="27" spans="1:19" x14ac:dyDescent="0.3">
      <c r="A27" s="82" t="s">
        <v>711</v>
      </c>
      <c r="B27" s="64">
        <f>VLOOKUP($A27,'Return Data'!$B$7:$R$2292,3,0)</f>
        <v>44536</v>
      </c>
      <c r="C27" s="65">
        <f>VLOOKUP($A27,'Return Data'!$B$7:$R$2292,4,0)</f>
        <v>13.686</v>
      </c>
      <c r="D27" s="65">
        <f>VLOOKUP($A27,'Return Data'!$B$7:$R$2292,9,0)</f>
        <v>2.9577</v>
      </c>
      <c r="E27" s="66">
        <f t="shared" si="0"/>
        <v>17</v>
      </c>
      <c r="F27" s="65">
        <f>VLOOKUP($A27,'Return Data'!$B$7:$R$2292,10,0)</f>
        <v>68.674199999999999</v>
      </c>
      <c r="G27" s="66">
        <f t="shared" si="1"/>
        <v>1</v>
      </c>
      <c r="H27" s="65">
        <f>VLOOKUP($A27,'Return Data'!$B$7:$R$2292,11,0)</f>
        <v>37.277200000000001</v>
      </c>
      <c r="I27" s="66">
        <f t="shared" si="2"/>
        <v>1</v>
      </c>
      <c r="J27" s="65">
        <f>VLOOKUP($A27,'Return Data'!$B$7:$R$2292,12,0)</f>
        <v>27.492699999999999</v>
      </c>
      <c r="K27" s="66">
        <f t="shared" si="3"/>
        <v>1</v>
      </c>
      <c r="L27" s="65">
        <f>VLOOKUP($A27,'Return Data'!$B$7:$R$2292,13,0)</f>
        <v>21.410699999999999</v>
      </c>
      <c r="M27" s="66">
        <f t="shared" si="4"/>
        <v>1</v>
      </c>
      <c r="N27" s="65">
        <f>VLOOKUP($A27,'Return Data'!$B$7:$R$2292,17,0)</f>
        <v>-6.2765000000000004</v>
      </c>
      <c r="O27" s="66">
        <f>RANK(N27,N$8:N$27,0)</f>
        <v>16</v>
      </c>
      <c r="P27" s="65">
        <f>VLOOKUP($A27,'Return Data'!$B$7:$R$2292,14,0)</f>
        <v>-5.7466999999999997</v>
      </c>
      <c r="Q27" s="66">
        <f>RANK(P27,P$8:P$27,0)</f>
        <v>16</v>
      </c>
      <c r="R27" s="65">
        <f>VLOOKUP($A27,'Return Data'!$B$7:$R$2292,16,0)</f>
        <v>3.5272999999999999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5.3503150000000002</v>
      </c>
      <c r="E29" s="88"/>
      <c r="F29" s="89">
        <f>AVERAGE(F8:F27)</f>
        <v>12.946449999999999</v>
      </c>
      <c r="G29" s="88"/>
      <c r="H29" s="89">
        <f>AVERAGE(H8:H27)</f>
        <v>10.155535</v>
      </c>
      <c r="I29" s="88"/>
      <c r="J29" s="89">
        <f>AVERAGE(J8:J27)</f>
        <v>10.26327</v>
      </c>
      <c r="K29" s="88"/>
      <c r="L29" s="89">
        <f>AVERAGE(L8:L27)</f>
        <v>6.3975949999999999</v>
      </c>
      <c r="M29" s="88"/>
      <c r="N29" s="89">
        <f>AVERAGE(N8:N27)</f>
        <v>4.0148117647058816</v>
      </c>
      <c r="O29" s="88"/>
      <c r="P29" s="89">
        <f>AVERAGE(P8:P27)</f>
        <v>2.7212999999999998</v>
      </c>
      <c r="Q29" s="88"/>
      <c r="R29" s="89">
        <f>AVERAGE(R8:R27)</f>
        <v>2.1457099999999993</v>
      </c>
      <c r="S29" s="90"/>
    </row>
    <row r="30" spans="1:19" x14ac:dyDescent="0.3">
      <c r="A30" s="87" t="s">
        <v>28</v>
      </c>
      <c r="B30" s="88"/>
      <c r="C30" s="88"/>
      <c r="D30" s="89">
        <f>MIN(D8:D27)</f>
        <v>0</v>
      </c>
      <c r="E30" s="88"/>
      <c r="F30" s="89">
        <f>MIN(F8:F27)</f>
        <v>0</v>
      </c>
      <c r="G30" s="88"/>
      <c r="H30" s="89">
        <f>MIN(H8:H27)</f>
        <v>0</v>
      </c>
      <c r="I30" s="88"/>
      <c r="J30" s="89">
        <f>MIN(J8:J27)</f>
        <v>0</v>
      </c>
      <c r="K30" s="88"/>
      <c r="L30" s="89">
        <f>MIN(L8:L27)</f>
        <v>-16.111699999999999</v>
      </c>
      <c r="M30" s="88"/>
      <c r="N30" s="89">
        <f>MIN(N8:N27)</f>
        <v>-22.095700000000001</v>
      </c>
      <c r="O30" s="88"/>
      <c r="P30" s="89">
        <f>MIN(P8:P27)</f>
        <v>-30.487100000000002</v>
      </c>
      <c r="Q30" s="88"/>
      <c r="R30" s="89">
        <f>MIN(R8:R27)</f>
        <v>-36.768599999999999</v>
      </c>
      <c r="S30" s="90"/>
    </row>
    <row r="31" spans="1:19" ht="15" thickBot="1" x14ac:dyDescent="0.35">
      <c r="A31" s="91" t="s">
        <v>29</v>
      </c>
      <c r="B31" s="92"/>
      <c r="C31" s="92"/>
      <c r="D31" s="93">
        <f>MAX(D8:D27)</f>
        <v>10.6608</v>
      </c>
      <c r="E31" s="92"/>
      <c r="F31" s="93">
        <f>MAX(F8:F27)</f>
        <v>68.674199999999999</v>
      </c>
      <c r="G31" s="92"/>
      <c r="H31" s="93">
        <f>MAX(H8:H27)</f>
        <v>37.277200000000001</v>
      </c>
      <c r="I31" s="92"/>
      <c r="J31" s="93">
        <f>MAX(J8:J27)</f>
        <v>27.492699999999999</v>
      </c>
      <c r="K31" s="92"/>
      <c r="L31" s="93">
        <f>MAX(L8:L27)</f>
        <v>21.410699999999999</v>
      </c>
      <c r="M31" s="92"/>
      <c r="N31" s="93">
        <f>MAX(N8:N27)</f>
        <v>10.415800000000001</v>
      </c>
      <c r="O31" s="92"/>
      <c r="P31" s="93">
        <f>MAX(P8:P27)</f>
        <v>8.9362999999999992</v>
      </c>
      <c r="Q31" s="92"/>
      <c r="R31" s="93">
        <f>MAX(R8:R27)</f>
        <v>8.8468999999999998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44536</v>
      </c>
      <c r="C8" s="65">
        <f>VLOOKUP($A8,'Return Data'!$B$7:$R$2292,4,0)</f>
        <v>90.063500000000005</v>
      </c>
      <c r="D8" s="65">
        <f>VLOOKUP($A8,'Return Data'!$B$7:$R$2292,9,0)</f>
        <v>6.0034000000000001</v>
      </c>
      <c r="E8" s="66">
        <f t="shared" ref="E8:E26" si="0">RANK(D8,D$8:D$26,0)</f>
        <v>5</v>
      </c>
      <c r="F8" s="65">
        <f>VLOOKUP($A8,'Return Data'!$B$7:$R$2292,10,0)</f>
        <v>2.9207999999999998</v>
      </c>
      <c r="G8" s="66">
        <f t="shared" ref="G8:G26" si="1">RANK(F8,F$8:F$26,0)</f>
        <v>10</v>
      </c>
      <c r="H8" s="65">
        <f>VLOOKUP($A8,'Return Data'!$B$7:$R$2292,11,0)</f>
        <v>4.6466000000000003</v>
      </c>
      <c r="I8" s="66">
        <f t="shared" ref="I8:I26" si="2">RANK(H8,H$8:H$26,0)</f>
        <v>8</v>
      </c>
      <c r="J8" s="65">
        <f>VLOOKUP($A8,'Return Data'!$B$7:$R$2292,12,0)</f>
        <v>6.1853999999999996</v>
      </c>
      <c r="K8" s="66">
        <f t="shared" ref="K8:K26" si="3">RANK(J8,J$8:J$26,0)</f>
        <v>6</v>
      </c>
      <c r="L8" s="65">
        <f>VLOOKUP($A8,'Return Data'!$B$7:$R$2292,13,0)</f>
        <v>4.5183999999999997</v>
      </c>
      <c r="M8" s="66">
        <f t="shared" ref="M8:M26" si="4">RANK(L8,L$8:L$26,0)</f>
        <v>9</v>
      </c>
      <c r="N8" s="65">
        <f>VLOOKUP($A8,'Return Data'!$B$7:$R$2292,17,0)</f>
        <v>8.2311999999999994</v>
      </c>
      <c r="O8" s="66">
        <f t="shared" ref="O8:O23" si="5">RANK(N8,N$8:N$26,0)</f>
        <v>4</v>
      </c>
      <c r="P8" s="65">
        <f>VLOOKUP($A8,'Return Data'!$B$7:$R$2292,14,0)</f>
        <v>8.7941000000000003</v>
      </c>
      <c r="Q8" s="66">
        <f>RANK(P8,P$8:P$26,0)</f>
        <v>4</v>
      </c>
      <c r="R8" s="65">
        <f>VLOOKUP($A8,'Return Data'!$B$7:$R$2292,16,0)</f>
        <v>8.7637999999999998</v>
      </c>
      <c r="S8" s="67">
        <f t="shared" ref="S8:S26" si="6">RANK(R8,R$8:R$26,0)</f>
        <v>5</v>
      </c>
    </row>
    <row r="9" spans="1:19" x14ac:dyDescent="0.3">
      <c r="A9" s="82" t="s">
        <v>613</v>
      </c>
      <c r="B9" s="64">
        <f>VLOOKUP($A9,'Return Data'!$B$7:$R$2292,3,0)</f>
        <v>44536</v>
      </c>
      <c r="C9" s="65">
        <f>VLOOKUP($A9,'Return Data'!$B$7:$R$2292,4,0)</f>
        <v>14.0715</v>
      </c>
      <c r="D9" s="65">
        <f>VLOOKUP($A9,'Return Data'!$B$7:$R$2292,9,0)</f>
        <v>5.6487999999999996</v>
      </c>
      <c r="E9" s="66">
        <f t="shared" si="0"/>
        <v>9</v>
      </c>
      <c r="F9" s="65">
        <f>VLOOKUP($A9,'Return Data'!$B$7:$R$2292,10,0)</f>
        <v>3.3195000000000001</v>
      </c>
      <c r="G9" s="66">
        <f t="shared" si="1"/>
        <v>8</v>
      </c>
      <c r="H9" s="65">
        <f>VLOOKUP($A9,'Return Data'!$B$7:$R$2292,11,0)</f>
        <v>4.5808999999999997</v>
      </c>
      <c r="I9" s="66">
        <f t="shared" si="2"/>
        <v>9</v>
      </c>
      <c r="J9" s="65">
        <f>VLOOKUP($A9,'Return Data'!$B$7:$R$2292,12,0)</f>
        <v>5.7640000000000002</v>
      </c>
      <c r="K9" s="66">
        <f t="shared" si="3"/>
        <v>10</v>
      </c>
      <c r="L9" s="65">
        <f>VLOOKUP($A9,'Return Data'!$B$7:$R$2292,13,0)</f>
        <v>4.54</v>
      </c>
      <c r="M9" s="66">
        <f t="shared" si="4"/>
        <v>8</v>
      </c>
      <c r="N9" s="65">
        <f>VLOOKUP($A9,'Return Data'!$B$7:$R$2292,17,0)</f>
        <v>8.4517000000000007</v>
      </c>
      <c r="O9" s="66">
        <f t="shared" si="5"/>
        <v>2</v>
      </c>
      <c r="P9" s="65">
        <f>VLOOKUP($A9,'Return Data'!$B$7:$R$2292,14,0)</f>
        <v>8.0395000000000003</v>
      </c>
      <c r="Q9" s="66">
        <f>RANK(P9,P$8:P$26,0)</f>
        <v>12</v>
      </c>
      <c r="R9" s="65">
        <f>VLOOKUP($A9,'Return Data'!$B$7:$R$2292,16,0)</f>
        <v>8.0669000000000004</v>
      </c>
      <c r="S9" s="67">
        <f t="shared" si="6"/>
        <v>15</v>
      </c>
    </row>
    <row r="10" spans="1:19" x14ac:dyDescent="0.3">
      <c r="A10" s="82" t="s">
        <v>616</v>
      </c>
      <c r="B10" s="64">
        <f>VLOOKUP($A10,'Return Data'!$B$7:$R$2292,3,0)</f>
        <v>44536</v>
      </c>
      <c r="C10" s="65">
        <f>VLOOKUP($A10,'Return Data'!$B$7:$R$2292,4,0)</f>
        <v>23.347000000000001</v>
      </c>
      <c r="D10" s="65">
        <f>VLOOKUP($A10,'Return Data'!$B$7:$R$2292,9,0)</f>
        <v>6.4568000000000003</v>
      </c>
      <c r="E10" s="66">
        <f t="shared" si="0"/>
        <v>4</v>
      </c>
      <c r="F10" s="65">
        <f>VLOOKUP($A10,'Return Data'!$B$7:$R$2292,10,0)</f>
        <v>2.5657999999999999</v>
      </c>
      <c r="G10" s="66">
        <f t="shared" si="1"/>
        <v>13</v>
      </c>
      <c r="H10" s="65">
        <f>VLOOKUP($A10,'Return Data'!$B$7:$R$2292,11,0)</f>
        <v>4.1776</v>
      </c>
      <c r="I10" s="66">
        <f t="shared" si="2"/>
        <v>14</v>
      </c>
      <c r="J10" s="65">
        <f>VLOOKUP($A10,'Return Data'!$B$7:$R$2292,12,0)</f>
        <v>4.9965999999999999</v>
      </c>
      <c r="K10" s="66">
        <f t="shared" si="3"/>
        <v>18</v>
      </c>
      <c r="L10" s="65">
        <f>VLOOKUP($A10,'Return Data'!$B$7:$R$2292,13,0)</f>
        <v>3.1334</v>
      </c>
      <c r="M10" s="66">
        <f t="shared" si="4"/>
        <v>19</v>
      </c>
      <c r="N10" s="65">
        <f>VLOOKUP($A10,'Return Data'!$B$7:$R$2292,17,0)</f>
        <v>6.7370999999999999</v>
      </c>
      <c r="O10" s="66">
        <f t="shared" si="5"/>
        <v>17</v>
      </c>
      <c r="P10" s="65">
        <f>VLOOKUP($A10,'Return Data'!$B$7:$R$2292,14,0)</f>
        <v>5.0648</v>
      </c>
      <c r="Q10" s="66">
        <f>RANK(P10,P$8:P$26,0)</f>
        <v>15</v>
      </c>
      <c r="R10" s="65">
        <f>VLOOKUP($A10,'Return Data'!$B$7:$R$2292,16,0)</f>
        <v>7.3197999999999999</v>
      </c>
      <c r="S10" s="67">
        <f t="shared" si="6"/>
        <v>18</v>
      </c>
    </row>
    <row r="11" spans="1:19" x14ac:dyDescent="0.3">
      <c r="A11" s="82" t="s">
        <v>617</v>
      </c>
      <c r="B11" s="64">
        <f>VLOOKUP($A11,'Return Data'!$B$7:$R$2292,3,0)</f>
        <v>44536</v>
      </c>
      <c r="C11" s="65">
        <f>VLOOKUP($A11,'Return Data'!$B$7:$R$2292,4,0)</f>
        <v>18.667400000000001</v>
      </c>
      <c r="D11" s="65">
        <f>VLOOKUP($A11,'Return Data'!$B$7:$R$2292,9,0)</f>
        <v>4.9278000000000004</v>
      </c>
      <c r="E11" s="66">
        <f t="shared" si="0"/>
        <v>15</v>
      </c>
      <c r="F11" s="65">
        <f>VLOOKUP($A11,'Return Data'!$B$7:$R$2292,10,0)</f>
        <v>2.0278</v>
      </c>
      <c r="G11" s="66">
        <f t="shared" si="1"/>
        <v>18</v>
      </c>
      <c r="H11" s="65">
        <f>VLOOKUP($A11,'Return Data'!$B$7:$R$2292,11,0)</f>
        <v>3.8620999999999999</v>
      </c>
      <c r="I11" s="66">
        <f t="shared" si="2"/>
        <v>18</v>
      </c>
      <c r="J11" s="65">
        <f>VLOOKUP($A11,'Return Data'!$B$7:$R$2292,12,0)</f>
        <v>5.359</v>
      </c>
      <c r="K11" s="66">
        <f t="shared" si="3"/>
        <v>16</v>
      </c>
      <c r="L11" s="65">
        <f>VLOOKUP($A11,'Return Data'!$B$7:$R$2292,13,0)</f>
        <v>3.6457999999999999</v>
      </c>
      <c r="M11" s="66">
        <f t="shared" si="4"/>
        <v>16</v>
      </c>
      <c r="N11" s="65">
        <f>VLOOKUP($A11,'Return Data'!$B$7:$R$2292,17,0)</f>
        <v>6.9966999999999997</v>
      </c>
      <c r="O11" s="66">
        <f t="shared" si="5"/>
        <v>16</v>
      </c>
      <c r="P11" s="65">
        <f>VLOOKUP($A11,'Return Data'!$B$7:$R$2292,14,0)</f>
        <v>8.1488999999999994</v>
      </c>
      <c r="Q11" s="66">
        <f>RANK(P11,P$8:P$26,0)</f>
        <v>11</v>
      </c>
      <c r="R11" s="65">
        <f>VLOOKUP($A11,'Return Data'!$B$7:$R$2292,16,0)</f>
        <v>8.2949999999999999</v>
      </c>
      <c r="S11" s="67">
        <f t="shared" si="6"/>
        <v>12</v>
      </c>
    </row>
    <row r="12" spans="1:19" x14ac:dyDescent="0.3">
      <c r="A12" s="82" t="s">
        <v>619</v>
      </c>
      <c r="B12" s="64">
        <f>VLOOKUP($A12,'Return Data'!$B$7:$R$2292,3,0)</f>
        <v>44536</v>
      </c>
      <c r="C12" s="65">
        <f>VLOOKUP($A12,'Return Data'!$B$7:$R$2292,4,0)</f>
        <v>13.1469</v>
      </c>
      <c r="D12" s="65">
        <f>VLOOKUP($A12,'Return Data'!$B$7:$R$2292,9,0)</f>
        <v>4.5617999999999999</v>
      </c>
      <c r="E12" s="66">
        <f t="shared" si="0"/>
        <v>17</v>
      </c>
      <c r="F12" s="65">
        <f>VLOOKUP($A12,'Return Data'!$B$7:$R$2292,10,0)</f>
        <v>3.3409</v>
      </c>
      <c r="G12" s="66">
        <f t="shared" si="1"/>
        <v>7</v>
      </c>
      <c r="H12" s="65">
        <f>VLOOKUP($A12,'Return Data'!$B$7:$R$2292,11,0)</f>
        <v>3.8618999999999999</v>
      </c>
      <c r="I12" s="66">
        <f t="shared" si="2"/>
        <v>19</v>
      </c>
      <c r="J12" s="65">
        <f>VLOOKUP($A12,'Return Data'!$B$7:$R$2292,12,0)</f>
        <v>4.2152000000000003</v>
      </c>
      <c r="K12" s="66">
        <f t="shared" si="3"/>
        <v>19</v>
      </c>
      <c r="L12" s="65">
        <f>VLOOKUP($A12,'Return Data'!$B$7:$R$2292,13,0)</f>
        <v>3.6718999999999999</v>
      </c>
      <c r="M12" s="66">
        <f t="shared" si="4"/>
        <v>15</v>
      </c>
      <c r="N12" s="65">
        <f>VLOOKUP($A12,'Return Data'!$B$7:$R$2292,17,0)</f>
        <v>6.6792999999999996</v>
      </c>
      <c r="O12" s="66">
        <f t="shared" si="5"/>
        <v>18</v>
      </c>
      <c r="P12" s="65"/>
      <c r="Q12" s="66"/>
      <c r="R12" s="65">
        <f>VLOOKUP($A12,'Return Data'!$B$7:$R$2292,16,0)</f>
        <v>8.8081999999999994</v>
      </c>
      <c r="S12" s="67">
        <f t="shared" si="6"/>
        <v>4</v>
      </c>
    </row>
    <row r="13" spans="1:19" x14ac:dyDescent="0.3">
      <c r="A13" s="82" t="s">
        <v>624</v>
      </c>
      <c r="B13" s="64">
        <f>VLOOKUP($A13,'Return Data'!$B$7:$R$2292,3,0)</f>
        <v>44536</v>
      </c>
      <c r="C13" s="65">
        <f>VLOOKUP($A13,'Return Data'!$B$7:$R$2292,4,0)</f>
        <v>84.563500000000005</v>
      </c>
      <c r="D13" s="65">
        <f>VLOOKUP($A13,'Return Data'!$B$7:$R$2292,9,0)</f>
        <v>5.5221999999999998</v>
      </c>
      <c r="E13" s="66">
        <f t="shared" si="0"/>
        <v>10</v>
      </c>
      <c r="F13" s="65">
        <f>VLOOKUP($A13,'Return Data'!$B$7:$R$2292,10,0)</f>
        <v>2.9548000000000001</v>
      </c>
      <c r="G13" s="66">
        <f t="shared" si="1"/>
        <v>9</v>
      </c>
      <c r="H13" s="65">
        <f>VLOOKUP($A13,'Return Data'!$B$7:$R$2292,11,0)</f>
        <v>4.5590000000000002</v>
      </c>
      <c r="I13" s="66">
        <f t="shared" si="2"/>
        <v>10</v>
      </c>
      <c r="J13" s="65">
        <f>VLOOKUP($A13,'Return Data'!$B$7:$R$2292,12,0)</f>
        <v>5.7628000000000004</v>
      </c>
      <c r="K13" s="66">
        <f t="shared" si="3"/>
        <v>11</v>
      </c>
      <c r="L13" s="65">
        <f>VLOOKUP($A13,'Return Data'!$B$7:$R$2292,13,0)</f>
        <v>4.5475000000000003</v>
      </c>
      <c r="M13" s="66">
        <f t="shared" si="4"/>
        <v>7</v>
      </c>
      <c r="N13" s="65">
        <f>VLOOKUP($A13,'Return Data'!$B$7:$R$2292,17,0)</f>
        <v>7.1265000000000001</v>
      </c>
      <c r="O13" s="66">
        <f t="shared" si="5"/>
        <v>15</v>
      </c>
      <c r="P13" s="65">
        <f>VLOOKUP($A13,'Return Data'!$B$7:$R$2292,14,0)</f>
        <v>8.2965999999999998</v>
      </c>
      <c r="Q13" s="66">
        <f t="shared" ref="Q13:Q21" si="7">RANK(P13,P$8:P$26,0)</f>
        <v>9</v>
      </c>
      <c r="R13" s="65">
        <f>VLOOKUP($A13,'Return Data'!$B$7:$R$2292,16,0)</f>
        <v>9.0753000000000004</v>
      </c>
      <c r="S13" s="67">
        <f t="shared" si="6"/>
        <v>2</v>
      </c>
    </row>
    <row r="14" spans="1:19" x14ac:dyDescent="0.3">
      <c r="A14" s="82" t="s">
        <v>627</v>
      </c>
      <c r="B14" s="64">
        <f>VLOOKUP($A14,'Return Data'!$B$7:$R$2292,3,0)</f>
        <v>44536</v>
      </c>
      <c r="C14" s="65">
        <f>VLOOKUP($A14,'Return Data'!$B$7:$R$2292,4,0)</f>
        <v>26.242100000000001</v>
      </c>
      <c r="D14" s="65">
        <f>VLOOKUP($A14,'Return Data'!$B$7:$R$2292,9,0)</f>
        <v>6.8235000000000001</v>
      </c>
      <c r="E14" s="66">
        <f t="shared" si="0"/>
        <v>2</v>
      </c>
      <c r="F14" s="65">
        <f>VLOOKUP($A14,'Return Data'!$B$7:$R$2292,10,0)</f>
        <v>4.1073000000000004</v>
      </c>
      <c r="G14" s="66">
        <f t="shared" si="1"/>
        <v>4</v>
      </c>
      <c r="H14" s="65">
        <f>VLOOKUP($A14,'Return Data'!$B$7:$R$2292,11,0)</f>
        <v>5.2049000000000003</v>
      </c>
      <c r="I14" s="66">
        <f t="shared" si="2"/>
        <v>5</v>
      </c>
      <c r="J14" s="65">
        <f>VLOOKUP($A14,'Return Data'!$B$7:$R$2292,12,0)</f>
        <v>6.7290000000000001</v>
      </c>
      <c r="K14" s="66">
        <f t="shared" si="3"/>
        <v>3</v>
      </c>
      <c r="L14" s="65">
        <f>VLOOKUP($A14,'Return Data'!$B$7:$R$2292,13,0)</f>
        <v>4.7026000000000003</v>
      </c>
      <c r="M14" s="66">
        <f t="shared" si="4"/>
        <v>5</v>
      </c>
      <c r="N14" s="65">
        <f>VLOOKUP($A14,'Return Data'!$B$7:$R$2292,17,0)</f>
        <v>8.3660999999999994</v>
      </c>
      <c r="O14" s="66">
        <f t="shared" si="5"/>
        <v>3</v>
      </c>
      <c r="P14" s="65">
        <f>VLOOKUP($A14,'Return Data'!$B$7:$R$2292,14,0)</f>
        <v>9.0879999999999992</v>
      </c>
      <c r="Q14" s="66">
        <f t="shared" si="7"/>
        <v>2</v>
      </c>
      <c r="R14" s="65">
        <f>VLOOKUP($A14,'Return Data'!$B$7:$R$2292,16,0)</f>
        <v>8.7036999999999995</v>
      </c>
      <c r="S14" s="67">
        <f t="shared" si="6"/>
        <v>6</v>
      </c>
    </row>
    <row r="15" spans="1:19" x14ac:dyDescent="0.3">
      <c r="A15" s="82" t="s">
        <v>629</v>
      </c>
      <c r="B15" s="64">
        <f>VLOOKUP($A15,'Return Data'!$B$7:$R$2292,3,0)</f>
        <v>44536</v>
      </c>
      <c r="C15" s="65">
        <f>VLOOKUP($A15,'Return Data'!$B$7:$R$2292,4,0)</f>
        <v>24.421600000000002</v>
      </c>
      <c r="D15" s="65">
        <f>VLOOKUP($A15,'Return Data'!$B$7:$R$2292,9,0)</f>
        <v>6.7438000000000002</v>
      </c>
      <c r="E15" s="66">
        <f t="shared" si="0"/>
        <v>3</v>
      </c>
      <c r="F15" s="65">
        <f>VLOOKUP($A15,'Return Data'!$B$7:$R$2292,10,0)</f>
        <v>4.5007999999999999</v>
      </c>
      <c r="G15" s="66">
        <f t="shared" si="1"/>
        <v>3</v>
      </c>
      <c r="H15" s="65">
        <f>VLOOKUP($A15,'Return Data'!$B$7:$R$2292,11,0)</f>
        <v>5.4467999999999996</v>
      </c>
      <c r="I15" s="66">
        <f t="shared" si="2"/>
        <v>3</v>
      </c>
      <c r="J15" s="65">
        <f>VLOOKUP($A15,'Return Data'!$B$7:$R$2292,12,0)</f>
        <v>6.0679999999999996</v>
      </c>
      <c r="K15" s="66">
        <f t="shared" si="3"/>
        <v>7</v>
      </c>
      <c r="L15" s="65">
        <f>VLOOKUP($A15,'Return Data'!$B$7:$R$2292,13,0)</f>
        <v>4.8174999999999999</v>
      </c>
      <c r="M15" s="66">
        <f t="shared" si="4"/>
        <v>3</v>
      </c>
      <c r="N15" s="65">
        <f>VLOOKUP($A15,'Return Data'!$B$7:$R$2292,17,0)</f>
        <v>7.8869999999999996</v>
      </c>
      <c r="O15" s="66">
        <f t="shared" si="5"/>
        <v>6</v>
      </c>
      <c r="P15" s="65">
        <f>VLOOKUP($A15,'Return Data'!$B$7:$R$2292,14,0)</f>
        <v>8.6737000000000002</v>
      </c>
      <c r="Q15" s="66">
        <f t="shared" si="7"/>
        <v>6</v>
      </c>
      <c r="R15" s="65">
        <f>VLOOKUP($A15,'Return Data'!$B$7:$R$2292,16,0)</f>
        <v>8.6875999999999998</v>
      </c>
      <c r="S15" s="67">
        <f t="shared" si="6"/>
        <v>7</v>
      </c>
    </row>
    <row r="16" spans="1:19" x14ac:dyDescent="0.3">
      <c r="A16" s="82" t="s">
        <v>630</v>
      </c>
      <c r="B16" s="64">
        <f>VLOOKUP($A16,'Return Data'!$B$7:$R$2292,3,0)</f>
        <v>44536</v>
      </c>
      <c r="C16" s="65">
        <f>VLOOKUP($A16,'Return Data'!$B$7:$R$2292,4,0)</f>
        <v>15.864000000000001</v>
      </c>
      <c r="D16" s="65">
        <f>VLOOKUP($A16,'Return Data'!$B$7:$R$2292,9,0)</f>
        <v>5.8384999999999998</v>
      </c>
      <c r="E16" s="66">
        <f t="shared" si="0"/>
        <v>7</v>
      </c>
      <c r="F16" s="65">
        <f>VLOOKUP($A16,'Return Data'!$B$7:$R$2292,10,0)</f>
        <v>2.0202</v>
      </c>
      <c r="G16" s="66">
        <f t="shared" si="1"/>
        <v>19</v>
      </c>
      <c r="H16" s="65">
        <f>VLOOKUP($A16,'Return Data'!$B$7:$R$2292,11,0)</f>
        <v>4.468</v>
      </c>
      <c r="I16" s="66">
        <f t="shared" si="2"/>
        <v>11</v>
      </c>
      <c r="J16" s="65">
        <f>VLOOKUP($A16,'Return Data'!$B$7:$R$2292,12,0)</f>
        <v>6.2709999999999999</v>
      </c>
      <c r="K16" s="66">
        <f t="shared" si="3"/>
        <v>5</v>
      </c>
      <c r="L16" s="65">
        <f>VLOOKUP($A16,'Return Data'!$B$7:$R$2292,13,0)</f>
        <v>4.1612</v>
      </c>
      <c r="M16" s="66">
        <f t="shared" si="4"/>
        <v>11</v>
      </c>
      <c r="N16" s="65">
        <f>VLOOKUP($A16,'Return Data'!$B$7:$R$2292,17,0)</f>
        <v>8.0324000000000009</v>
      </c>
      <c r="O16" s="66">
        <f t="shared" si="5"/>
        <v>5</v>
      </c>
      <c r="P16" s="65">
        <f>VLOOKUP($A16,'Return Data'!$B$7:$R$2292,14,0)</f>
        <v>8.3777000000000008</v>
      </c>
      <c r="Q16" s="66">
        <f t="shared" si="7"/>
        <v>8</v>
      </c>
      <c r="R16" s="65">
        <f>VLOOKUP($A16,'Return Data'!$B$7:$R$2292,16,0)</f>
        <v>8.1295999999999999</v>
      </c>
      <c r="S16" s="67">
        <f t="shared" si="6"/>
        <v>13</v>
      </c>
    </row>
    <row r="17" spans="1:19" x14ac:dyDescent="0.3">
      <c r="A17" s="82" t="s">
        <v>633</v>
      </c>
      <c r="B17" s="64">
        <f>VLOOKUP($A17,'Return Data'!$B$7:$R$2292,3,0)</f>
        <v>44536</v>
      </c>
      <c r="C17" s="65">
        <f>VLOOKUP($A17,'Return Data'!$B$7:$R$2292,4,0)</f>
        <v>2705.1959000000002</v>
      </c>
      <c r="D17" s="65">
        <f>VLOOKUP($A17,'Return Data'!$B$7:$R$2292,9,0)</f>
        <v>5.7930000000000001</v>
      </c>
      <c r="E17" s="66">
        <f t="shared" si="0"/>
        <v>8</v>
      </c>
      <c r="F17" s="65">
        <f>VLOOKUP($A17,'Return Data'!$B$7:$R$2292,10,0)</f>
        <v>2.2559</v>
      </c>
      <c r="G17" s="66">
        <f t="shared" si="1"/>
        <v>16</v>
      </c>
      <c r="H17" s="65">
        <f>VLOOKUP($A17,'Return Data'!$B$7:$R$2292,11,0)</f>
        <v>4.2481999999999998</v>
      </c>
      <c r="I17" s="66">
        <f t="shared" si="2"/>
        <v>13</v>
      </c>
      <c r="J17" s="65">
        <f>VLOOKUP($A17,'Return Data'!$B$7:$R$2292,12,0)</f>
        <v>5.5248999999999997</v>
      </c>
      <c r="K17" s="66">
        <f t="shared" si="3"/>
        <v>14</v>
      </c>
      <c r="L17" s="65">
        <f>VLOOKUP($A17,'Return Data'!$B$7:$R$2292,13,0)</f>
        <v>3.9546999999999999</v>
      </c>
      <c r="M17" s="66">
        <f t="shared" si="4"/>
        <v>13</v>
      </c>
      <c r="N17" s="65">
        <f>VLOOKUP($A17,'Return Data'!$B$7:$R$2292,17,0)</f>
        <v>7.2164999999999999</v>
      </c>
      <c r="O17" s="66">
        <f t="shared" si="5"/>
        <v>13</v>
      </c>
      <c r="P17" s="65">
        <f>VLOOKUP($A17,'Return Data'!$B$7:$R$2292,14,0)</f>
        <v>8.7739999999999991</v>
      </c>
      <c r="Q17" s="66">
        <f t="shared" si="7"/>
        <v>5</v>
      </c>
      <c r="R17" s="65">
        <f>VLOOKUP($A17,'Return Data'!$B$7:$R$2292,16,0)</f>
        <v>7.8464</v>
      </c>
      <c r="S17" s="67">
        <f t="shared" si="6"/>
        <v>17</v>
      </c>
    </row>
    <row r="18" spans="1:19" x14ac:dyDescent="0.3">
      <c r="A18" s="82" t="s">
        <v>635</v>
      </c>
      <c r="B18" s="64">
        <f>VLOOKUP($A18,'Return Data'!$B$7:$R$2292,3,0)</f>
        <v>44536</v>
      </c>
      <c r="C18" s="65">
        <f>VLOOKUP($A18,'Return Data'!$B$7:$R$2292,4,0)</f>
        <v>3097.8022000000001</v>
      </c>
      <c r="D18" s="65">
        <f>VLOOKUP($A18,'Return Data'!$B$7:$R$2292,9,0)</f>
        <v>4.5392999999999999</v>
      </c>
      <c r="E18" s="66">
        <f t="shared" si="0"/>
        <v>18</v>
      </c>
      <c r="F18" s="65">
        <f>VLOOKUP($A18,'Return Data'!$B$7:$R$2292,10,0)</f>
        <v>3.4135</v>
      </c>
      <c r="G18" s="66">
        <f t="shared" si="1"/>
        <v>6</v>
      </c>
      <c r="H18" s="65">
        <f>VLOOKUP($A18,'Return Data'!$B$7:$R$2292,11,0)</f>
        <v>4.9882</v>
      </c>
      <c r="I18" s="66">
        <f t="shared" si="2"/>
        <v>6</v>
      </c>
      <c r="J18" s="65">
        <f>VLOOKUP($A18,'Return Data'!$B$7:$R$2292,12,0)</f>
        <v>5.9912000000000001</v>
      </c>
      <c r="K18" s="66">
        <f t="shared" si="3"/>
        <v>9</v>
      </c>
      <c r="L18" s="65">
        <f>VLOOKUP($A18,'Return Data'!$B$7:$R$2292,13,0)</f>
        <v>4.3566000000000003</v>
      </c>
      <c r="M18" s="66">
        <f t="shared" si="4"/>
        <v>10</v>
      </c>
      <c r="N18" s="65">
        <f>VLOOKUP($A18,'Return Data'!$B$7:$R$2292,17,0)</f>
        <v>7.1573000000000002</v>
      </c>
      <c r="O18" s="66">
        <f t="shared" si="5"/>
        <v>14</v>
      </c>
      <c r="P18" s="65">
        <f>VLOOKUP($A18,'Return Data'!$B$7:$R$2292,14,0)</f>
        <v>8.1684000000000001</v>
      </c>
      <c r="Q18" s="66">
        <f t="shared" si="7"/>
        <v>10</v>
      </c>
      <c r="R18" s="65">
        <f>VLOOKUP($A18,'Return Data'!$B$7:$R$2292,16,0)</f>
        <v>8.5334000000000003</v>
      </c>
      <c r="S18" s="67">
        <f t="shared" si="6"/>
        <v>9</v>
      </c>
    </row>
    <row r="19" spans="1:19" x14ac:dyDescent="0.3">
      <c r="A19" s="82" t="s">
        <v>636</v>
      </c>
      <c r="B19" s="64">
        <f>VLOOKUP($A19,'Return Data'!$B$7:$R$2292,3,0)</f>
        <v>44536</v>
      </c>
      <c r="C19" s="65">
        <f>VLOOKUP($A19,'Return Data'!$B$7:$R$2292,4,0)</f>
        <v>62.56</v>
      </c>
      <c r="D19" s="65">
        <f>VLOOKUP($A19,'Return Data'!$B$7:$R$2292,9,0)</f>
        <v>8.9291999999999998</v>
      </c>
      <c r="E19" s="66">
        <f t="shared" si="0"/>
        <v>1</v>
      </c>
      <c r="F19" s="65">
        <f>VLOOKUP($A19,'Return Data'!$B$7:$R$2292,10,0)</f>
        <v>5.9218000000000002</v>
      </c>
      <c r="G19" s="66">
        <f t="shared" si="1"/>
        <v>2</v>
      </c>
      <c r="H19" s="65">
        <f>VLOOKUP($A19,'Return Data'!$B$7:$R$2292,11,0)</f>
        <v>6.2649999999999997</v>
      </c>
      <c r="I19" s="66">
        <f t="shared" si="2"/>
        <v>2</v>
      </c>
      <c r="J19" s="65">
        <f>VLOOKUP($A19,'Return Data'!$B$7:$R$2292,12,0)</f>
        <v>8.6912000000000003</v>
      </c>
      <c r="K19" s="66">
        <f t="shared" si="3"/>
        <v>2</v>
      </c>
      <c r="L19" s="65">
        <f>VLOOKUP($A19,'Return Data'!$B$7:$R$2292,13,0)</f>
        <v>4.6486000000000001</v>
      </c>
      <c r="M19" s="66">
        <f t="shared" si="4"/>
        <v>6</v>
      </c>
      <c r="N19" s="65">
        <f>VLOOKUP($A19,'Return Data'!$B$7:$R$2292,17,0)</f>
        <v>8.9166000000000007</v>
      </c>
      <c r="O19" s="66">
        <f t="shared" si="5"/>
        <v>1</v>
      </c>
      <c r="P19" s="65">
        <f>VLOOKUP($A19,'Return Data'!$B$7:$R$2292,14,0)</f>
        <v>10.1898</v>
      </c>
      <c r="Q19" s="66">
        <f t="shared" si="7"/>
        <v>1</v>
      </c>
      <c r="R19" s="65">
        <f>VLOOKUP($A19,'Return Data'!$B$7:$R$2292,16,0)</f>
        <v>8.3043999999999993</v>
      </c>
      <c r="S19" s="67">
        <f t="shared" si="6"/>
        <v>11</v>
      </c>
    </row>
    <row r="20" spans="1:19" x14ac:dyDescent="0.3">
      <c r="A20" s="117" t="s">
        <v>1767</v>
      </c>
      <c r="B20" s="64">
        <f>VLOOKUP($A20,'Return Data'!$B$7:$R$2292,3,0)</f>
        <v>44536</v>
      </c>
      <c r="C20" s="65">
        <f>VLOOKUP($A20,'Return Data'!$B$7:$R$2292,4,0)</f>
        <v>48.8581</v>
      </c>
      <c r="D20" s="65">
        <f>VLOOKUP($A20,'Return Data'!$B$7:$R$2292,9,0)</f>
        <v>5.9425999999999997</v>
      </c>
      <c r="E20" s="66">
        <f t="shared" si="0"/>
        <v>6</v>
      </c>
      <c r="F20" s="65">
        <f>VLOOKUP($A20,'Return Data'!$B$7:$R$2292,10,0)</f>
        <v>3.6442000000000001</v>
      </c>
      <c r="G20" s="66">
        <f t="shared" si="1"/>
        <v>5</v>
      </c>
      <c r="H20" s="65">
        <f>VLOOKUP($A20,'Return Data'!$B$7:$R$2292,11,0)</f>
        <v>5.3573000000000004</v>
      </c>
      <c r="I20" s="66">
        <f t="shared" si="2"/>
        <v>4</v>
      </c>
      <c r="J20" s="65">
        <f>VLOOKUP($A20,'Return Data'!$B$7:$R$2292,12,0)</f>
        <v>6.3791000000000002</v>
      </c>
      <c r="K20" s="66">
        <f t="shared" si="3"/>
        <v>4</v>
      </c>
      <c r="L20" s="65">
        <f>VLOOKUP($A20,'Return Data'!$B$7:$R$2292,13,0)</f>
        <v>5.3132000000000001</v>
      </c>
      <c r="M20" s="66">
        <f t="shared" si="4"/>
        <v>2</v>
      </c>
      <c r="N20" s="65">
        <f>VLOOKUP($A20,'Return Data'!$B$7:$R$2292,17,0)</f>
        <v>7.74</v>
      </c>
      <c r="O20" s="66">
        <f t="shared" si="5"/>
        <v>7</v>
      </c>
      <c r="P20" s="65">
        <f>VLOOKUP($A20,'Return Data'!$B$7:$R$2292,14,0)</f>
        <v>7.9012000000000002</v>
      </c>
      <c r="Q20" s="66">
        <f t="shared" si="7"/>
        <v>13</v>
      </c>
      <c r="R20" s="65">
        <f>VLOOKUP($A20,'Return Data'!$B$7:$R$2292,16,0)</f>
        <v>8.3458000000000006</v>
      </c>
      <c r="S20" s="67">
        <f t="shared" si="6"/>
        <v>10</v>
      </c>
    </row>
    <row r="21" spans="1:19" x14ac:dyDescent="0.3">
      <c r="A21" s="82" t="s">
        <v>639</v>
      </c>
      <c r="B21" s="64">
        <f>VLOOKUP($A21,'Return Data'!$B$7:$R$2292,3,0)</f>
        <v>44536</v>
      </c>
      <c r="C21" s="65">
        <f>VLOOKUP($A21,'Return Data'!$B$7:$R$2292,4,0)</f>
        <v>37.928199999999997</v>
      </c>
      <c r="D21" s="65">
        <f>VLOOKUP($A21,'Return Data'!$B$7:$R$2292,9,0)</f>
        <v>5.2153</v>
      </c>
      <c r="E21" s="66">
        <f t="shared" si="0"/>
        <v>13</v>
      </c>
      <c r="F21" s="65">
        <f>VLOOKUP($A21,'Return Data'!$B$7:$R$2292,10,0)</f>
        <v>2.6280999999999999</v>
      </c>
      <c r="G21" s="66">
        <f t="shared" si="1"/>
        <v>12</v>
      </c>
      <c r="H21" s="65">
        <f>VLOOKUP($A21,'Return Data'!$B$7:$R$2292,11,0)</f>
        <v>4.7081999999999997</v>
      </c>
      <c r="I21" s="66">
        <f t="shared" si="2"/>
        <v>7</v>
      </c>
      <c r="J21" s="65">
        <f>VLOOKUP($A21,'Return Data'!$B$7:$R$2292,12,0)</f>
        <v>6.0609000000000002</v>
      </c>
      <c r="K21" s="66">
        <f t="shared" si="3"/>
        <v>8</v>
      </c>
      <c r="L21" s="65">
        <f>VLOOKUP($A21,'Return Data'!$B$7:$R$2292,13,0)</f>
        <v>4.7492000000000001</v>
      </c>
      <c r="M21" s="66">
        <f t="shared" si="4"/>
        <v>4</v>
      </c>
      <c r="N21" s="65">
        <f>VLOOKUP($A21,'Return Data'!$B$7:$R$2292,17,0)</f>
        <v>7.6894</v>
      </c>
      <c r="O21" s="66">
        <f t="shared" si="5"/>
        <v>8</v>
      </c>
      <c r="P21" s="65">
        <f>VLOOKUP($A21,'Return Data'!$B$7:$R$2292,14,0)</f>
        <v>8.4004999999999992</v>
      </c>
      <c r="Q21" s="66">
        <f t="shared" si="7"/>
        <v>7</v>
      </c>
      <c r="R21" s="65">
        <f>VLOOKUP($A21,'Return Data'!$B$7:$R$2292,16,0)</f>
        <v>7.9672999999999998</v>
      </c>
      <c r="S21" s="67">
        <f t="shared" si="6"/>
        <v>16</v>
      </c>
    </row>
    <row r="22" spans="1:19" x14ac:dyDescent="0.3">
      <c r="A22" s="82" t="s">
        <v>640</v>
      </c>
      <c r="B22" s="64">
        <f>VLOOKUP($A22,'Return Data'!$B$7:$R$2292,3,0)</f>
        <v>44536</v>
      </c>
      <c r="C22" s="65">
        <f>VLOOKUP($A22,'Return Data'!$B$7:$R$2292,4,0)</f>
        <v>12.6318</v>
      </c>
      <c r="D22" s="65">
        <f>VLOOKUP($A22,'Return Data'!$B$7:$R$2292,9,0)</f>
        <v>4.9165000000000001</v>
      </c>
      <c r="E22" s="66">
        <f t="shared" si="0"/>
        <v>16</v>
      </c>
      <c r="F22" s="65">
        <f>VLOOKUP($A22,'Return Data'!$B$7:$R$2292,10,0)</f>
        <v>2.669</v>
      </c>
      <c r="G22" s="66">
        <f t="shared" si="1"/>
        <v>11</v>
      </c>
      <c r="H22" s="65">
        <f>VLOOKUP($A22,'Return Data'!$B$7:$R$2292,11,0)</f>
        <v>4.1382000000000003</v>
      </c>
      <c r="I22" s="66">
        <f t="shared" si="2"/>
        <v>15</v>
      </c>
      <c r="J22" s="65">
        <f>VLOOKUP($A22,'Return Data'!$B$7:$R$2292,12,0)</f>
        <v>5.3189000000000002</v>
      </c>
      <c r="K22" s="66">
        <f t="shared" si="3"/>
        <v>17</v>
      </c>
      <c r="L22" s="65">
        <f>VLOOKUP($A22,'Return Data'!$B$7:$R$2292,13,0)</f>
        <v>3.5293000000000001</v>
      </c>
      <c r="M22" s="66">
        <f t="shared" si="4"/>
        <v>17</v>
      </c>
      <c r="N22" s="65">
        <f>VLOOKUP($A22,'Return Data'!$B$7:$R$2292,17,0)</f>
        <v>7.2662000000000004</v>
      </c>
      <c r="O22" s="66">
        <f t="shared" si="5"/>
        <v>11</v>
      </c>
      <c r="P22" s="65"/>
      <c r="Q22" s="66"/>
      <c r="R22" s="65">
        <f>VLOOKUP($A22,'Return Data'!$B$7:$R$2292,16,0)</f>
        <v>8.5536999999999992</v>
      </c>
      <c r="S22" s="67">
        <f t="shared" si="6"/>
        <v>8</v>
      </c>
    </row>
    <row r="23" spans="1:19" x14ac:dyDescent="0.3">
      <c r="A23" s="82" t="s">
        <v>643</v>
      </c>
      <c r="B23" s="64">
        <f>VLOOKUP($A23,'Return Data'!$B$7:$R$2292,3,0)</f>
        <v>44536</v>
      </c>
      <c r="C23" s="65">
        <f>VLOOKUP($A23,'Return Data'!$B$7:$R$2292,4,0)</f>
        <v>33.088700000000003</v>
      </c>
      <c r="D23" s="65">
        <f>VLOOKUP($A23,'Return Data'!$B$7:$R$2292,9,0)</f>
        <v>5.0301999999999998</v>
      </c>
      <c r="E23" s="66">
        <f t="shared" si="0"/>
        <v>14</v>
      </c>
      <c r="F23" s="65">
        <f>VLOOKUP($A23,'Return Data'!$B$7:$R$2292,10,0)</f>
        <v>2.1008</v>
      </c>
      <c r="G23" s="66">
        <f t="shared" si="1"/>
        <v>17</v>
      </c>
      <c r="H23" s="65">
        <f>VLOOKUP($A23,'Return Data'!$B$7:$R$2292,11,0)</f>
        <v>3.9775999999999998</v>
      </c>
      <c r="I23" s="66">
        <f t="shared" si="2"/>
        <v>17</v>
      </c>
      <c r="J23" s="65">
        <f>VLOOKUP($A23,'Return Data'!$B$7:$R$2292,12,0)</f>
        <v>5.4527999999999999</v>
      </c>
      <c r="K23" s="66">
        <f t="shared" si="3"/>
        <v>15</v>
      </c>
      <c r="L23" s="65">
        <f>VLOOKUP($A23,'Return Data'!$B$7:$R$2292,13,0)</f>
        <v>3.9615</v>
      </c>
      <c r="M23" s="66">
        <f t="shared" si="4"/>
        <v>12</v>
      </c>
      <c r="N23" s="65">
        <f>VLOOKUP($A23,'Return Data'!$B$7:$R$2292,17,0)</f>
        <v>7.5003000000000002</v>
      </c>
      <c r="O23" s="66">
        <f t="shared" si="5"/>
        <v>10</v>
      </c>
      <c r="P23" s="65">
        <f>VLOOKUP($A23,'Return Data'!$B$7:$R$2292,14,0)</f>
        <v>8.9589999999999996</v>
      </c>
      <c r="Q23" s="66">
        <f>RANK(P23,P$8:P$26,0)</f>
        <v>3</v>
      </c>
      <c r="R23" s="65">
        <f>VLOOKUP($A23,'Return Data'!$B$7:$R$2292,16,0)</f>
        <v>8.0715000000000003</v>
      </c>
      <c r="S23" s="67">
        <f t="shared" si="6"/>
        <v>14</v>
      </c>
    </row>
    <row r="24" spans="1:19" x14ac:dyDescent="0.3">
      <c r="A24" s="82" t="s">
        <v>644</v>
      </c>
      <c r="B24" s="64">
        <f>VLOOKUP($A24,'Return Data'!$B$7:$R$2292,3,0)</f>
        <v>44536</v>
      </c>
      <c r="C24" s="65">
        <f>VLOOKUP($A24,'Return Data'!$B$7:$R$2292,4,0)</f>
        <v>421.6968</v>
      </c>
      <c r="D24" s="65">
        <f>VLOOKUP($A24,'Return Data'!$B$7:$R$2292,9,0)</f>
        <v>-20.5825</v>
      </c>
      <c r="E24" s="66">
        <f t="shared" si="0"/>
        <v>19</v>
      </c>
      <c r="F24" s="65">
        <f>VLOOKUP($A24,'Return Data'!$B$7:$R$2292,10,0)</f>
        <v>443.83690000000001</v>
      </c>
      <c r="G24" s="66">
        <f t="shared" si="1"/>
        <v>1</v>
      </c>
      <c r="H24" s="65">
        <f>VLOOKUP($A24,'Return Data'!$B$7:$R$2292,11,0)</f>
        <v>218.31979999999999</v>
      </c>
      <c r="I24" s="66">
        <f t="shared" si="2"/>
        <v>1</v>
      </c>
      <c r="J24" s="65">
        <f>VLOOKUP($A24,'Return Data'!$B$7:$R$2292,12,0)</f>
        <v>146.33750000000001</v>
      </c>
      <c r="K24" s="66">
        <f t="shared" si="3"/>
        <v>1</v>
      </c>
      <c r="L24" s="65">
        <f>VLOOKUP($A24,'Return Data'!$B$7:$R$2292,13,0)</f>
        <v>110.0522</v>
      </c>
      <c r="M24" s="66">
        <f t="shared" si="4"/>
        <v>1</v>
      </c>
      <c r="N24" s="65"/>
      <c r="O24" s="66"/>
      <c r="P24" s="65"/>
      <c r="Q24" s="66"/>
      <c r="R24" s="65">
        <f>VLOOKUP($A24,'Return Data'!$B$7:$R$2292,16,0)</f>
        <v>23.0518</v>
      </c>
      <c r="S24" s="67">
        <f t="shared" si="6"/>
        <v>1</v>
      </c>
    </row>
    <row r="25" spans="1:19" x14ac:dyDescent="0.3">
      <c r="A25" s="82" t="s">
        <v>646</v>
      </c>
      <c r="B25" s="64">
        <f>VLOOKUP($A25,'Return Data'!$B$7:$R$2292,3,0)</f>
        <v>44536</v>
      </c>
      <c r="C25" s="65">
        <f>VLOOKUP($A25,'Return Data'!$B$7:$R$2292,4,0)</f>
        <v>12.539099999999999</v>
      </c>
      <c r="D25" s="65">
        <f>VLOOKUP($A25,'Return Data'!$B$7:$R$2292,9,0)</f>
        <v>5.4337999999999997</v>
      </c>
      <c r="E25" s="66">
        <f t="shared" si="0"/>
        <v>11</v>
      </c>
      <c r="F25" s="65">
        <f>VLOOKUP($A25,'Return Data'!$B$7:$R$2292,10,0)</f>
        <v>2.3681999999999999</v>
      </c>
      <c r="G25" s="66">
        <f t="shared" si="1"/>
        <v>14</v>
      </c>
      <c r="H25" s="65">
        <f>VLOOKUP($A25,'Return Data'!$B$7:$R$2292,11,0)</f>
        <v>4.03</v>
      </c>
      <c r="I25" s="66">
        <f t="shared" si="2"/>
        <v>16</v>
      </c>
      <c r="J25" s="65">
        <f>VLOOKUP($A25,'Return Data'!$B$7:$R$2292,12,0)</f>
        <v>5.6642000000000001</v>
      </c>
      <c r="K25" s="66">
        <f t="shared" si="3"/>
        <v>12</v>
      </c>
      <c r="L25" s="65">
        <f>VLOOKUP($A25,'Return Data'!$B$7:$R$2292,13,0)</f>
        <v>3.3847999999999998</v>
      </c>
      <c r="M25" s="66">
        <f t="shared" si="4"/>
        <v>18</v>
      </c>
      <c r="N25" s="65">
        <f>VLOOKUP($A25,'Return Data'!$B$7:$R$2292,17,0)</f>
        <v>7.2428999999999997</v>
      </c>
      <c r="O25" s="66">
        <f>RANK(N25,N$8:N$26,0)</f>
        <v>12</v>
      </c>
      <c r="P25" s="65">
        <f>VLOOKUP($A25,'Return Data'!$B$7:$R$2292,14,0)</f>
        <v>6.4589999999999996</v>
      </c>
      <c r="Q25" s="66">
        <f t="shared" ref="Q25" si="8">RANK(P25,P$8:P$26,0)</f>
        <v>14</v>
      </c>
      <c r="R25" s="65">
        <f>VLOOKUP($A25,'Return Data'!$B$7:$R$2292,16,0)</f>
        <v>6.6062000000000003</v>
      </c>
      <c r="S25" s="67">
        <f t="shared" si="6"/>
        <v>19</v>
      </c>
    </row>
    <row r="26" spans="1:19" x14ac:dyDescent="0.3">
      <c r="A26" s="82" t="s">
        <v>648</v>
      </c>
      <c r="B26" s="64">
        <f>VLOOKUP($A26,'Return Data'!$B$7:$R$2292,3,0)</f>
        <v>44536</v>
      </c>
      <c r="C26" s="65">
        <f>VLOOKUP($A26,'Return Data'!$B$7:$R$2292,4,0)</f>
        <v>13.2536</v>
      </c>
      <c r="D26" s="65">
        <f>VLOOKUP($A26,'Return Data'!$B$7:$R$2292,9,0)</f>
        <v>5.2237</v>
      </c>
      <c r="E26" s="66">
        <f t="shared" si="0"/>
        <v>12</v>
      </c>
      <c r="F26" s="65">
        <f>VLOOKUP($A26,'Return Data'!$B$7:$R$2292,10,0)</f>
        <v>2.3408000000000002</v>
      </c>
      <c r="G26" s="66">
        <f t="shared" si="1"/>
        <v>15</v>
      </c>
      <c r="H26" s="65">
        <f>VLOOKUP($A26,'Return Data'!$B$7:$R$2292,11,0)</f>
        <v>4.3840000000000003</v>
      </c>
      <c r="I26" s="66">
        <f t="shared" si="2"/>
        <v>12</v>
      </c>
      <c r="J26" s="65">
        <f>VLOOKUP($A26,'Return Data'!$B$7:$R$2292,12,0)</f>
        <v>5.5769000000000002</v>
      </c>
      <c r="K26" s="66">
        <f t="shared" si="3"/>
        <v>13</v>
      </c>
      <c r="L26" s="65">
        <f>VLOOKUP($A26,'Return Data'!$B$7:$R$2292,13,0)</f>
        <v>3.9096000000000002</v>
      </c>
      <c r="M26" s="66">
        <f t="shared" si="4"/>
        <v>14</v>
      </c>
      <c r="N26" s="65">
        <f>VLOOKUP($A26,'Return Data'!$B$7:$R$2292,17,0)</f>
        <v>7.6148999999999996</v>
      </c>
      <c r="O26" s="66">
        <f>RANK(N26,N$8:N$26,0)</f>
        <v>9</v>
      </c>
      <c r="P26" s="65"/>
      <c r="Q26" s="66"/>
      <c r="R26" s="65">
        <f>VLOOKUP($A26,'Return Data'!$B$7:$R$2292,16,0)</f>
        <v>8.8229000000000006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4.3667210526315783</v>
      </c>
      <c r="E28" s="88"/>
      <c r="F28" s="89">
        <f>AVERAGE(F8:F26)</f>
        <v>26.259847368421052</v>
      </c>
      <c r="G28" s="88"/>
      <c r="H28" s="89">
        <f>AVERAGE(H8:H26)</f>
        <v>15.853910526315788</v>
      </c>
      <c r="I28" s="88"/>
      <c r="J28" s="89">
        <f>AVERAGE(J8:J26)</f>
        <v>13.281505263157895</v>
      </c>
      <c r="K28" s="88"/>
      <c r="L28" s="89">
        <f>AVERAGE(L8:L26)</f>
        <v>9.7683157894736858</v>
      </c>
      <c r="M28" s="88"/>
      <c r="N28" s="89">
        <f>AVERAGE(N8:N26)</f>
        <v>7.6028944444444448</v>
      </c>
      <c r="O28" s="88"/>
      <c r="P28" s="89">
        <f>AVERAGE(P8:P26)</f>
        <v>8.2223466666666685</v>
      </c>
      <c r="Q28" s="88"/>
      <c r="R28" s="89">
        <f>AVERAGE(R8:R26)</f>
        <v>9.0501736842105274</v>
      </c>
      <c r="S28" s="90"/>
    </row>
    <row r="29" spans="1:19" x14ac:dyDescent="0.3">
      <c r="A29" s="87" t="s">
        <v>28</v>
      </c>
      <c r="B29" s="88"/>
      <c r="C29" s="88"/>
      <c r="D29" s="89">
        <f>MIN(D8:D26)</f>
        <v>-20.5825</v>
      </c>
      <c r="E29" s="88"/>
      <c r="F29" s="89">
        <f>MIN(F8:F26)</f>
        <v>2.0202</v>
      </c>
      <c r="G29" s="88"/>
      <c r="H29" s="89">
        <f>MIN(H8:H26)</f>
        <v>3.8618999999999999</v>
      </c>
      <c r="I29" s="88"/>
      <c r="J29" s="89">
        <f>MIN(J8:J26)</f>
        <v>4.2152000000000003</v>
      </c>
      <c r="K29" s="88"/>
      <c r="L29" s="89">
        <f>MIN(L8:L26)</f>
        <v>3.1334</v>
      </c>
      <c r="M29" s="88"/>
      <c r="N29" s="89">
        <f>MIN(N8:N26)</f>
        <v>6.6792999999999996</v>
      </c>
      <c r="O29" s="88"/>
      <c r="P29" s="89">
        <f>MIN(P8:P26)</f>
        <v>5.0648</v>
      </c>
      <c r="Q29" s="88"/>
      <c r="R29" s="89">
        <f>MIN(R8:R26)</f>
        <v>6.6062000000000003</v>
      </c>
      <c r="S29" s="90"/>
    </row>
    <row r="30" spans="1:19" ht="15" thickBot="1" x14ac:dyDescent="0.35">
      <c r="A30" s="91" t="s">
        <v>29</v>
      </c>
      <c r="B30" s="92"/>
      <c r="C30" s="92"/>
      <c r="D30" s="93">
        <f>MAX(D8:D26)</f>
        <v>8.9291999999999998</v>
      </c>
      <c r="E30" s="92"/>
      <c r="F30" s="93">
        <f>MAX(F8:F26)</f>
        <v>443.83690000000001</v>
      </c>
      <c r="G30" s="92"/>
      <c r="H30" s="93">
        <f>MAX(H8:H26)</f>
        <v>218.31979999999999</v>
      </c>
      <c r="I30" s="92"/>
      <c r="J30" s="93">
        <f>MAX(J8:J26)</f>
        <v>146.33750000000001</v>
      </c>
      <c r="K30" s="92"/>
      <c r="L30" s="93">
        <f>MAX(L8:L26)</f>
        <v>110.0522</v>
      </c>
      <c r="M30" s="92"/>
      <c r="N30" s="93">
        <f>MAX(N8:N26)</f>
        <v>8.9166000000000007</v>
      </c>
      <c r="O30" s="92"/>
      <c r="P30" s="93">
        <f>MAX(P8:P26)</f>
        <v>10.1898</v>
      </c>
      <c r="Q30" s="92"/>
      <c r="R30" s="93">
        <f>MAX(R8:R26)</f>
        <v>23.0518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44536</v>
      </c>
      <c r="C8" s="65">
        <f>VLOOKUP($A8,'Return Data'!$B$7:$R$2292,4,0)</f>
        <v>89.105500000000006</v>
      </c>
      <c r="D8" s="65">
        <f>VLOOKUP($A8,'Return Data'!$B$7:$R$2292,9,0)</f>
        <v>5.8423999999999996</v>
      </c>
      <c r="E8" s="66">
        <f t="shared" ref="E8:E26" si="0">RANK(D8,D$8:D$26,0)</f>
        <v>5</v>
      </c>
      <c r="F8" s="65">
        <f>VLOOKUP($A8,'Return Data'!$B$7:$R$2292,10,0)</f>
        <v>2.7606999999999999</v>
      </c>
      <c r="G8" s="66">
        <f t="shared" ref="G8:G26" si="1">RANK(F8,F$8:F$26,0)</f>
        <v>8</v>
      </c>
      <c r="H8" s="65">
        <f>VLOOKUP($A8,'Return Data'!$B$7:$R$2292,11,0)</f>
        <v>4.4832999999999998</v>
      </c>
      <c r="I8" s="66">
        <f t="shared" ref="I8:I26" si="2">RANK(H8,H$8:H$26,0)</f>
        <v>7</v>
      </c>
      <c r="J8" s="65">
        <f>VLOOKUP($A8,'Return Data'!$B$7:$R$2292,12,0)</f>
        <v>6.0175999999999998</v>
      </c>
      <c r="K8" s="66">
        <f t="shared" ref="K8:K26" si="3">RANK(J8,J$8:J$26,0)</f>
        <v>4</v>
      </c>
      <c r="L8" s="65">
        <f>VLOOKUP($A8,'Return Data'!$B$7:$R$2292,13,0)</f>
        <v>4.3529999999999998</v>
      </c>
      <c r="M8" s="66">
        <f t="shared" ref="M8:M26" si="4">RANK(L8,L$8:L$26,0)</f>
        <v>5</v>
      </c>
      <c r="N8" s="65">
        <f>VLOOKUP($A8,'Return Data'!$B$7:$R$2292,17,0)</f>
        <v>8.0637000000000008</v>
      </c>
      <c r="O8" s="66">
        <f t="shared" ref="O8:O23" si="5">RANK(N8,N$8:N$26,0)</f>
        <v>3</v>
      </c>
      <c r="P8" s="65">
        <f>VLOOKUP($A8,'Return Data'!$B$7:$R$2292,14,0)</f>
        <v>8.6396999999999995</v>
      </c>
      <c r="Q8" s="66">
        <f>RANK(P8,P$8:P$26,0)</f>
        <v>4</v>
      </c>
      <c r="R8" s="65">
        <f>VLOOKUP($A8,'Return Data'!$B$7:$R$2292,16,0)</f>
        <v>9.2286000000000001</v>
      </c>
      <c r="S8" s="67">
        <f t="shared" ref="S8:S26" si="6">RANK(R8,R$8:R$26,0)</f>
        <v>2</v>
      </c>
    </row>
    <row r="9" spans="1:19" x14ac:dyDescent="0.3">
      <c r="A9" s="82" t="s">
        <v>614</v>
      </c>
      <c r="B9" s="64">
        <f>VLOOKUP($A9,'Return Data'!$B$7:$R$2292,3,0)</f>
        <v>44536</v>
      </c>
      <c r="C9" s="65">
        <f>VLOOKUP($A9,'Return Data'!$B$7:$R$2292,4,0)</f>
        <v>13.603300000000001</v>
      </c>
      <c r="D9" s="65">
        <f>VLOOKUP($A9,'Return Data'!$B$7:$R$2292,9,0)</f>
        <v>4.9739000000000004</v>
      </c>
      <c r="E9" s="66">
        <f t="shared" si="0"/>
        <v>11</v>
      </c>
      <c r="F9" s="65">
        <f>VLOOKUP($A9,'Return Data'!$B$7:$R$2292,10,0)</f>
        <v>2.6444999999999999</v>
      </c>
      <c r="G9" s="66">
        <f t="shared" si="1"/>
        <v>9</v>
      </c>
      <c r="H9" s="65">
        <f>VLOOKUP($A9,'Return Data'!$B$7:$R$2292,11,0)</f>
        <v>3.9001999999999999</v>
      </c>
      <c r="I9" s="66">
        <f t="shared" si="2"/>
        <v>12</v>
      </c>
      <c r="J9" s="65">
        <f>VLOOKUP($A9,'Return Data'!$B$7:$R$2292,12,0)</f>
        <v>5.0640999999999998</v>
      </c>
      <c r="K9" s="66">
        <f t="shared" si="3"/>
        <v>15</v>
      </c>
      <c r="L9" s="65">
        <f>VLOOKUP($A9,'Return Data'!$B$7:$R$2292,13,0)</f>
        <v>3.84</v>
      </c>
      <c r="M9" s="66">
        <f t="shared" si="4"/>
        <v>11</v>
      </c>
      <c r="N9" s="65">
        <f>VLOOKUP($A9,'Return Data'!$B$7:$R$2292,17,0)</f>
        <v>7.6986999999999997</v>
      </c>
      <c r="O9" s="66">
        <f t="shared" si="5"/>
        <v>5</v>
      </c>
      <c r="P9" s="65">
        <f>VLOOKUP($A9,'Return Data'!$B$7:$R$2292,14,0)</f>
        <v>7.2664</v>
      </c>
      <c r="Q9" s="66">
        <f>RANK(P9,P$8:P$26,0)</f>
        <v>13</v>
      </c>
      <c r="R9" s="65">
        <f>VLOOKUP($A9,'Return Data'!$B$7:$R$2292,16,0)</f>
        <v>7.2394999999999996</v>
      </c>
      <c r="S9" s="67">
        <f t="shared" si="6"/>
        <v>13</v>
      </c>
    </row>
    <row r="10" spans="1:19" x14ac:dyDescent="0.3">
      <c r="A10" s="82" t="s">
        <v>615</v>
      </c>
      <c r="B10" s="64">
        <f>VLOOKUP($A10,'Return Data'!$B$7:$R$2292,3,0)</f>
        <v>44536</v>
      </c>
      <c r="C10" s="65">
        <f>VLOOKUP($A10,'Return Data'!$B$7:$R$2292,4,0)</f>
        <v>22.242599999999999</v>
      </c>
      <c r="D10" s="65">
        <f>VLOOKUP($A10,'Return Data'!$B$7:$R$2292,9,0)</f>
        <v>5.9493999999999998</v>
      </c>
      <c r="E10" s="66">
        <f t="shared" si="0"/>
        <v>4</v>
      </c>
      <c r="F10" s="65">
        <f>VLOOKUP($A10,'Return Data'!$B$7:$R$2292,10,0)</f>
        <v>1.9953000000000001</v>
      </c>
      <c r="G10" s="66">
        <f t="shared" si="1"/>
        <v>13</v>
      </c>
      <c r="H10" s="65">
        <f>VLOOKUP($A10,'Return Data'!$B$7:$R$2292,11,0)</f>
        <v>3.4622999999999999</v>
      </c>
      <c r="I10" s="66">
        <f t="shared" si="2"/>
        <v>18</v>
      </c>
      <c r="J10" s="65">
        <f>VLOOKUP($A10,'Return Data'!$B$7:$R$2292,12,0)</f>
        <v>4.2503000000000002</v>
      </c>
      <c r="K10" s="66">
        <f t="shared" si="3"/>
        <v>18</v>
      </c>
      <c r="L10" s="65">
        <f>VLOOKUP($A10,'Return Data'!$B$7:$R$2292,13,0)</f>
        <v>2.4323999999999999</v>
      </c>
      <c r="M10" s="66">
        <f t="shared" si="4"/>
        <v>19</v>
      </c>
      <c r="N10" s="65">
        <f>VLOOKUP($A10,'Return Data'!$B$7:$R$2292,17,0)</f>
        <v>6.1470000000000002</v>
      </c>
      <c r="O10" s="66">
        <f t="shared" si="5"/>
        <v>18</v>
      </c>
      <c r="P10" s="65">
        <f>VLOOKUP($A10,'Return Data'!$B$7:$R$2292,14,0)</f>
        <v>4.5273000000000003</v>
      </c>
      <c r="Q10" s="66">
        <f>RANK(P10,P$8:P$26,0)</f>
        <v>15</v>
      </c>
      <c r="R10" s="65">
        <f>VLOOKUP($A10,'Return Data'!$B$7:$R$2292,16,0)</f>
        <v>6.3</v>
      </c>
      <c r="S10" s="67">
        <f t="shared" si="6"/>
        <v>18</v>
      </c>
    </row>
    <row r="11" spans="1:19" x14ac:dyDescent="0.3">
      <c r="A11" s="82" t="s">
        <v>618</v>
      </c>
      <c r="B11" s="64">
        <f>VLOOKUP($A11,'Return Data'!$B$7:$R$2292,3,0)</f>
        <v>44536</v>
      </c>
      <c r="C11" s="65">
        <f>VLOOKUP($A11,'Return Data'!$B$7:$R$2292,4,0)</f>
        <v>17.825800000000001</v>
      </c>
      <c r="D11" s="65">
        <f>VLOOKUP($A11,'Return Data'!$B$7:$R$2292,9,0)</f>
        <v>4.2854999999999999</v>
      </c>
      <c r="E11" s="66">
        <f t="shared" si="0"/>
        <v>17</v>
      </c>
      <c r="F11" s="65">
        <f>VLOOKUP($A11,'Return Data'!$B$7:$R$2292,10,0)</f>
        <v>1.3886000000000001</v>
      </c>
      <c r="G11" s="66">
        <f t="shared" si="1"/>
        <v>19</v>
      </c>
      <c r="H11" s="65">
        <f>VLOOKUP($A11,'Return Data'!$B$7:$R$2292,11,0)</f>
        <v>3.2147999999999999</v>
      </c>
      <c r="I11" s="66">
        <f t="shared" si="2"/>
        <v>19</v>
      </c>
      <c r="J11" s="65">
        <f>VLOOKUP($A11,'Return Data'!$B$7:$R$2292,12,0)</f>
        <v>4.7145000000000001</v>
      </c>
      <c r="K11" s="66">
        <f t="shared" si="3"/>
        <v>17</v>
      </c>
      <c r="L11" s="65">
        <f>VLOOKUP($A11,'Return Data'!$B$7:$R$2292,13,0)</f>
        <v>3.0044</v>
      </c>
      <c r="M11" s="66">
        <f t="shared" si="4"/>
        <v>18</v>
      </c>
      <c r="N11" s="65">
        <f>VLOOKUP($A11,'Return Data'!$B$7:$R$2292,17,0)</f>
        <v>6.3021000000000003</v>
      </c>
      <c r="O11" s="66">
        <f t="shared" si="5"/>
        <v>17</v>
      </c>
      <c r="P11" s="65">
        <f>VLOOKUP($A11,'Return Data'!$B$7:$R$2292,14,0)</f>
        <v>7.4150999999999998</v>
      </c>
      <c r="Q11" s="66">
        <f>RANK(P11,P$8:P$26,0)</f>
        <v>12</v>
      </c>
      <c r="R11" s="65">
        <f>VLOOKUP($A11,'Return Data'!$B$7:$R$2292,16,0)</f>
        <v>7.6590999999999996</v>
      </c>
      <c r="S11" s="67">
        <f t="shared" si="6"/>
        <v>10</v>
      </c>
    </row>
    <row r="12" spans="1:19" x14ac:dyDescent="0.3">
      <c r="A12" s="82" t="s">
        <v>620</v>
      </c>
      <c r="B12" s="64">
        <f>VLOOKUP($A12,'Return Data'!$B$7:$R$2292,3,0)</f>
        <v>44536</v>
      </c>
      <c r="C12" s="65">
        <f>VLOOKUP($A12,'Return Data'!$B$7:$R$2292,4,0)</f>
        <v>13.039400000000001</v>
      </c>
      <c r="D12" s="65">
        <f>VLOOKUP($A12,'Return Data'!$B$7:$R$2292,9,0)</f>
        <v>4.3174000000000001</v>
      </c>
      <c r="E12" s="66">
        <f t="shared" si="0"/>
        <v>16</v>
      </c>
      <c r="F12" s="65">
        <f>VLOOKUP($A12,'Return Data'!$B$7:$R$2292,10,0)</f>
        <v>3.0905</v>
      </c>
      <c r="G12" s="66">
        <f t="shared" si="1"/>
        <v>6</v>
      </c>
      <c r="H12" s="65">
        <f>VLOOKUP($A12,'Return Data'!$B$7:$R$2292,11,0)</f>
        <v>3.6038000000000001</v>
      </c>
      <c r="I12" s="66">
        <f t="shared" si="2"/>
        <v>17</v>
      </c>
      <c r="J12" s="65">
        <f>VLOOKUP($A12,'Return Data'!$B$7:$R$2292,12,0)</f>
        <v>3.9525000000000001</v>
      </c>
      <c r="K12" s="66">
        <f t="shared" si="3"/>
        <v>19</v>
      </c>
      <c r="L12" s="65">
        <f>VLOOKUP($A12,'Return Data'!$B$7:$R$2292,13,0)</f>
        <v>3.4070999999999998</v>
      </c>
      <c r="M12" s="66">
        <f t="shared" si="4"/>
        <v>15</v>
      </c>
      <c r="N12" s="65">
        <f>VLOOKUP($A12,'Return Data'!$B$7:$R$2292,17,0)</f>
        <v>6.4067999999999996</v>
      </c>
      <c r="O12" s="66">
        <f t="shared" si="5"/>
        <v>16</v>
      </c>
      <c r="P12" s="65"/>
      <c r="Q12" s="66"/>
      <c r="R12" s="65">
        <f>VLOOKUP($A12,'Return Data'!$B$7:$R$2292,16,0)</f>
        <v>8.5328999999999997</v>
      </c>
      <c r="S12" s="67">
        <f t="shared" si="6"/>
        <v>5</v>
      </c>
    </row>
    <row r="13" spans="1:19" x14ac:dyDescent="0.3">
      <c r="A13" s="82" t="s">
        <v>623</v>
      </c>
      <c r="B13" s="64">
        <f>VLOOKUP($A13,'Return Data'!$B$7:$R$2292,3,0)</f>
        <v>44536</v>
      </c>
      <c r="C13" s="65">
        <f>VLOOKUP($A13,'Return Data'!$B$7:$R$2292,4,0)</f>
        <v>79.626099999999994</v>
      </c>
      <c r="D13" s="65">
        <f>VLOOKUP($A13,'Return Data'!$B$7:$R$2292,9,0)</f>
        <v>4.9981</v>
      </c>
      <c r="E13" s="66">
        <f t="shared" si="0"/>
        <v>10</v>
      </c>
      <c r="F13" s="65">
        <f>VLOOKUP($A13,'Return Data'!$B$7:$R$2292,10,0)</f>
        <v>2.4300000000000002</v>
      </c>
      <c r="G13" s="66">
        <f t="shared" si="1"/>
        <v>10</v>
      </c>
      <c r="H13" s="65">
        <f>VLOOKUP($A13,'Return Data'!$B$7:$R$2292,11,0)</f>
        <v>4.0274999999999999</v>
      </c>
      <c r="I13" s="66">
        <f t="shared" si="2"/>
        <v>11</v>
      </c>
      <c r="J13" s="65">
        <f>VLOOKUP($A13,'Return Data'!$B$7:$R$2292,12,0)</f>
        <v>5.2095000000000002</v>
      </c>
      <c r="K13" s="66">
        <f t="shared" si="3"/>
        <v>12</v>
      </c>
      <c r="L13" s="65">
        <f>VLOOKUP($A13,'Return Data'!$B$7:$R$2292,13,0)</f>
        <v>3.9857</v>
      </c>
      <c r="M13" s="66">
        <f t="shared" si="4"/>
        <v>9</v>
      </c>
      <c r="N13" s="65">
        <f>VLOOKUP($A13,'Return Data'!$B$7:$R$2292,17,0)</f>
        <v>6.5339</v>
      </c>
      <c r="O13" s="66">
        <f t="shared" si="5"/>
        <v>15</v>
      </c>
      <c r="P13" s="65">
        <f>VLOOKUP($A13,'Return Data'!$B$7:$R$2292,14,0)</f>
        <v>7.6984000000000004</v>
      </c>
      <c r="Q13" s="66">
        <f t="shared" ref="Q13:Q21" si="7">RANK(P13,P$8:P$26,0)</f>
        <v>9</v>
      </c>
      <c r="R13" s="65">
        <f>VLOOKUP($A13,'Return Data'!$B$7:$R$2292,16,0)</f>
        <v>8.8481000000000005</v>
      </c>
      <c r="S13" s="67">
        <f t="shared" si="6"/>
        <v>3</v>
      </c>
    </row>
    <row r="14" spans="1:19" x14ac:dyDescent="0.3">
      <c r="A14" s="82" t="s">
        <v>626</v>
      </c>
      <c r="B14" s="64">
        <f>VLOOKUP($A14,'Return Data'!$B$7:$R$2292,3,0)</f>
        <v>44536</v>
      </c>
      <c r="C14" s="65">
        <f>VLOOKUP($A14,'Return Data'!$B$7:$R$2292,4,0)</f>
        <v>25.921199999999999</v>
      </c>
      <c r="D14" s="65">
        <f>VLOOKUP($A14,'Return Data'!$B$7:$R$2292,9,0)</f>
        <v>6.5155000000000003</v>
      </c>
      <c r="E14" s="66">
        <f t="shared" si="0"/>
        <v>2</v>
      </c>
      <c r="F14" s="65">
        <f>VLOOKUP($A14,'Return Data'!$B$7:$R$2292,10,0)</f>
        <v>3.7957000000000001</v>
      </c>
      <c r="G14" s="66">
        <f t="shared" si="1"/>
        <v>4</v>
      </c>
      <c r="H14" s="65">
        <f>VLOOKUP($A14,'Return Data'!$B$7:$R$2292,11,0)</f>
        <v>4.8891</v>
      </c>
      <c r="I14" s="66">
        <f t="shared" si="2"/>
        <v>5</v>
      </c>
      <c r="J14" s="65">
        <f>VLOOKUP($A14,'Return Data'!$B$7:$R$2292,12,0)</f>
        <v>6.4070999999999998</v>
      </c>
      <c r="K14" s="66">
        <f t="shared" si="3"/>
        <v>3</v>
      </c>
      <c r="L14" s="65">
        <f>VLOOKUP($A14,'Return Data'!$B$7:$R$2292,13,0)</f>
        <v>4.3837000000000002</v>
      </c>
      <c r="M14" s="66">
        <f t="shared" si="4"/>
        <v>4</v>
      </c>
      <c r="N14" s="65">
        <f>VLOOKUP($A14,'Return Data'!$B$7:$R$2292,17,0)</f>
        <v>8.0734999999999992</v>
      </c>
      <c r="O14" s="66">
        <f t="shared" si="5"/>
        <v>2</v>
      </c>
      <c r="P14" s="65">
        <f>VLOOKUP($A14,'Return Data'!$B$7:$R$2292,14,0)</f>
        <v>8.8536000000000001</v>
      </c>
      <c r="Q14" s="66">
        <f t="shared" si="7"/>
        <v>2</v>
      </c>
      <c r="R14" s="65">
        <f>VLOOKUP($A14,'Return Data'!$B$7:$R$2292,16,0)</f>
        <v>8.6770999999999994</v>
      </c>
      <c r="S14" s="67">
        <f t="shared" si="6"/>
        <v>4</v>
      </c>
    </row>
    <row r="15" spans="1:19" x14ac:dyDescent="0.3">
      <c r="A15" s="82" t="s">
        <v>628</v>
      </c>
      <c r="B15" s="64">
        <f>VLOOKUP($A15,'Return Data'!$B$7:$R$2292,3,0)</f>
        <v>44536</v>
      </c>
      <c r="C15" s="65">
        <f>VLOOKUP($A15,'Return Data'!$B$7:$R$2292,4,0)</f>
        <v>23.520499999999998</v>
      </c>
      <c r="D15" s="65">
        <f>VLOOKUP($A15,'Return Data'!$B$7:$R$2292,9,0)</f>
        <v>6.4230999999999998</v>
      </c>
      <c r="E15" s="66">
        <f t="shared" si="0"/>
        <v>3</v>
      </c>
      <c r="F15" s="65">
        <f>VLOOKUP($A15,'Return Data'!$B$7:$R$2292,10,0)</f>
        <v>4.1837</v>
      </c>
      <c r="G15" s="66">
        <f t="shared" si="1"/>
        <v>3</v>
      </c>
      <c r="H15" s="65">
        <f>VLOOKUP($A15,'Return Data'!$B$7:$R$2292,11,0)</f>
        <v>5.125</v>
      </c>
      <c r="I15" s="66">
        <f t="shared" si="2"/>
        <v>3</v>
      </c>
      <c r="J15" s="65">
        <f>VLOOKUP($A15,'Return Data'!$B$7:$R$2292,12,0)</f>
        <v>5.7404999999999999</v>
      </c>
      <c r="K15" s="66">
        <f t="shared" si="3"/>
        <v>7</v>
      </c>
      <c r="L15" s="65">
        <f>VLOOKUP($A15,'Return Data'!$B$7:$R$2292,13,0)</f>
        <v>4.4896000000000003</v>
      </c>
      <c r="M15" s="66">
        <f t="shared" si="4"/>
        <v>3</v>
      </c>
      <c r="N15" s="65">
        <f>VLOOKUP($A15,'Return Data'!$B$7:$R$2292,17,0)</f>
        <v>7.5505000000000004</v>
      </c>
      <c r="O15" s="66">
        <f t="shared" si="5"/>
        <v>6</v>
      </c>
      <c r="P15" s="65">
        <f>VLOOKUP($A15,'Return Data'!$B$7:$R$2292,14,0)</f>
        <v>8.3368000000000002</v>
      </c>
      <c r="Q15" s="66">
        <f t="shared" si="7"/>
        <v>5</v>
      </c>
      <c r="R15" s="65">
        <f>VLOOKUP($A15,'Return Data'!$B$7:$R$2292,16,0)</f>
        <v>7.1836000000000002</v>
      </c>
      <c r="S15" s="67">
        <f t="shared" si="6"/>
        <v>14</v>
      </c>
    </row>
    <row r="16" spans="1:19" x14ac:dyDescent="0.3">
      <c r="A16" s="82" t="s">
        <v>631</v>
      </c>
      <c r="B16" s="64">
        <f>VLOOKUP($A16,'Return Data'!$B$7:$R$2292,3,0)</f>
        <v>44536</v>
      </c>
      <c r="C16" s="65">
        <f>VLOOKUP($A16,'Return Data'!$B$7:$R$2292,4,0)</f>
        <v>15.5776</v>
      </c>
      <c r="D16" s="65">
        <f>VLOOKUP($A16,'Return Data'!$B$7:$R$2292,9,0)</f>
        <v>5.5373999999999999</v>
      </c>
      <c r="E16" s="66">
        <f t="shared" si="0"/>
        <v>7</v>
      </c>
      <c r="F16" s="65">
        <f>VLOOKUP($A16,'Return Data'!$B$7:$R$2292,10,0)</f>
        <v>1.7170000000000001</v>
      </c>
      <c r="G16" s="66">
        <f t="shared" si="1"/>
        <v>18</v>
      </c>
      <c r="H16" s="65">
        <f>VLOOKUP($A16,'Return Data'!$B$7:$R$2292,11,0)</f>
        <v>4.1604000000000001</v>
      </c>
      <c r="I16" s="66">
        <f t="shared" si="2"/>
        <v>8</v>
      </c>
      <c r="J16" s="65">
        <f>VLOOKUP($A16,'Return Data'!$B$7:$R$2292,12,0)</f>
        <v>5.9557000000000002</v>
      </c>
      <c r="K16" s="66">
        <f t="shared" si="3"/>
        <v>6</v>
      </c>
      <c r="L16" s="65">
        <f>VLOOKUP($A16,'Return Data'!$B$7:$R$2292,13,0)</f>
        <v>3.8462000000000001</v>
      </c>
      <c r="M16" s="66">
        <f t="shared" si="4"/>
        <v>10</v>
      </c>
      <c r="N16" s="65">
        <f>VLOOKUP($A16,'Return Data'!$B$7:$R$2292,17,0)</f>
        <v>7.7038000000000002</v>
      </c>
      <c r="O16" s="66">
        <f t="shared" si="5"/>
        <v>4</v>
      </c>
      <c r="P16" s="65">
        <f>VLOOKUP($A16,'Return Data'!$B$7:$R$2292,14,0)</f>
        <v>8.0463000000000005</v>
      </c>
      <c r="Q16" s="66">
        <f t="shared" si="7"/>
        <v>7</v>
      </c>
      <c r="R16" s="65">
        <f>VLOOKUP($A16,'Return Data'!$B$7:$R$2292,16,0)</f>
        <v>7.7965</v>
      </c>
      <c r="S16" s="67">
        <f t="shared" si="6"/>
        <v>9</v>
      </c>
    </row>
    <row r="17" spans="1:19" x14ac:dyDescent="0.3">
      <c r="A17" s="82" t="s">
        <v>632</v>
      </c>
      <c r="B17" s="64">
        <f>VLOOKUP($A17,'Return Data'!$B$7:$R$2292,3,0)</f>
        <v>44536</v>
      </c>
      <c r="C17" s="65">
        <f>VLOOKUP($A17,'Return Data'!$B$7:$R$2292,4,0)</f>
        <v>2558.85</v>
      </c>
      <c r="D17" s="65">
        <f>VLOOKUP($A17,'Return Data'!$B$7:$R$2292,9,0)</f>
        <v>5.391</v>
      </c>
      <c r="E17" s="66">
        <f t="shared" si="0"/>
        <v>8</v>
      </c>
      <c r="F17" s="65">
        <f>VLOOKUP($A17,'Return Data'!$B$7:$R$2292,10,0)</f>
        <v>1.8537999999999999</v>
      </c>
      <c r="G17" s="66">
        <f t="shared" si="1"/>
        <v>16</v>
      </c>
      <c r="H17" s="65">
        <f>VLOOKUP($A17,'Return Data'!$B$7:$R$2292,11,0)</f>
        <v>3.84</v>
      </c>
      <c r="I17" s="66">
        <f t="shared" si="2"/>
        <v>13</v>
      </c>
      <c r="J17" s="65">
        <f>VLOOKUP($A17,'Return Data'!$B$7:$R$2292,12,0)</f>
        <v>5.109</v>
      </c>
      <c r="K17" s="66">
        <f t="shared" si="3"/>
        <v>14</v>
      </c>
      <c r="L17" s="65">
        <f>VLOOKUP($A17,'Return Data'!$B$7:$R$2292,13,0)</f>
        <v>3.5398000000000001</v>
      </c>
      <c r="M17" s="66">
        <f t="shared" si="4"/>
        <v>14</v>
      </c>
      <c r="N17" s="65">
        <f>VLOOKUP($A17,'Return Data'!$B$7:$R$2292,17,0)</f>
        <v>6.7887000000000004</v>
      </c>
      <c r="O17" s="66">
        <f t="shared" si="5"/>
        <v>13</v>
      </c>
      <c r="P17" s="65">
        <f>VLOOKUP($A17,'Return Data'!$B$7:$R$2292,14,0)</f>
        <v>8.3287999999999993</v>
      </c>
      <c r="Q17" s="66">
        <f t="shared" si="7"/>
        <v>6</v>
      </c>
      <c r="R17" s="65">
        <f>VLOOKUP($A17,'Return Data'!$B$7:$R$2292,16,0)</f>
        <v>6.7634999999999996</v>
      </c>
      <c r="S17" s="67">
        <f t="shared" si="6"/>
        <v>17</v>
      </c>
    </row>
    <row r="18" spans="1:19" x14ac:dyDescent="0.3">
      <c r="A18" s="82" t="s">
        <v>634</v>
      </c>
      <c r="B18" s="64">
        <f>VLOOKUP($A18,'Return Data'!$B$7:$R$2292,3,0)</f>
        <v>44536</v>
      </c>
      <c r="C18" s="65">
        <f>VLOOKUP($A18,'Return Data'!$B$7:$R$2292,4,0)</f>
        <v>3003.2955000000002</v>
      </c>
      <c r="D18" s="65">
        <f>VLOOKUP($A18,'Return Data'!$B$7:$R$2292,9,0)</f>
        <v>4.1741999999999999</v>
      </c>
      <c r="E18" s="66">
        <f t="shared" si="0"/>
        <v>18</v>
      </c>
      <c r="F18" s="65">
        <f>VLOOKUP($A18,'Return Data'!$B$7:$R$2292,10,0)</f>
        <v>3.0579999999999998</v>
      </c>
      <c r="G18" s="66">
        <f t="shared" si="1"/>
        <v>7</v>
      </c>
      <c r="H18" s="65">
        <f>VLOOKUP($A18,'Return Data'!$B$7:$R$2292,11,0)</f>
        <v>4.6307999999999998</v>
      </c>
      <c r="I18" s="66">
        <f t="shared" si="2"/>
        <v>6</v>
      </c>
      <c r="J18" s="65">
        <f>VLOOKUP($A18,'Return Data'!$B$7:$R$2292,12,0)</f>
        <v>5.6166</v>
      </c>
      <c r="K18" s="66">
        <f t="shared" si="3"/>
        <v>8</v>
      </c>
      <c r="L18" s="65">
        <f>VLOOKUP($A18,'Return Data'!$B$7:$R$2292,13,0)</f>
        <v>3.9874000000000001</v>
      </c>
      <c r="M18" s="66">
        <f t="shared" si="4"/>
        <v>8</v>
      </c>
      <c r="N18" s="65">
        <f>VLOOKUP($A18,'Return Data'!$B$7:$R$2292,17,0)</f>
        <v>6.8114999999999997</v>
      </c>
      <c r="O18" s="66">
        <f t="shared" si="5"/>
        <v>12</v>
      </c>
      <c r="P18" s="65">
        <f>VLOOKUP($A18,'Return Data'!$B$7:$R$2292,14,0)</f>
        <v>7.8376999999999999</v>
      </c>
      <c r="Q18" s="66">
        <f t="shared" si="7"/>
        <v>8</v>
      </c>
      <c r="R18" s="65">
        <f>VLOOKUP($A18,'Return Data'!$B$7:$R$2292,16,0)</f>
        <v>8.0409000000000006</v>
      </c>
      <c r="S18" s="67">
        <f t="shared" si="6"/>
        <v>7</v>
      </c>
    </row>
    <row r="19" spans="1:19" x14ac:dyDescent="0.3">
      <c r="A19" s="82" t="s">
        <v>637</v>
      </c>
      <c r="B19" s="64">
        <f>VLOOKUP($A19,'Return Data'!$B$7:$R$2292,3,0)</f>
        <v>44536</v>
      </c>
      <c r="C19" s="65">
        <f>VLOOKUP($A19,'Return Data'!$B$7:$R$2292,4,0)</f>
        <v>59.445399999999999</v>
      </c>
      <c r="D19" s="65">
        <f>VLOOKUP($A19,'Return Data'!$B$7:$R$2292,9,0)</f>
        <v>8.5860000000000003</v>
      </c>
      <c r="E19" s="66">
        <f t="shared" si="0"/>
        <v>1</v>
      </c>
      <c r="F19" s="65">
        <f>VLOOKUP($A19,'Return Data'!$B$7:$R$2292,10,0)</f>
        <v>5.5769000000000002</v>
      </c>
      <c r="G19" s="66">
        <f t="shared" si="1"/>
        <v>2</v>
      </c>
      <c r="H19" s="65">
        <f>VLOOKUP($A19,'Return Data'!$B$7:$R$2292,11,0)</f>
        <v>5.9142999999999999</v>
      </c>
      <c r="I19" s="66">
        <f t="shared" si="2"/>
        <v>2</v>
      </c>
      <c r="J19" s="65">
        <f>VLOOKUP($A19,'Return Data'!$B$7:$R$2292,12,0)</f>
        <v>8.3271999999999995</v>
      </c>
      <c r="K19" s="66">
        <f t="shared" si="3"/>
        <v>2</v>
      </c>
      <c r="L19" s="65">
        <f>VLOOKUP($A19,'Return Data'!$B$7:$R$2292,13,0)</f>
        <v>4.2839</v>
      </c>
      <c r="M19" s="66">
        <f t="shared" si="4"/>
        <v>6</v>
      </c>
      <c r="N19" s="65">
        <f>VLOOKUP($A19,'Return Data'!$B$7:$R$2292,17,0)</f>
        <v>8.5517000000000003</v>
      </c>
      <c r="O19" s="66">
        <f t="shared" si="5"/>
        <v>1</v>
      </c>
      <c r="P19" s="65">
        <f>VLOOKUP($A19,'Return Data'!$B$7:$R$2292,14,0)</f>
        <v>9.8216000000000001</v>
      </c>
      <c r="Q19" s="66">
        <f t="shared" si="7"/>
        <v>1</v>
      </c>
      <c r="R19" s="65">
        <f>VLOOKUP($A19,'Return Data'!$B$7:$R$2292,16,0)</f>
        <v>7.4828000000000001</v>
      </c>
      <c r="S19" s="67">
        <f t="shared" si="6"/>
        <v>12</v>
      </c>
    </row>
    <row r="20" spans="1:19" x14ac:dyDescent="0.3">
      <c r="A20" s="116" t="s">
        <v>1766</v>
      </c>
      <c r="B20" s="64">
        <f>VLOOKUP($A20,'Return Data'!$B$7:$R$2292,3,0)</f>
        <v>44536</v>
      </c>
      <c r="C20" s="65">
        <f>VLOOKUP($A20,'Return Data'!$B$7:$R$2292,4,0)</f>
        <v>47.157400000000003</v>
      </c>
      <c r="D20" s="65">
        <f>VLOOKUP($A20,'Return Data'!$B$7:$R$2292,9,0)</f>
        <v>5.5393999999999997</v>
      </c>
      <c r="E20" s="66">
        <f t="shared" si="0"/>
        <v>6</v>
      </c>
      <c r="F20" s="65">
        <f>VLOOKUP($A20,'Return Data'!$B$7:$R$2292,10,0)</f>
        <v>3.2402000000000002</v>
      </c>
      <c r="G20" s="66">
        <f t="shared" si="1"/>
        <v>5</v>
      </c>
      <c r="H20" s="65">
        <f>VLOOKUP($A20,'Return Data'!$B$7:$R$2292,11,0)</f>
        <v>4.9466000000000001</v>
      </c>
      <c r="I20" s="66">
        <f t="shared" si="2"/>
        <v>4</v>
      </c>
      <c r="J20" s="65">
        <f>VLOOKUP($A20,'Return Data'!$B$7:$R$2292,12,0)</f>
        <v>5.9603000000000002</v>
      </c>
      <c r="K20" s="66">
        <f t="shared" si="3"/>
        <v>5</v>
      </c>
      <c r="L20" s="65">
        <f>VLOOKUP($A20,'Return Data'!$B$7:$R$2292,13,0)</f>
        <v>4.8928000000000003</v>
      </c>
      <c r="M20" s="66">
        <f t="shared" si="4"/>
        <v>2</v>
      </c>
      <c r="N20" s="65">
        <f>VLOOKUP($A20,'Return Data'!$B$7:$R$2292,17,0)</f>
        <v>7.3106</v>
      </c>
      <c r="O20" s="66">
        <f t="shared" si="5"/>
        <v>7</v>
      </c>
      <c r="P20" s="65">
        <f>VLOOKUP($A20,'Return Data'!$B$7:$R$2292,14,0)</f>
        <v>7.4711999999999996</v>
      </c>
      <c r="Q20" s="66">
        <f t="shared" si="7"/>
        <v>11</v>
      </c>
      <c r="R20" s="65">
        <f>VLOOKUP($A20,'Return Data'!$B$7:$R$2292,16,0)</f>
        <v>7.5746000000000002</v>
      </c>
      <c r="S20" s="67">
        <f t="shared" si="6"/>
        <v>11</v>
      </c>
    </row>
    <row r="21" spans="1:19" x14ac:dyDescent="0.3">
      <c r="A21" s="82" t="s">
        <v>638</v>
      </c>
      <c r="B21" s="64">
        <f>VLOOKUP($A21,'Return Data'!$B$7:$R$2292,3,0)</f>
        <v>44536</v>
      </c>
      <c r="C21" s="65">
        <f>VLOOKUP($A21,'Return Data'!$B$7:$R$2292,4,0)</f>
        <v>34.937100000000001</v>
      </c>
      <c r="D21" s="65">
        <f>VLOOKUP($A21,'Return Data'!$B$7:$R$2292,9,0)</f>
        <v>4.4276999999999997</v>
      </c>
      <c r="E21" s="66">
        <f t="shared" si="0"/>
        <v>15</v>
      </c>
      <c r="F21" s="65">
        <f>VLOOKUP($A21,'Return Data'!$B$7:$R$2292,10,0)</f>
        <v>1.8685</v>
      </c>
      <c r="G21" s="66">
        <f t="shared" si="1"/>
        <v>15</v>
      </c>
      <c r="H21" s="65">
        <f>VLOOKUP($A21,'Return Data'!$B$7:$R$2292,11,0)</f>
        <v>4.0686</v>
      </c>
      <c r="I21" s="66">
        <f t="shared" si="2"/>
        <v>9</v>
      </c>
      <c r="J21" s="65">
        <f>VLOOKUP($A21,'Return Data'!$B$7:$R$2292,12,0)</f>
        <v>5.4683999999999999</v>
      </c>
      <c r="K21" s="66">
        <f t="shared" si="3"/>
        <v>9</v>
      </c>
      <c r="L21" s="65">
        <f>VLOOKUP($A21,'Return Data'!$B$7:$R$2292,13,0)</f>
        <v>4.0884</v>
      </c>
      <c r="M21" s="66">
        <f t="shared" si="4"/>
        <v>7</v>
      </c>
      <c r="N21" s="65">
        <f>VLOOKUP($A21,'Return Data'!$B$7:$R$2292,17,0)</f>
        <v>6.9172000000000002</v>
      </c>
      <c r="O21" s="66">
        <f t="shared" si="5"/>
        <v>11</v>
      </c>
      <c r="P21" s="65">
        <f>VLOOKUP($A21,'Return Data'!$B$7:$R$2292,14,0)</f>
        <v>7.5541</v>
      </c>
      <c r="Q21" s="66">
        <f t="shared" si="7"/>
        <v>10</v>
      </c>
      <c r="R21" s="65">
        <f>VLOOKUP($A21,'Return Data'!$B$7:$R$2292,16,0)</f>
        <v>6.8567</v>
      </c>
      <c r="S21" s="67">
        <f t="shared" si="6"/>
        <v>16</v>
      </c>
    </row>
    <row r="22" spans="1:19" x14ac:dyDescent="0.3">
      <c r="A22" s="82" t="s">
        <v>641</v>
      </c>
      <c r="B22" s="64">
        <f>VLOOKUP($A22,'Return Data'!$B$7:$R$2292,3,0)</f>
        <v>44536</v>
      </c>
      <c r="C22" s="65">
        <f>VLOOKUP($A22,'Return Data'!$B$7:$R$2292,4,0)</f>
        <v>12.456200000000001</v>
      </c>
      <c r="D22" s="65">
        <f>VLOOKUP($A22,'Return Data'!$B$7:$R$2292,9,0)</f>
        <v>4.4665999999999997</v>
      </c>
      <c r="E22" s="66">
        <f t="shared" si="0"/>
        <v>14</v>
      </c>
      <c r="F22" s="65">
        <f>VLOOKUP($A22,'Return Data'!$B$7:$R$2292,10,0)</f>
        <v>2.2147000000000001</v>
      </c>
      <c r="G22" s="66">
        <f t="shared" si="1"/>
        <v>11</v>
      </c>
      <c r="H22" s="65">
        <f>VLOOKUP($A22,'Return Data'!$B$7:$R$2292,11,0)</f>
        <v>3.677</v>
      </c>
      <c r="I22" s="66">
        <f t="shared" si="2"/>
        <v>16</v>
      </c>
      <c r="J22" s="65">
        <f>VLOOKUP($A22,'Return Data'!$B$7:$R$2292,12,0)</f>
        <v>4.8448000000000002</v>
      </c>
      <c r="K22" s="66">
        <f t="shared" si="3"/>
        <v>16</v>
      </c>
      <c r="L22" s="65">
        <f>VLOOKUP($A22,'Return Data'!$B$7:$R$2292,13,0)</f>
        <v>3.0556999999999999</v>
      </c>
      <c r="M22" s="66">
        <f t="shared" si="4"/>
        <v>17</v>
      </c>
      <c r="N22" s="65">
        <f>VLOOKUP($A22,'Return Data'!$B$7:$R$2292,17,0)</f>
        <v>6.7504</v>
      </c>
      <c r="O22" s="66">
        <f t="shared" si="5"/>
        <v>14</v>
      </c>
      <c r="P22" s="65"/>
      <c r="Q22" s="66"/>
      <c r="R22" s="65">
        <f>VLOOKUP($A22,'Return Data'!$B$7:$R$2292,16,0)</f>
        <v>8.0212000000000003</v>
      </c>
      <c r="S22" s="67">
        <f t="shared" si="6"/>
        <v>8</v>
      </c>
    </row>
    <row r="23" spans="1:19" x14ac:dyDescent="0.3">
      <c r="A23" s="82" t="s">
        <v>642</v>
      </c>
      <c r="B23" s="64">
        <f>VLOOKUP($A23,'Return Data'!$B$7:$R$2292,3,0)</f>
        <v>44536</v>
      </c>
      <c r="C23" s="65">
        <f>VLOOKUP($A23,'Return Data'!$B$7:$R$2292,4,0)</f>
        <v>32.261899999999997</v>
      </c>
      <c r="D23" s="65">
        <f>VLOOKUP($A23,'Return Data'!$B$7:$R$2292,9,0)</f>
        <v>4.7756999999999996</v>
      </c>
      <c r="E23" s="66">
        <f t="shared" si="0"/>
        <v>13</v>
      </c>
      <c r="F23" s="65">
        <f>VLOOKUP($A23,'Return Data'!$B$7:$R$2292,10,0)</f>
        <v>1.8460000000000001</v>
      </c>
      <c r="G23" s="66">
        <f t="shared" si="1"/>
        <v>17</v>
      </c>
      <c r="H23" s="65">
        <f>VLOOKUP($A23,'Return Data'!$B$7:$R$2292,11,0)</f>
        <v>3.7185000000000001</v>
      </c>
      <c r="I23" s="66">
        <f t="shared" si="2"/>
        <v>14</v>
      </c>
      <c r="J23" s="65">
        <f>VLOOKUP($A23,'Return Data'!$B$7:$R$2292,12,0)</f>
        <v>5.1863999999999999</v>
      </c>
      <c r="K23" s="66">
        <f t="shared" si="3"/>
        <v>13</v>
      </c>
      <c r="L23" s="65">
        <f>VLOOKUP($A23,'Return Data'!$B$7:$R$2292,13,0)</f>
        <v>3.6970999999999998</v>
      </c>
      <c r="M23" s="66">
        <f t="shared" si="4"/>
        <v>12</v>
      </c>
      <c r="N23" s="65">
        <f>VLOOKUP($A23,'Return Data'!$B$7:$R$2292,17,0)</f>
        <v>7.2492000000000001</v>
      </c>
      <c r="O23" s="66">
        <f t="shared" si="5"/>
        <v>9</v>
      </c>
      <c r="P23" s="65">
        <f>VLOOKUP($A23,'Return Data'!$B$7:$R$2292,14,0)</f>
        <v>8.7126999999999999</v>
      </c>
      <c r="Q23" s="66">
        <f>RANK(P23,P$8:P$26,0)</f>
        <v>3</v>
      </c>
      <c r="R23" s="65">
        <f>VLOOKUP($A23,'Return Data'!$B$7:$R$2292,16,0)</f>
        <v>7.1567999999999996</v>
      </c>
      <c r="S23" s="67">
        <f t="shared" si="6"/>
        <v>15</v>
      </c>
    </row>
    <row r="24" spans="1:19" x14ac:dyDescent="0.3">
      <c r="A24" s="82" t="s">
        <v>645</v>
      </c>
      <c r="B24" s="64">
        <f>VLOOKUP($A24,'Return Data'!$B$7:$R$2292,3,0)</f>
        <v>44536</v>
      </c>
      <c r="C24" s="65">
        <f>VLOOKUP($A24,'Return Data'!$B$7:$R$2292,4,0)</f>
        <v>404.51100000000002</v>
      </c>
      <c r="D24" s="65">
        <f>VLOOKUP($A24,'Return Data'!$B$7:$R$2292,9,0)</f>
        <v>-20.582699999999999</v>
      </c>
      <c r="E24" s="66">
        <f t="shared" si="0"/>
        <v>19</v>
      </c>
      <c r="F24" s="65">
        <f>VLOOKUP($A24,'Return Data'!$B$7:$R$2292,10,0)</f>
        <v>443.83659999999998</v>
      </c>
      <c r="G24" s="66">
        <f t="shared" si="1"/>
        <v>1</v>
      </c>
      <c r="H24" s="65">
        <f>VLOOKUP($A24,'Return Data'!$B$7:$R$2292,11,0)</f>
        <v>218.31960000000001</v>
      </c>
      <c r="I24" s="66">
        <f t="shared" si="2"/>
        <v>1</v>
      </c>
      <c r="J24" s="65">
        <f>VLOOKUP($A24,'Return Data'!$B$7:$R$2292,12,0)</f>
        <v>146.3374</v>
      </c>
      <c r="K24" s="66">
        <f t="shared" si="3"/>
        <v>1</v>
      </c>
      <c r="L24" s="65">
        <f>VLOOKUP($A24,'Return Data'!$B$7:$R$2292,13,0)</f>
        <v>110.0521</v>
      </c>
      <c r="M24" s="66">
        <f t="shared" si="4"/>
        <v>1</v>
      </c>
      <c r="N24" s="65"/>
      <c r="O24" s="66"/>
      <c r="P24" s="65"/>
      <c r="Q24" s="66"/>
      <c r="R24" s="65">
        <f>VLOOKUP($A24,'Return Data'!$B$7:$R$2292,16,0)</f>
        <v>23.0518</v>
      </c>
      <c r="S24" s="67">
        <f t="shared" si="6"/>
        <v>1</v>
      </c>
    </row>
    <row r="25" spans="1:19" x14ac:dyDescent="0.3">
      <c r="A25" s="82" t="s">
        <v>647</v>
      </c>
      <c r="B25" s="64">
        <f>VLOOKUP($A25,'Return Data'!$B$7:$R$2292,3,0)</f>
        <v>44536</v>
      </c>
      <c r="C25" s="65">
        <f>VLOOKUP($A25,'Return Data'!$B$7:$R$2292,4,0)</f>
        <v>12.3979</v>
      </c>
      <c r="D25" s="65">
        <f>VLOOKUP($A25,'Return Data'!$B$7:$R$2292,9,0)</f>
        <v>5.0997000000000003</v>
      </c>
      <c r="E25" s="66">
        <f t="shared" si="0"/>
        <v>9</v>
      </c>
      <c r="F25" s="65">
        <f>VLOOKUP($A25,'Return Data'!$B$7:$R$2292,10,0)</f>
        <v>2.0714999999999999</v>
      </c>
      <c r="G25" s="66">
        <f t="shared" si="1"/>
        <v>12</v>
      </c>
      <c r="H25" s="65">
        <f>VLOOKUP($A25,'Return Data'!$B$7:$R$2292,11,0)</f>
        <v>3.6947000000000001</v>
      </c>
      <c r="I25" s="66">
        <f t="shared" si="2"/>
        <v>15</v>
      </c>
      <c r="J25" s="65">
        <f>VLOOKUP($A25,'Return Data'!$B$7:$R$2292,12,0)</f>
        <v>5.3367000000000004</v>
      </c>
      <c r="K25" s="66">
        <f t="shared" si="3"/>
        <v>10</v>
      </c>
      <c r="L25" s="65">
        <f>VLOOKUP($A25,'Return Data'!$B$7:$R$2292,13,0)</f>
        <v>3.1131000000000002</v>
      </c>
      <c r="M25" s="66">
        <f t="shared" si="4"/>
        <v>16</v>
      </c>
      <c r="N25" s="65">
        <f>VLOOKUP($A25,'Return Data'!$B$7:$R$2292,17,0)</f>
        <v>6.9432999999999998</v>
      </c>
      <c r="O25" s="66">
        <f>RANK(N25,N$8:N$26,0)</f>
        <v>10</v>
      </c>
      <c r="P25" s="65">
        <f>VLOOKUP($A25,'Return Data'!$B$7:$R$2292,14,0)</f>
        <v>6.1228999999999996</v>
      </c>
      <c r="Q25" s="66">
        <f>RANK(P25,P$8:P$26,0)</f>
        <v>14</v>
      </c>
      <c r="R25" s="65">
        <f>VLOOKUP($A25,'Return Data'!$B$7:$R$2292,16,0)</f>
        <v>6.2653999999999996</v>
      </c>
      <c r="S25" s="67">
        <f t="shared" si="6"/>
        <v>19</v>
      </c>
    </row>
    <row r="26" spans="1:19" x14ac:dyDescent="0.3">
      <c r="A26" s="82" t="s">
        <v>649</v>
      </c>
      <c r="B26" s="64">
        <f>VLOOKUP($A26,'Return Data'!$B$7:$R$2292,3,0)</f>
        <v>44536</v>
      </c>
      <c r="C26" s="65">
        <f>VLOOKUP($A26,'Return Data'!$B$7:$R$2292,4,0)</f>
        <v>13.1159</v>
      </c>
      <c r="D26" s="65">
        <f>VLOOKUP($A26,'Return Data'!$B$7:$R$2292,9,0)</f>
        <v>4.8788</v>
      </c>
      <c r="E26" s="66">
        <f t="shared" si="0"/>
        <v>12</v>
      </c>
      <c r="F26" s="65">
        <f>VLOOKUP($A26,'Return Data'!$B$7:$R$2292,10,0)</f>
        <v>1.9945999999999999</v>
      </c>
      <c r="G26" s="66">
        <f t="shared" si="1"/>
        <v>14</v>
      </c>
      <c r="H26" s="65">
        <f>VLOOKUP($A26,'Return Data'!$B$7:$R$2292,11,0)</f>
        <v>4.0278</v>
      </c>
      <c r="I26" s="66">
        <f t="shared" si="2"/>
        <v>10</v>
      </c>
      <c r="J26" s="65">
        <f>VLOOKUP($A26,'Return Data'!$B$7:$R$2292,12,0)</f>
        <v>5.2347000000000001</v>
      </c>
      <c r="K26" s="66">
        <f t="shared" si="3"/>
        <v>11</v>
      </c>
      <c r="L26" s="65">
        <f>VLOOKUP($A26,'Return Data'!$B$7:$R$2292,13,0)</f>
        <v>3.5815000000000001</v>
      </c>
      <c r="M26" s="66">
        <f t="shared" si="4"/>
        <v>13</v>
      </c>
      <c r="N26" s="65">
        <f>VLOOKUP($A26,'Return Data'!$B$7:$R$2292,17,0)</f>
        <v>7.3007999999999997</v>
      </c>
      <c r="O26" s="66">
        <f>RANK(N26,N$8:N$26,0)</f>
        <v>8</v>
      </c>
      <c r="P26" s="65"/>
      <c r="Q26" s="66"/>
      <c r="R26" s="65">
        <f>VLOOKUP($A26,'Return Data'!$B$7:$R$2292,16,0)</f>
        <v>8.4823000000000004</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3.9788999999999994</v>
      </c>
      <c r="E28" s="88"/>
      <c r="F28" s="89">
        <f>AVERAGE(F8:F26)</f>
        <v>25.871936842105264</v>
      </c>
      <c r="G28" s="88"/>
      <c r="H28" s="89">
        <f>AVERAGE(H8:H26)</f>
        <v>15.458121052631581</v>
      </c>
      <c r="I28" s="88"/>
      <c r="J28" s="89">
        <f>AVERAGE(J8:J26)</f>
        <v>12.880700000000001</v>
      </c>
      <c r="K28" s="88"/>
      <c r="L28" s="89">
        <f>AVERAGE(L8:L26)</f>
        <v>9.3702052631578958</v>
      </c>
      <c r="M28" s="88"/>
      <c r="N28" s="89">
        <f>AVERAGE(N8:N26)</f>
        <v>7.1724111111111108</v>
      </c>
      <c r="O28" s="88"/>
      <c r="P28" s="89">
        <f>AVERAGE(P8:P26)</f>
        <v>7.7755066666666677</v>
      </c>
      <c r="Q28" s="88"/>
      <c r="R28" s="89">
        <f>AVERAGE(R8:R26)</f>
        <v>8.4821789473684213</v>
      </c>
      <c r="S28" s="90"/>
    </row>
    <row r="29" spans="1:19" x14ac:dyDescent="0.3">
      <c r="A29" s="87" t="s">
        <v>28</v>
      </c>
      <c r="B29" s="88"/>
      <c r="C29" s="88"/>
      <c r="D29" s="89">
        <f>MIN(D8:D26)</f>
        <v>-20.582699999999999</v>
      </c>
      <c r="E29" s="88"/>
      <c r="F29" s="89">
        <f>MIN(F8:F26)</f>
        <v>1.3886000000000001</v>
      </c>
      <c r="G29" s="88"/>
      <c r="H29" s="89">
        <f>MIN(H8:H26)</f>
        <v>3.2147999999999999</v>
      </c>
      <c r="I29" s="88"/>
      <c r="J29" s="89">
        <f>MIN(J8:J26)</f>
        <v>3.9525000000000001</v>
      </c>
      <c r="K29" s="88"/>
      <c r="L29" s="89">
        <f>MIN(L8:L26)</f>
        <v>2.4323999999999999</v>
      </c>
      <c r="M29" s="88"/>
      <c r="N29" s="89">
        <f>MIN(N8:N26)</f>
        <v>6.1470000000000002</v>
      </c>
      <c r="O29" s="88"/>
      <c r="P29" s="89">
        <f>MIN(P8:P26)</f>
        <v>4.5273000000000003</v>
      </c>
      <c r="Q29" s="88"/>
      <c r="R29" s="89">
        <f>MIN(R8:R26)</f>
        <v>6.2653999999999996</v>
      </c>
      <c r="S29" s="90"/>
    </row>
    <row r="30" spans="1:19" ht="15" thickBot="1" x14ac:dyDescent="0.35">
      <c r="A30" s="91" t="s">
        <v>29</v>
      </c>
      <c r="B30" s="92"/>
      <c r="C30" s="92"/>
      <c r="D30" s="93">
        <f>MAX(D8:D26)</f>
        <v>8.5860000000000003</v>
      </c>
      <c r="E30" s="92"/>
      <c r="F30" s="93">
        <f>MAX(F8:F26)</f>
        <v>443.83659999999998</v>
      </c>
      <c r="G30" s="92"/>
      <c r="H30" s="93">
        <f>MAX(H8:H26)</f>
        <v>218.31960000000001</v>
      </c>
      <c r="I30" s="92"/>
      <c r="J30" s="93">
        <f>MAX(J8:J26)</f>
        <v>146.3374</v>
      </c>
      <c r="K30" s="92"/>
      <c r="L30" s="93">
        <f>MAX(L8:L26)</f>
        <v>110.0521</v>
      </c>
      <c r="M30" s="92"/>
      <c r="N30" s="93">
        <f>MAX(N8:N26)</f>
        <v>8.5517000000000003</v>
      </c>
      <c r="O30" s="92"/>
      <c r="P30" s="93">
        <f>MAX(P8:P26)</f>
        <v>9.8216000000000001</v>
      </c>
      <c r="Q30" s="92"/>
      <c r="R30" s="93">
        <f>MAX(R8:R26)</f>
        <v>23.0518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44536</v>
      </c>
      <c r="C8" s="65">
        <f>VLOOKUP($A8,'Return Data'!$B$7:$R$2292,4,0)</f>
        <v>331.16</v>
      </c>
      <c r="D8" s="65">
        <f>VLOOKUP($A8,'Return Data'!$B$7:$R$2292,10,0)</f>
        <v>-2.1684000000000001</v>
      </c>
      <c r="E8" s="66">
        <f t="shared" ref="E8:E36" si="0">RANK(D8,D$8:D$36,0)</f>
        <v>15</v>
      </c>
      <c r="F8" s="65">
        <f>VLOOKUP($A8,'Return Data'!$B$7:$R$2292,11,0)</f>
        <v>10.2287</v>
      </c>
      <c r="G8" s="66">
        <f t="shared" ref="G8:G36" si="1">RANK(F8,F$8:F$36,0)</f>
        <v>9</v>
      </c>
      <c r="H8" s="65">
        <f>VLOOKUP($A8,'Return Data'!$B$7:$R$2292,12,0)</f>
        <v>15.721399999999999</v>
      </c>
      <c r="I8" s="66">
        <f t="shared" ref="I8:I36" si="2">RANK(H8,H$8:H$36,0)</f>
        <v>8</v>
      </c>
      <c r="J8" s="65">
        <f>VLOOKUP($A8,'Return Data'!$B$7:$R$2292,13,0)</f>
        <v>30.8933</v>
      </c>
      <c r="K8" s="66">
        <f t="shared" ref="K8:K36" si="3">RANK(J8,J$8:J$36,0)</f>
        <v>11</v>
      </c>
      <c r="L8" s="65">
        <f>VLOOKUP($A8,'Return Data'!$B$7:$R$2292,17,0)</f>
        <v>20.2897</v>
      </c>
      <c r="M8" s="66">
        <f t="shared" ref="M8:M36" si="4">RANK(L8,L$8:L$36,0)</f>
        <v>11</v>
      </c>
      <c r="N8" s="65">
        <f>VLOOKUP($A8,'Return Data'!$B$7:$R$2292,14,0)</f>
        <v>16.4634</v>
      </c>
      <c r="O8" s="66">
        <f t="shared" ref="O8:O26" si="5">RANK(N8,N$8:N$36,0)</f>
        <v>19</v>
      </c>
      <c r="P8" s="65">
        <f>VLOOKUP($A8,'Return Data'!$B$7:$R$2292,15,0)</f>
        <v>14.273999999999999</v>
      </c>
      <c r="Q8" s="66">
        <f t="shared" ref="Q8:Q26" si="6">RANK(P8,P$8:P$36,0)</f>
        <v>16</v>
      </c>
      <c r="R8" s="65">
        <f>VLOOKUP($A8,'Return Data'!$B$7:$R$2292,16,0)</f>
        <v>19.903300000000002</v>
      </c>
      <c r="S8" s="67">
        <f t="shared" ref="S8:S36" si="7">RANK(R8,R$8:R$36,0)</f>
        <v>2</v>
      </c>
    </row>
    <row r="9" spans="1:20" x14ac:dyDescent="0.3">
      <c r="A9" s="63" t="s">
        <v>949</v>
      </c>
      <c r="B9" s="64">
        <f>VLOOKUP($A9,'Return Data'!$B$7:$R$2292,3,0)</f>
        <v>44536</v>
      </c>
      <c r="C9" s="65">
        <f>VLOOKUP($A9,'Return Data'!$B$7:$R$2292,4,0)</f>
        <v>45.12</v>
      </c>
      <c r="D9" s="65">
        <f>VLOOKUP($A9,'Return Data'!$B$7:$R$2292,10,0)</f>
        <v>-3.5278999999999998</v>
      </c>
      <c r="E9" s="66">
        <f t="shared" si="0"/>
        <v>22</v>
      </c>
      <c r="F9" s="65">
        <f>VLOOKUP($A9,'Return Data'!$B$7:$R$2292,11,0)</f>
        <v>9.1965000000000003</v>
      </c>
      <c r="G9" s="66">
        <f t="shared" si="1"/>
        <v>13</v>
      </c>
      <c r="H9" s="65">
        <f>VLOOKUP($A9,'Return Data'!$B$7:$R$2292,12,0)</f>
        <v>13.939399999999999</v>
      </c>
      <c r="I9" s="66">
        <f t="shared" si="2"/>
        <v>15</v>
      </c>
      <c r="J9" s="65">
        <f>VLOOKUP($A9,'Return Data'!$B$7:$R$2292,13,0)</f>
        <v>25.194199999999999</v>
      </c>
      <c r="K9" s="66">
        <f t="shared" si="3"/>
        <v>22</v>
      </c>
      <c r="L9" s="65">
        <f>VLOOKUP($A9,'Return Data'!$B$7:$R$2292,17,0)</f>
        <v>19.652699999999999</v>
      </c>
      <c r="M9" s="66">
        <f t="shared" si="4"/>
        <v>15</v>
      </c>
      <c r="N9" s="65">
        <f>VLOOKUP($A9,'Return Data'!$B$7:$R$2292,14,0)</f>
        <v>19.677199999999999</v>
      </c>
      <c r="O9" s="66">
        <f t="shared" si="5"/>
        <v>3</v>
      </c>
      <c r="P9" s="65">
        <f>VLOOKUP($A9,'Return Data'!$B$7:$R$2292,15,0)</f>
        <v>19.366499999999998</v>
      </c>
      <c r="Q9" s="66">
        <f t="shared" si="6"/>
        <v>1</v>
      </c>
      <c r="R9" s="65">
        <f>VLOOKUP($A9,'Return Data'!$B$7:$R$2292,16,0)</f>
        <v>13.466799999999999</v>
      </c>
      <c r="S9" s="67">
        <f t="shared" si="7"/>
        <v>16</v>
      </c>
    </row>
    <row r="10" spans="1:20" x14ac:dyDescent="0.3">
      <c r="A10" s="63" t="s">
        <v>950</v>
      </c>
      <c r="B10" s="64">
        <f>VLOOKUP($A10,'Return Data'!$B$7:$R$2292,3,0)</f>
        <v>44536</v>
      </c>
      <c r="C10" s="65">
        <f>VLOOKUP($A10,'Return Data'!$B$7:$R$2292,4,0)</f>
        <v>21.05</v>
      </c>
      <c r="D10" s="65">
        <f>VLOOKUP($A10,'Return Data'!$B$7:$R$2292,10,0)</f>
        <v>-4.7942</v>
      </c>
      <c r="E10" s="66">
        <f t="shared" si="0"/>
        <v>27</v>
      </c>
      <c r="F10" s="65">
        <f>VLOOKUP($A10,'Return Data'!$B$7:$R$2292,11,0)</f>
        <v>6.6902999999999997</v>
      </c>
      <c r="G10" s="66">
        <f t="shared" si="1"/>
        <v>24</v>
      </c>
      <c r="H10" s="65">
        <f>VLOOKUP($A10,'Return Data'!$B$7:$R$2292,12,0)</f>
        <v>10.2094</v>
      </c>
      <c r="I10" s="66">
        <f t="shared" si="2"/>
        <v>29</v>
      </c>
      <c r="J10" s="65">
        <f>VLOOKUP($A10,'Return Data'!$B$7:$R$2292,13,0)</f>
        <v>24.703800000000001</v>
      </c>
      <c r="K10" s="66">
        <f t="shared" si="3"/>
        <v>23</v>
      </c>
      <c r="L10" s="65">
        <f>VLOOKUP($A10,'Return Data'!$B$7:$R$2292,17,0)</f>
        <v>18.199100000000001</v>
      </c>
      <c r="M10" s="66">
        <f t="shared" si="4"/>
        <v>22</v>
      </c>
      <c r="N10" s="65">
        <f>VLOOKUP($A10,'Return Data'!$B$7:$R$2292,14,0)</f>
        <v>16.550699999999999</v>
      </c>
      <c r="O10" s="66">
        <f t="shared" si="5"/>
        <v>18</v>
      </c>
      <c r="P10" s="65">
        <f>VLOOKUP($A10,'Return Data'!$B$7:$R$2292,15,0)</f>
        <v>12.649800000000001</v>
      </c>
      <c r="Q10" s="66">
        <f t="shared" si="6"/>
        <v>24</v>
      </c>
      <c r="R10" s="65">
        <f>VLOOKUP($A10,'Return Data'!$B$7:$R$2292,16,0)</f>
        <v>6.7069999999999999</v>
      </c>
      <c r="S10" s="67">
        <f t="shared" si="7"/>
        <v>29</v>
      </c>
    </row>
    <row r="11" spans="1:20" x14ac:dyDescent="0.3">
      <c r="A11" s="63" t="s">
        <v>952</v>
      </c>
      <c r="B11" s="64">
        <f>VLOOKUP($A11,'Return Data'!$B$7:$R$2292,3,0)</f>
        <v>44536</v>
      </c>
      <c r="C11" s="65">
        <f>VLOOKUP($A11,'Return Data'!$B$7:$R$2292,4,0)</f>
        <v>135.82</v>
      </c>
      <c r="D11" s="65">
        <f>VLOOKUP($A11,'Return Data'!$B$7:$R$2292,10,0)</f>
        <v>-2.5960999999999999</v>
      </c>
      <c r="E11" s="66">
        <f t="shared" si="0"/>
        <v>17</v>
      </c>
      <c r="F11" s="65">
        <f>VLOOKUP($A11,'Return Data'!$B$7:$R$2292,11,0)</f>
        <v>8.2490000000000006</v>
      </c>
      <c r="G11" s="66">
        <f t="shared" si="1"/>
        <v>18</v>
      </c>
      <c r="H11" s="65">
        <f>VLOOKUP($A11,'Return Data'!$B$7:$R$2292,12,0)</f>
        <v>12.2294</v>
      </c>
      <c r="I11" s="66">
        <f t="shared" si="2"/>
        <v>22</v>
      </c>
      <c r="J11" s="65">
        <f>VLOOKUP($A11,'Return Data'!$B$7:$R$2292,13,0)</f>
        <v>25.5732</v>
      </c>
      <c r="K11" s="66">
        <f t="shared" si="3"/>
        <v>21</v>
      </c>
      <c r="L11" s="65">
        <f>VLOOKUP($A11,'Return Data'!$B$7:$R$2292,17,0)</f>
        <v>19.003499999999999</v>
      </c>
      <c r="M11" s="66">
        <f t="shared" si="4"/>
        <v>18</v>
      </c>
      <c r="N11" s="65">
        <f>VLOOKUP($A11,'Return Data'!$B$7:$R$2292,14,0)</f>
        <v>19.098199999999999</v>
      </c>
      <c r="O11" s="66">
        <f t="shared" si="5"/>
        <v>6</v>
      </c>
      <c r="P11" s="65">
        <f>VLOOKUP($A11,'Return Data'!$B$7:$R$2292,15,0)</f>
        <v>15.9496</v>
      </c>
      <c r="Q11" s="66">
        <f t="shared" si="6"/>
        <v>6</v>
      </c>
      <c r="R11" s="65">
        <f>VLOOKUP($A11,'Return Data'!$B$7:$R$2292,16,0)</f>
        <v>16.363700000000001</v>
      </c>
      <c r="S11" s="67">
        <f t="shared" si="7"/>
        <v>10</v>
      </c>
    </row>
    <row r="12" spans="1:20" x14ac:dyDescent="0.3">
      <c r="A12" s="63" t="s">
        <v>955</v>
      </c>
      <c r="B12" s="64">
        <f>VLOOKUP($A12,'Return Data'!$B$7:$R$2292,3,0)</f>
        <v>44536</v>
      </c>
      <c r="C12" s="65">
        <f>VLOOKUP($A12,'Return Data'!$B$7:$R$2292,4,0)</f>
        <v>40.43</v>
      </c>
      <c r="D12" s="65">
        <f>VLOOKUP($A12,'Return Data'!$B$7:$R$2292,10,0)</f>
        <v>-3.4161000000000001</v>
      </c>
      <c r="E12" s="66">
        <f t="shared" si="0"/>
        <v>21</v>
      </c>
      <c r="F12" s="65">
        <f>VLOOKUP($A12,'Return Data'!$B$7:$R$2292,11,0)</f>
        <v>8.0726999999999993</v>
      </c>
      <c r="G12" s="66">
        <f t="shared" si="1"/>
        <v>20</v>
      </c>
      <c r="H12" s="65">
        <f>VLOOKUP($A12,'Return Data'!$B$7:$R$2292,12,0)</f>
        <v>13.535500000000001</v>
      </c>
      <c r="I12" s="66">
        <f t="shared" si="2"/>
        <v>17</v>
      </c>
      <c r="J12" s="65">
        <f>VLOOKUP($A12,'Return Data'!$B$7:$R$2292,13,0)</f>
        <v>27.539400000000001</v>
      </c>
      <c r="K12" s="66">
        <f t="shared" si="3"/>
        <v>17</v>
      </c>
      <c r="L12" s="65">
        <f>VLOOKUP($A12,'Return Data'!$B$7:$R$2292,17,0)</f>
        <v>22.904399999999999</v>
      </c>
      <c r="M12" s="66">
        <f t="shared" si="4"/>
        <v>2</v>
      </c>
      <c r="N12" s="65">
        <f>VLOOKUP($A12,'Return Data'!$B$7:$R$2292,14,0)</f>
        <v>21.052600000000002</v>
      </c>
      <c r="O12" s="66">
        <f t="shared" si="5"/>
        <v>1</v>
      </c>
      <c r="P12" s="65">
        <f>VLOOKUP($A12,'Return Data'!$B$7:$R$2292,15,0)</f>
        <v>18.261199999999999</v>
      </c>
      <c r="Q12" s="66">
        <f t="shared" si="6"/>
        <v>2</v>
      </c>
      <c r="R12" s="65">
        <f>VLOOKUP($A12,'Return Data'!$B$7:$R$2292,16,0)</f>
        <v>13.154299999999999</v>
      </c>
      <c r="S12" s="67">
        <f t="shared" si="7"/>
        <v>17</v>
      </c>
    </row>
    <row r="13" spans="1:20" x14ac:dyDescent="0.3">
      <c r="A13" s="63" t="s">
        <v>957</v>
      </c>
      <c r="B13" s="64">
        <f>VLOOKUP($A13,'Return Data'!$B$7:$R$2292,3,0)</f>
        <v>44536</v>
      </c>
      <c r="C13" s="65">
        <f>VLOOKUP($A13,'Return Data'!$B$7:$R$2292,4,0)</f>
        <v>281.41199999999998</v>
      </c>
      <c r="D13" s="65">
        <f>VLOOKUP($A13,'Return Data'!$B$7:$R$2292,10,0)</f>
        <v>-6.8070000000000004</v>
      </c>
      <c r="E13" s="66">
        <f t="shared" si="0"/>
        <v>29</v>
      </c>
      <c r="F13" s="65">
        <f>VLOOKUP($A13,'Return Data'!$B$7:$R$2292,11,0)</f>
        <v>4.2412999999999998</v>
      </c>
      <c r="G13" s="66">
        <f t="shared" si="1"/>
        <v>27</v>
      </c>
      <c r="H13" s="65">
        <f>VLOOKUP($A13,'Return Data'!$B$7:$R$2292,12,0)</f>
        <v>10.289300000000001</v>
      </c>
      <c r="I13" s="66">
        <f t="shared" si="2"/>
        <v>28</v>
      </c>
      <c r="J13" s="65">
        <f>VLOOKUP($A13,'Return Data'!$B$7:$R$2292,13,0)</f>
        <v>21.558199999999999</v>
      </c>
      <c r="K13" s="66">
        <f t="shared" si="3"/>
        <v>28</v>
      </c>
      <c r="L13" s="65">
        <f>VLOOKUP($A13,'Return Data'!$B$7:$R$2292,17,0)</f>
        <v>12.980600000000001</v>
      </c>
      <c r="M13" s="66">
        <f t="shared" si="4"/>
        <v>28</v>
      </c>
      <c r="N13" s="65">
        <f>VLOOKUP($A13,'Return Data'!$B$7:$R$2292,14,0)</f>
        <v>13.684200000000001</v>
      </c>
      <c r="O13" s="66">
        <f t="shared" si="5"/>
        <v>26</v>
      </c>
      <c r="P13" s="65">
        <f>VLOOKUP($A13,'Return Data'!$B$7:$R$2292,15,0)</f>
        <v>11.5867</v>
      </c>
      <c r="Q13" s="66">
        <f t="shared" si="6"/>
        <v>26</v>
      </c>
      <c r="R13" s="65">
        <f>VLOOKUP($A13,'Return Data'!$B$7:$R$2292,16,0)</f>
        <v>19.4739</v>
      </c>
      <c r="S13" s="67">
        <f t="shared" si="7"/>
        <v>6</v>
      </c>
    </row>
    <row r="14" spans="1:20" x14ac:dyDescent="0.3">
      <c r="A14" s="63" t="s">
        <v>958</v>
      </c>
      <c r="B14" s="64">
        <f>VLOOKUP($A14,'Return Data'!$B$7:$R$2292,3,0)</f>
        <v>44536</v>
      </c>
      <c r="C14" s="65">
        <f>VLOOKUP($A14,'Return Data'!$B$7:$R$2292,4,0)</f>
        <v>52.94</v>
      </c>
      <c r="D14" s="65">
        <f>VLOOKUP($A14,'Return Data'!$B$7:$R$2292,10,0)</f>
        <v>-3.6928999999999998</v>
      </c>
      <c r="E14" s="66">
        <f t="shared" si="0"/>
        <v>25</v>
      </c>
      <c r="F14" s="65">
        <f>VLOOKUP($A14,'Return Data'!$B$7:$R$2292,11,0)</f>
        <v>8.5281000000000002</v>
      </c>
      <c r="G14" s="66">
        <f t="shared" si="1"/>
        <v>17</v>
      </c>
      <c r="H14" s="65">
        <f>VLOOKUP($A14,'Return Data'!$B$7:$R$2292,12,0)</f>
        <v>13.289099999999999</v>
      </c>
      <c r="I14" s="66">
        <f t="shared" si="2"/>
        <v>18</v>
      </c>
      <c r="J14" s="65">
        <f>VLOOKUP($A14,'Return Data'!$B$7:$R$2292,13,0)</f>
        <v>26.6204</v>
      </c>
      <c r="K14" s="66">
        <f t="shared" si="3"/>
        <v>20</v>
      </c>
      <c r="L14" s="65">
        <f>VLOOKUP($A14,'Return Data'!$B$7:$R$2292,17,0)</f>
        <v>19.684100000000001</v>
      </c>
      <c r="M14" s="66">
        <f t="shared" si="4"/>
        <v>14</v>
      </c>
      <c r="N14" s="65">
        <f>VLOOKUP($A14,'Return Data'!$B$7:$R$2292,14,0)</f>
        <v>17.213000000000001</v>
      </c>
      <c r="O14" s="66">
        <f t="shared" si="5"/>
        <v>14</v>
      </c>
      <c r="P14" s="65">
        <f>VLOOKUP($A14,'Return Data'!$B$7:$R$2292,15,0)</f>
        <v>16.1341</v>
      </c>
      <c r="Q14" s="66">
        <f t="shared" si="6"/>
        <v>5</v>
      </c>
      <c r="R14" s="65">
        <f>VLOOKUP($A14,'Return Data'!$B$7:$R$2292,16,0)</f>
        <v>14.194100000000001</v>
      </c>
      <c r="S14" s="67">
        <f t="shared" si="7"/>
        <v>14</v>
      </c>
    </row>
    <row r="15" spans="1:20" x14ac:dyDescent="0.3">
      <c r="A15" s="63" t="s">
        <v>960</v>
      </c>
      <c r="B15" s="64">
        <f>VLOOKUP($A15,'Return Data'!$B$7:$R$2292,3,0)</f>
        <v>44536</v>
      </c>
      <c r="C15" s="65">
        <f>VLOOKUP($A15,'Return Data'!$B$7:$R$2292,4,0)</f>
        <v>1657.14749252243</v>
      </c>
      <c r="D15" s="65">
        <f>VLOOKUP($A15,'Return Data'!$B$7:$R$2292,10,0)</f>
        <v>-1.2649999999999999</v>
      </c>
      <c r="E15" s="66">
        <f t="shared" si="0"/>
        <v>9</v>
      </c>
      <c r="F15" s="65">
        <f>VLOOKUP($A15,'Return Data'!$B$7:$R$2292,11,0)</f>
        <v>5.8072999999999997</v>
      </c>
      <c r="G15" s="66">
        <f t="shared" si="1"/>
        <v>26</v>
      </c>
      <c r="H15" s="65">
        <f>VLOOKUP($A15,'Return Data'!$B$7:$R$2292,12,0)</f>
        <v>12.7339</v>
      </c>
      <c r="I15" s="66">
        <f t="shared" si="2"/>
        <v>20</v>
      </c>
      <c r="J15" s="65">
        <f>VLOOKUP($A15,'Return Data'!$B$7:$R$2292,13,0)</f>
        <v>32.8005</v>
      </c>
      <c r="K15" s="66">
        <f t="shared" si="3"/>
        <v>6</v>
      </c>
      <c r="L15" s="65">
        <f>VLOOKUP($A15,'Return Data'!$B$7:$R$2292,17,0)</f>
        <v>22.022200000000002</v>
      </c>
      <c r="M15" s="66">
        <f t="shared" si="4"/>
        <v>4</v>
      </c>
      <c r="N15" s="65">
        <f>VLOOKUP($A15,'Return Data'!$B$7:$R$2292,14,0)</f>
        <v>17.004899999999999</v>
      </c>
      <c r="O15" s="66">
        <f t="shared" si="5"/>
        <v>17</v>
      </c>
      <c r="P15" s="65">
        <f>VLOOKUP($A15,'Return Data'!$B$7:$R$2292,15,0)</f>
        <v>13.3261</v>
      </c>
      <c r="Q15" s="66">
        <f t="shared" si="6"/>
        <v>22</v>
      </c>
      <c r="R15" s="65">
        <f>VLOOKUP($A15,'Return Data'!$B$7:$R$2292,16,0)</f>
        <v>19.9969</v>
      </c>
      <c r="S15" s="67">
        <f t="shared" si="7"/>
        <v>1</v>
      </c>
    </row>
    <row r="16" spans="1:20" x14ac:dyDescent="0.3">
      <c r="A16" s="63" t="s">
        <v>962</v>
      </c>
      <c r="B16" s="64">
        <f>VLOOKUP($A16,'Return Data'!$B$7:$R$2292,3,0)</f>
        <v>44536</v>
      </c>
      <c r="C16" s="65">
        <f>VLOOKUP($A16,'Return Data'!$B$7:$R$2292,4,0)</f>
        <v>816.86113509982295</v>
      </c>
      <c r="D16" s="65">
        <f>VLOOKUP($A16,'Return Data'!$B$7:$R$2292,10,0)</f>
        <v>-0.42409999999999998</v>
      </c>
      <c r="E16" s="66">
        <f t="shared" si="0"/>
        <v>4</v>
      </c>
      <c r="F16" s="65">
        <f>VLOOKUP($A16,'Return Data'!$B$7:$R$2292,11,0)</f>
        <v>6.5846999999999998</v>
      </c>
      <c r="G16" s="66">
        <f t="shared" si="1"/>
        <v>25</v>
      </c>
      <c r="H16" s="65">
        <f>VLOOKUP($A16,'Return Data'!$B$7:$R$2292,12,0)</f>
        <v>12.250400000000001</v>
      </c>
      <c r="I16" s="66">
        <f t="shared" si="2"/>
        <v>21</v>
      </c>
      <c r="J16" s="65">
        <f>VLOOKUP($A16,'Return Data'!$B$7:$R$2292,13,0)</f>
        <v>31.1633</v>
      </c>
      <c r="K16" s="66">
        <f t="shared" si="3"/>
        <v>10</v>
      </c>
      <c r="L16" s="65">
        <f>VLOOKUP($A16,'Return Data'!$B$7:$R$2292,17,0)</f>
        <v>16.663699999999999</v>
      </c>
      <c r="M16" s="66">
        <f t="shared" si="4"/>
        <v>25</v>
      </c>
      <c r="N16" s="65">
        <f>VLOOKUP($A16,'Return Data'!$B$7:$R$2292,14,0)</f>
        <v>14.110300000000001</v>
      </c>
      <c r="O16" s="66">
        <f t="shared" si="5"/>
        <v>25</v>
      </c>
      <c r="P16" s="65">
        <f>VLOOKUP($A16,'Return Data'!$B$7:$R$2292,15,0)</f>
        <v>13.4679</v>
      </c>
      <c r="Q16" s="66">
        <f t="shared" si="6"/>
        <v>21</v>
      </c>
      <c r="R16" s="65">
        <f>VLOOKUP($A16,'Return Data'!$B$7:$R$2292,16,0)</f>
        <v>19.030100000000001</v>
      </c>
      <c r="S16" s="67">
        <f t="shared" si="7"/>
        <v>7</v>
      </c>
    </row>
    <row r="17" spans="1:19" x14ac:dyDescent="0.3">
      <c r="A17" s="63" t="s">
        <v>964</v>
      </c>
      <c r="B17" s="64">
        <f>VLOOKUP($A17,'Return Data'!$B$7:$R$2292,3,0)</f>
        <v>44536</v>
      </c>
      <c r="C17" s="65">
        <f>VLOOKUP($A17,'Return Data'!$B$7:$R$2292,4,0)</f>
        <v>307.62619999999998</v>
      </c>
      <c r="D17" s="65">
        <f>VLOOKUP($A17,'Return Data'!$B$7:$R$2292,10,0)</f>
        <v>-3.5716999999999999</v>
      </c>
      <c r="E17" s="66">
        <f t="shared" si="0"/>
        <v>24</v>
      </c>
      <c r="F17" s="65">
        <f>VLOOKUP($A17,'Return Data'!$B$7:$R$2292,11,0)</f>
        <v>7.0735999999999999</v>
      </c>
      <c r="G17" s="66">
        <f t="shared" si="1"/>
        <v>23</v>
      </c>
      <c r="H17" s="65">
        <f>VLOOKUP($A17,'Return Data'!$B$7:$R$2292,12,0)</f>
        <v>10.822900000000001</v>
      </c>
      <c r="I17" s="66">
        <f t="shared" si="2"/>
        <v>25</v>
      </c>
      <c r="J17" s="65">
        <f>VLOOKUP($A17,'Return Data'!$B$7:$R$2292,13,0)</f>
        <v>24.5519</v>
      </c>
      <c r="K17" s="66">
        <f t="shared" si="3"/>
        <v>24</v>
      </c>
      <c r="L17" s="65">
        <f>VLOOKUP($A17,'Return Data'!$B$7:$R$2292,17,0)</f>
        <v>17.3949</v>
      </c>
      <c r="M17" s="66">
        <f t="shared" si="4"/>
        <v>24</v>
      </c>
      <c r="N17" s="65">
        <f>VLOOKUP($A17,'Return Data'!$B$7:$R$2292,14,0)</f>
        <v>17.144200000000001</v>
      </c>
      <c r="O17" s="66">
        <f t="shared" si="5"/>
        <v>16</v>
      </c>
      <c r="P17" s="65">
        <f>VLOOKUP($A17,'Return Data'!$B$7:$R$2292,15,0)</f>
        <v>14.799799999999999</v>
      </c>
      <c r="Q17" s="66">
        <f t="shared" si="6"/>
        <v>13</v>
      </c>
      <c r="R17" s="65">
        <f>VLOOKUP($A17,'Return Data'!$B$7:$R$2292,16,0)</f>
        <v>19.758299999999998</v>
      </c>
      <c r="S17" s="67">
        <f t="shared" si="7"/>
        <v>5</v>
      </c>
    </row>
    <row r="18" spans="1:19" x14ac:dyDescent="0.3">
      <c r="A18" s="63" t="s">
        <v>966</v>
      </c>
      <c r="B18" s="64">
        <f>VLOOKUP($A18,'Return Data'!$B$7:$R$2292,3,0)</f>
        <v>44536</v>
      </c>
      <c r="C18" s="65">
        <f>VLOOKUP($A18,'Return Data'!$B$7:$R$2292,4,0)</f>
        <v>63.35</v>
      </c>
      <c r="D18" s="65">
        <f>VLOOKUP($A18,'Return Data'!$B$7:$R$2292,10,0)</f>
        <v>-0.50260000000000005</v>
      </c>
      <c r="E18" s="66">
        <f t="shared" si="0"/>
        <v>5</v>
      </c>
      <c r="F18" s="65">
        <f>VLOOKUP($A18,'Return Data'!$B$7:$R$2292,11,0)</f>
        <v>10.3851</v>
      </c>
      <c r="G18" s="66">
        <f t="shared" si="1"/>
        <v>8</v>
      </c>
      <c r="H18" s="65">
        <f>VLOOKUP($A18,'Return Data'!$B$7:$R$2292,12,0)</f>
        <v>15.265599999999999</v>
      </c>
      <c r="I18" s="66">
        <f t="shared" si="2"/>
        <v>11</v>
      </c>
      <c r="J18" s="65">
        <f>VLOOKUP($A18,'Return Data'!$B$7:$R$2292,13,0)</f>
        <v>31.404299999999999</v>
      </c>
      <c r="K18" s="66">
        <f t="shared" si="3"/>
        <v>9</v>
      </c>
      <c r="L18" s="65">
        <f>VLOOKUP($A18,'Return Data'!$B$7:$R$2292,17,0)</f>
        <v>20.674800000000001</v>
      </c>
      <c r="M18" s="66">
        <f t="shared" si="4"/>
        <v>10</v>
      </c>
      <c r="N18" s="65">
        <f>VLOOKUP($A18,'Return Data'!$B$7:$R$2292,14,0)</f>
        <v>17.4237</v>
      </c>
      <c r="O18" s="66">
        <f t="shared" si="5"/>
        <v>13</v>
      </c>
      <c r="P18" s="65">
        <f>VLOOKUP($A18,'Return Data'!$B$7:$R$2292,15,0)</f>
        <v>15.5136</v>
      </c>
      <c r="Q18" s="66">
        <f t="shared" si="6"/>
        <v>10</v>
      </c>
      <c r="R18" s="65">
        <f>VLOOKUP($A18,'Return Data'!$B$7:$R$2292,16,0)</f>
        <v>14.5984</v>
      </c>
      <c r="S18" s="67">
        <f t="shared" si="7"/>
        <v>13</v>
      </c>
    </row>
    <row r="19" spans="1:19" x14ac:dyDescent="0.3">
      <c r="A19" s="63" t="s">
        <v>968</v>
      </c>
      <c r="B19" s="64">
        <f>VLOOKUP($A19,'Return Data'!$B$7:$R$2292,3,0)</f>
        <v>44536</v>
      </c>
      <c r="C19" s="65">
        <f>VLOOKUP($A19,'Return Data'!$B$7:$R$2292,4,0)</f>
        <v>38.18</v>
      </c>
      <c r="D19" s="65">
        <f>VLOOKUP($A19,'Return Data'!$B$7:$R$2292,10,0)</f>
        <v>-2.2528999999999999</v>
      </c>
      <c r="E19" s="66">
        <f t="shared" si="0"/>
        <v>16</v>
      </c>
      <c r="F19" s="65">
        <f>VLOOKUP($A19,'Return Data'!$B$7:$R$2292,11,0)</f>
        <v>10.570499999999999</v>
      </c>
      <c r="G19" s="66">
        <f t="shared" si="1"/>
        <v>7</v>
      </c>
      <c r="H19" s="65">
        <f>VLOOKUP($A19,'Return Data'!$B$7:$R$2292,12,0)</f>
        <v>18.1677</v>
      </c>
      <c r="I19" s="66">
        <f t="shared" si="2"/>
        <v>2</v>
      </c>
      <c r="J19" s="65">
        <f>VLOOKUP($A19,'Return Data'!$B$7:$R$2292,13,0)</f>
        <v>33.683500000000002</v>
      </c>
      <c r="K19" s="66">
        <f t="shared" si="3"/>
        <v>4</v>
      </c>
      <c r="L19" s="65">
        <f>VLOOKUP($A19,'Return Data'!$B$7:$R$2292,17,0)</f>
        <v>22.496600000000001</v>
      </c>
      <c r="M19" s="66">
        <f t="shared" si="4"/>
        <v>3</v>
      </c>
      <c r="N19" s="65">
        <f>VLOOKUP($A19,'Return Data'!$B$7:$R$2292,14,0)</f>
        <v>19.772600000000001</v>
      </c>
      <c r="O19" s="66">
        <f t="shared" si="5"/>
        <v>2</v>
      </c>
      <c r="P19" s="65">
        <f>VLOOKUP($A19,'Return Data'!$B$7:$R$2292,15,0)</f>
        <v>14.669600000000001</v>
      </c>
      <c r="Q19" s="66">
        <f t="shared" si="6"/>
        <v>14</v>
      </c>
      <c r="R19" s="65">
        <f>VLOOKUP($A19,'Return Data'!$B$7:$R$2292,16,0)</f>
        <v>15.0313</v>
      </c>
      <c r="S19" s="67">
        <f t="shared" si="7"/>
        <v>12</v>
      </c>
    </row>
    <row r="20" spans="1:19" x14ac:dyDescent="0.3">
      <c r="A20" s="63" t="s">
        <v>971</v>
      </c>
      <c r="B20" s="64">
        <f>VLOOKUP($A20,'Return Data'!$B$7:$R$2292,3,0)</f>
        <v>44536</v>
      </c>
      <c r="C20" s="65">
        <f>VLOOKUP($A20,'Return Data'!$B$7:$R$2292,4,0)</f>
        <v>49.08</v>
      </c>
      <c r="D20" s="65">
        <f>VLOOKUP($A20,'Return Data'!$B$7:$R$2292,10,0)</f>
        <v>-1.2077</v>
      </c>
      <c r="E20" s="66">
        <f t="shared" si="0"/>
        <v>8</v>
      </c>
      <c r="F20" s="65">
        <f>VLOOKUP($A20,'Return Data'!$B$7:$R$2292,11,0)</f>
        <v>11.621600000000001</v>
      </c>
      <c r="G20" s="66">
        <f t="shared" si="1"/>
        <v>4</v>
      </c>
      <c r="H20" s="65">
        <f>VLOOKUP($A20,'Return Data'!$B$7:$R$2292,12,0)</f>
        <v>16.496600000000001</v>
      </c>
      <c r="I20" s="66">
        <f t="shared" si="2"/>
        <v>5</v>
      </c>
      <c r="J20" s="65">
        <f>VLOOKUP($A20,'Return Data'!$B$7:$R$2292,13,0)</f>
        <v>29.1919</v>
      </c>
      <c r="K20" s="66">
        <f t="shared" si="3"/>
        <v>14</v>
      </c>
      <c r="L20" s="65">
        <f>VLOOKUP($A20,'Return Data'!$B$7:$R$2292,17,0)</f>
        <v>21.298300000000001</v>
      </c>
      <c r="M20" s="66">
        <f t="shared" si="4"/>
        <v>7</v>
      </c>
      <c r="N20" s="65">
        <f>VLOOKUP($A20,'Return Data'!$B$7:$R$2292,14,0)</f>
        <v>17.709299999999999</v>
      </c>
      <c r="O20" s="66">
        <f t="shared" si="5"/>
        <v>12</v>
      </c>
      <c r="P20" s="65">
        <f>VLOOKUP($A20,'Return Data'!$B$7:$R$2292,15,0)</f>
        <v>15.632099999999999</v>
      </c>
      <c r="Q20" s="66">
        <f t="shared" si="6"/>
        <v>9</v>
      </c>
      <c r="R20" s="65">
        <f>VLOOKUP($A20,'Return Data'!$B$7:$R$2292,16,0)</f>
        <v>10.8058</v>
      </c>
      <c r="S20" s="67">
        <f t="shared" si="7"/>
        <v>24</v>
      </c>
    </row>
    <row r="21" spans="1:19" x14ac:dyDescent="0.3">
      <c r="A21" s="63" t="s">
        <v>972</v>
      </c>
      <c r="B21" s="64">
        <f>VLOOKUP($A21,'Return Data'!$B$7:$R$2292,3,0)</f>
        <v>44536</v>
      </c>
      <c r="C21" s="65">
        <f>VLOOKUP($A21,'Return Data'!$B$7:$R$2292,4,0)</f>
        <v>28.18</v>
      </c>
      <c r="D21" s="65">
        <f>VLOOKUP($A21,'Return Data'!$B$7:$R$2292,10,0)</f>
        <v>-1.9825999999999999</v>
      </c>
      <c r="E21" s="66">
        <f t="shared" si="0"/>
        <v>12</v>
      </c>
      <c r="F21" s="65">
        <f>VLOOKUP($A21,'Return Data'!$B$7:$R$2292,11,0)</f>
        <v>7.4752000000000001</v>
      </c>
      <c r="G21" s="66">
        <f t="shared" si="1"/>
        <v>22</v>
      </c>
      <c r="H21" s="65">
        <f>VLOOKUP($A21,'Return Data'!$B$7:$R$2292,12,0)</f>
        <v>10.683400000000001</v>
      </c>
      <c r="I21" s="66">
        <f t="shared" si="2"/>
        <v>26</v>
      </c>
      <c r="J21" s="65">
        <f>VLOOKUP($A21,'Return Data'!$B$7:$R$2292,13,0)</f>
        <v>20.119399999999999</v>
      </c>
      <c r="K21" s="66">
        <f t="shared" si="3"/>
        <v>29</v>
      </c>
      <c r="L21" s="65">
        <f>VLOOKUP($A21,'Return Data'!$B$7:$R$2292,17,0)</f>
        <v>12.698600000000001</v>
      </c>
      <c r="M21" s="66">
        <f t="shared" si="4"/>
        <v>29</v>
      </c>
      <c r="N21" s="65">
        <f>VLOOKUP($A21,'Return Data'!$B$7:$R$2292,14,0)</f>
        <v>12.7766</v>
      </c>
      <c r="O21" s="66">
        <f t="shared" si="5"/>
        <v>27</v>
      </c>
      <c r="P21" s="65">
        <f>VLOOKUP($A21,'Return Data'!$B$7:$R$2292,15,0)</f>
        <v>12.9114</v>
      </c>
      <c r="Q21" s="66">
        <f t="shared" si="6"/>
        <v>23</v>
      </c>
      <c r="R21" s="65">
        <f>VLOOKUP($A21,'Return Data'!$B$7:$R$2292,16,0)</f>
        <v>11.118</v>
      </c>
      <c r="S21" s="67">
        <f t="shared" si="7"/>
        <v>23</v>
      </c>
    </row>
    <row r="22" spans="1:19" x14ac:dyDescent="0.3">
      <c r="A22" s="63" t="s">
        <v>974</v>
      </c>
      <c r="B22" s="64">
        <f>VLOOKUP($A22,'Return Data'!$B$7:$R$2292,3,0)</f>
        <v>44536</v>
      </c>
      <c r="C22" s="65">
        <f>VLOOKUP($A22,'Return Data'!$B$7:$R$2292,4,0)</f>
        <v>43.88</v>
      </c>
      <c r="D22" s="65">
        <f>VLOOKUP($A22,'Return Data'!$B$7:$R$2292,10,0)</f>
        <v>-0.3407</v>
      </c>
      <c r="E22" s="66">
        <f t="shared" si="0"/>
        <v>2</v>
      </c>
      <c r="F22" s="65">
        <f>VLOOKUP($A22,'Return Data'!$B$7:$R$2292,11,0)</f>
        <v>13.8262</v>
      </c>
      <c r="G22" s="66">
        <f t="shared" si="1"/>
        <v>1</v>
      </c>
      <c r="H22" s="65">
        <f>VLOOKUP($A22,'Return Data'!$B$7:$R$2292,12,0)</f>
        <v>20.9815</v>
      </c>
      <c r="I22" s="66">
        <f t="shared" si="2"/>
        <v>1</v>
      </c>
      <c r="J22" s="65">
        <f>VLOOKUP($A22,'Return Data'!$B$7:$R$2292,13,0)</f>
        <v>35.056899999999999</v>
      </c>
      <c r="K22" s="66">
        <f t="shared" si="3"/>
        <v>3</v>
      </c>
      <c r="L22" s="65">
        <f>VLOOKUP($A22,'Return Data'!$B$7:$R$2292,17,0)</f>
        <v>21.9283</v>
      </c>
      <c r="M22" s="66">
        <f t="shared" si="4"/>
        <v>5</v>
      </c>
      <c r="N22" s="65">
        <f>VLOOKUP($A22,'Return Data'!$B$7:$R$2292,14,0)</f>
        <v>18.258199999999999</v>
      </c>
      <c r="O22" s="66">
        <f t="shared" si="5"/>
        <v>8</v>
      </c>
      <c r="P22" s="65">
        <f>VLOOKUP($A22,'Return Data'!$B$7:$R$2292,15,0)</f>
        <v>15.8048</v>
      </c>
      <c r="Q22" s="66">
        <f t="shared" si="6"/>
        <v>8</v>
      </c>
      <c r="R22" s="65">
        <f>VLOOKUP($A22,'Return Data'!$B$7:$R$2292,16,0)</f>
        <v>12.7745</v>
      </c>
      <c r="S22" s="67">
        <f t="shared" si="7"/>
        <v>18</v>
      </c>
    </row>
    <row r="23" spans="1:19" x14ac:dyDescent="0.3">
      <c r="A23" s="63" t="s">
        <v>976</v>
      </c>
      <c r="B23" s="64">
        <f>VLOOKUP($A23,'Return Data'!$B$7:$R$2292,3,0)</f>
        <v>44536</v>
      </c>
      <c r="C23" s="65">
        <f>VLOOKUP($A23,'Return Data'!$B$7:$R$2292,4,0)</f>
        <v>96.278300000000002</v>
      </c>
      <c r="D23" s="65">
        <f>VLOOKUP($A23,'Return Data'!$B$7:$R$2292,10,0)</f>
        <v>-0.19719999999999999</v>
      </c>
      <c r="E23" s="66">
        <f t="shared" si="0"/>
        <v>1</v>
      </c>
      <c r="F23" s="65">
        <f>VLOOKUP($A23,'Return Data'!$B$7:$R$2292,11,0)</f>
        <v>10.176399999999999</v>
      </c>
      <c r="G23" s="66">
        <f t="shared" si="1"/>
        <v>10</v>
      </c>
      <c r="H23" s="65">
        <f>VLOOKUP($A23,'Return Data'!$B$7:$R$2292,12,0)</f>
        <v>14.585100000000001</v>
      </c>
      <c r="I23" s="66">
        <f t="shared" si="2"/>
        <v>13</v>
      </c>
      <c r="J23" s="65">
        <f>VLOOKUP($A23,'Return Data'!$B$7:$R$2292,13,0)</f>
        <v>23.884899999999998</v>
      </c>
      <c r="K23" s="66">
        <f t="shared" si="3"/>
        <v>25</v>
      </c>
      <c r="L23" s="65">
        <f>VLOOKUP($A23,'Return Data'!$B$7:$R$2292,17,0)</f>
        <v>19.296299999999999</v>
      </c>
      <c r="M23" s="66">
        <f t="shared" si="4"/>
        <v>16</v>
      </c>
      <c r="N23" s="65">
        <f>VLOOKUP($A23,'Return Data'!$B$7:$R$2292,14,0)</f>
        <v>14.390700000000001</v>
      </c>
      <c r="O23" s="66">
        <f t="shared" si="5"/>
        <v>24</v>
      </c>
      <c r="P23" s="65">
        <f>VLOOKUP($A23,'Return Data'!$B$7:$R$2292,15,0)</f>
        <v>12.633800000000001</v>
      </c>
      <c r="Q23" s="66">
        <f t="shared" si="6"/>
        <v>25</v>
      </c>
      <c r="R23" s="65">
        <f>VLOOKUP($A23,'Return Data'!$B$7:$R$2292,16,0)</f>
        <v>8.8514999999999997</v>
      </c>
      <c r="S23" s="67">
        <f t="shared" si="7"/>
        <v>28</v>
      </c>
    </row>
    <row r="24" spans="1:19" x14ac:dyDescent="0.3">
      <c r="A24" s="63" t="s">
        <v>1903</v>
      </c>
      <c r="B24" s="64">
        <f>VLOOKUP($A24,'Return Data'!$B$7:$R$2292,3,0)</f>
        <v>44536</v>
      </c>
      <c r="C24" s="65">
        <f>VLOOKUP($A24,'Return Data'!$B$7:$R$2292,4,0)</f>
        <v>365.73599999999999</v>
      </c>
      <c r="D24" s="65">
        <f>VLOOKUP($A24,'Return Data'!$B$7:$R$2292,10,0)</f>
        <v>-2.8855</v>
      </c>
      <c r="E24" s="66">
        <f t="shared" si="0"/>
        <v>20</v>
      </c>
      <c r="F24" s="65">
        <f>VLOOKUP($A24,'Return Data'!$B$7:$R$2292,11,0)</f>
        <v>9.1508000000000003</v>
      </c>
      <c r="G24" s="66">
        <f t="shared" si="1"/>
        <v>15</v>
      </c>
      <c r="H24" s="65">
        <f>VLOOKUP($A24,'Return Data'!$B$7:$R$2292,12,0)</f>
        <v>14.690300000000001</v>
      </c>
      <c r="I24" s="66">
        <f t="shared" si="2"/>
        <v>12</v>
      </c>
      <c r="J24" s="65">
        <f>VLOOKUP($A24,'Return Data'!$B$7:$R$2292,13,0)</f>
        <v>30.8551</v>
      </c>
      <c r="K24" s="66">
        <f t="shared" si="3"/>
        <v>12</v>
      </c>
      <c r="L24" s="65">
        <f>VLOOKUP($A24,'Return Data'!$B$7:$R$2292,17,0)</f>
        <v>21.402000000000001</v>
      </c>
      <c r="M24" s="66">
        <f t="shared" si="4"/>
        <v>6</v>
      </c>
      <c r="N24" s="65">
        <f>VLOOKUP($A24,'Return Data'!$B$7:$R$2292,14,0)</f>
        <v>19.5227</v>
      </c>
      <c r="O24" s="66">
        <f t="shared" si="5"/>
        <v>4</v>
      </c>
      <c r="P24" s="65">
        <f>VLOOKUP($A24,'Return Data'!$B$7:$R$2292,15,0)</f>
        <v>15.8294</v>
      </c>
      <c r="Q24" s="66">
        <f t="shared" si="6"/>
        <v>7</v>
      </c>
      <c r="R24" s="65">
        <f>VLOOKUP($A24,'Return Data'!$B$7:$R$2292,16,0)</f>
        <v>19.857600000000001</v>
      </c>
      <c r="S24" s="67">
        <f t="shared" si="7"/>
        <v>3</v>
      </c>
    </row>
    <row r="25" spans="1:19" x14ac:dyDescent="0.3">
      <c r="A25" s="63" t="s">
        <v>979</v>
      </c>
      <c r="B25" s="64">
        <f>VLOOKUP($A25,'Return Data'!$B$7:$R$2292,3,0)</f>
        <v>44536</v>
      </c>
      <c r="C25" s="65">
        <f>VLOOKUP($A25,'Return Data'!$B$7:$R$2292,4,0)</f>
        <v>39.450000000000003</v>
      </c>
      <c r="D25" s="65">
        <f>VLOOKUP($A25,'Return Data'!$B$7:$R$2292,10,0)</f>
        <v>-3.5405000000000002</v>
      </c>
      <c r="E25" s="66">
        <f t="shared" si="0"/>
        <v>23</v>
      </c>
      <c r="F25" s="65">
        <f>VLOOKUP($A25,'Return Data'!$B$7:$R$2292,11,0)</f>
        <v>7.7633000000000001</v>
      </c>
      <c r="G25" s="66">
        <f t="shared" si="1"/>
        <v>21</v>
      </c>
      <c r="H25" s="65">
        <f>VLOOKUP($A25,'Return Data'!$B$7:$R$2292,12,0)</f>
        <v>12.940200000000001</v>
      </c>
      <c r="I25" s="66">
        <f t="shared" si="2"/>
        <v>19</v>
      </c>
      <c r="J25" s="65">
        <f>VLOOKUP($A25,'Return Data'!$B$7:$R$2292,13,0)</f>
        <v>26.6615</v>
      </c>
      <c r="K25" s="66">
        <f t="shared" si="3"/>
        <v>19</v>
      </c>
      <c r="L25" s="65">
        <f>VLOOKUP($A25,'Return Data'!$B$7:$R$2292,17,0)</f>
        <v>17.715</v>
      </c>
      <c r="M25" s="66">
        <f t="shared" si="4"/>
        <v>23</v>
      </c>
      <c r="N25" s="65">
        <f>VLOOKUP($A25,'Return Data'!$B$7:$R$2292,14,0)</f>
        <v>16.441700000000001</v>
      </c>
      <c r="O25" s="66">
        <f t="shared" si="5"/>
        <v>20</v>
      </c>
      <c r="P25" s="65">
        <f>VLOOKUP($A25,'Return Data'!$B$7:$R$2292,15,0)</f>
        <v>13.965299999999999</v>
      </c>
      <c r="Q25" s="66">
        <f t="shared" si="6"/>
        <v>18</v>
      </c>
      <c r="R25" s="65">
        <f>VLOOKUP($A25,'Return Data'!$B$7:$R$2292,16,0)</f>
        <v>10.199199999999999</v>
      </c>
      <c r="S25" s="67">
        <f t="shared" si="7"/>
        <v>26</v>
      </c>
    </row>
    <row r="26" spans="1:19" x14ac:dyDescent="0.3">
      <c r="A26" s="63" t="s">
        <v>2027</v>
      </c>
      <c r="B26" s="64">
        <f>VLOOKUP($A26,'Return Data'!$B$7:$R$2292,3,0)</f>
        <v>44536</v>
      </c>
      <c r="C26" s="65">
        <f>VLOOKUP($A26,'Return Data'!$B$7:$R$2292,4,0)</f>
        <v>44.526646120787099</v>
      </c>
      <c r="D26" s="65">
        <f>VLOOKUP($A26,'Return Data'!$B$7:$R$2292,10,0)</f>
        <v>-2.1015000000000001</v>
      </c>
      <c r="E26" s="66">
        <f t="shared" si="0"/>
        <v>14</v>
      </c>
      <c r="F26" s="65">
        <f>VLOOKUP($A26,'Return Data'!$B$7:$R$2292,11,0)</f>
        <v>10.821899999999999</v>
      </c>
      <c r="G26" s="66">
        <f t="shared" si="1"/>
        <v>5</v>
      </c>
      <c r="H26" s="65">
        <f>VLOOKUP($A26,'Return Data'!$B$7:$R$2292,12,0)</f>
        <v>15.7249</v>
      </c>
      <c r="I26" s="66">
        <f t="shared" si="2"/>
        <v>7</v>
      </c>
      <c r="J26" s="65">
        <f>VLOOKUP($A26,'Return Data'!$B$7:$R$2292,13,0)</f>
        <v>27.1248</v>
      </c>
      <c r="K26" s="66">
        <f t="shared" si="3"/>
        <v>18</v>
      </c>
      <c r="L26" s="65">
        <f>VLOOKUP($A26,'Return Data'!$B$7:$R$2292,17,0)</f>
        <v>18.3629</v>
      </c>
      <c r="M26" s="66">
        <f t="shared" si="4"/>
        <v>21</v>
      </c>
      <c r="N26" s="65">
        <f>VLOOKUP($A26,'Return Data'!$B$7:$R$2292,14,0)</f>
        <v>17.7575</v>
      </c>
      <c r="O26" s="66">
        <f t="shared" si="5"/>
        <v>11</v>
      </c>
      <c r="P26" s="65">
        <f>VLOOKUP($A26,'Return Data'!$B$7:$R$2292,15,0)</f>
        <v>14.928900000000001</v>
      </c>
      <c r="Q26" s="66">
        <f t="shared" si="6"/>
        <v>12</v>
      </c>
      <c r="R26" s="65">
        <f>VLOOKUP($A26,'Return Data'!$B$7:$R$2292,16,0)</f>
        <v>10.4968</v>
      </c>
      <c r="S26" s="67">
        <f t="shared" si="7"/>
        <v>25</v>
      </c>
    </row>
    <row r="27" spans="1:19" x14ac:dyDescent="0.3">
      <c r="A27" s="63" t="s">
        <v>982</v>
      </c>
      <c r="B27" s="64">
        <f>VLOOKUP($A27,'Return Data'!$B$7:$R$2292,3,0)</f>
        <v>44536</v>
      </c>
      <c r="C27" s="65">
        <f>VLOOKUP($A27,'Return Data'!$B$7:$R$2292,4,0)</f>
        <v>15.288500000000001</v>
      </c>
      <c r="D27" s="65">
        <f>VLOOKUP($A27,'Return Data'!$B$7:$R$2292,10,0)</f>
        <v>-1.0772999999999999</v>
      </c>
      <c r="E27" s="66">
        <f t="shared" si="0"/>
        <v>7</v>
      </c>
      <c r="F27" s="65">
        <f>VLOOKUP($A27,'Return Data'!$B$7:$R$2292,11,0)</f>
        <v>8.1813000000000002</v>
      </c>
      <c r="G27" s="66">
        <f t="shared" si="1"/>
        <v>19</v>
      </c>
      <c r="H27" s="65">
        <f>VLOOKUP($A27,'Return Data'!$B$7:$R$2292,12,0)</f>
        <v>15.587300000000001</v>
      </c>
      <c r="I27" s="66">
        <f t="shared" si="2"/>
        <v>9</v>
      </c>
      <c r="J27" s="65">
        <f>VLOOKUP($A27,'Return Data'!$B$7:$R$2292,13,0)</f>
        <v>33.197099999999999</v>
      </c>
      <c r="K27" s="66">
        <f t="shared" si="3"/>
        <v>5</v>
      </c>
      <c r="L27" s="65">
        <f>VLOOKUP($A27,'Return Data'!$B$7:$R$2292,17,0)</f>
        <v>19.757999999999999</v>
      </c>
      <c r="M27" s="66">
        <f t="shared" si="4"/>
        <v>13</v>
      </c>
      <c r="N27" s="65"/>
      <c r="O27" s="66"/>
      <c r="P27" s="65"/>
      <c r="Q27" s="66"/>
      <c r="R27" s="65">
        <f>VLOOKUP($A27,'Return Data'!$B$7:$R$2292,16,0)</f>
        <v>16.8142</v>
      </c>
      <c r="S27" s="67">
        <f t="shared" si="7"/>
        <v>9</v>
      </c>
    </row>
    <row r="28" spans="1:19" x14ac:dyDescent="0.3">
      <c r="A28" s="63" t="s">
        <v>984</v>
      </c>
      <c r="B28" s="64">
        <f>VLOOKUP($A28,'Return Data'!$B$7:$R$2292,3,0)</f>
        <v>44536</v>
      </c>
      <c r="C28" s="65">
        <f>VLOOKUP($A28,'Return Data'!$B$7:$R$2292,4,0)</f>
        <v>76.451999999999998</v>
      </c>
      <c r="D28" s="65">
        <f>VLOOKUP($A28,'Return Data'!$B$7:$R$2292,10,0)</f>
        <v>-2.7810999999999999</v>
      </c>
      <c r="E28" s="66">
        <f t="shared" si="0"/>
        <v>18</v>
      </c>
      <c r="F28" s="65">
        <f>VLOOKUP($A28,'Return Data'!$B$7:$R$2292,11,0)</f>
        <v>9.6242999999999999</v>
      </c>
      <c r="G28" s="66">
        <f t="shared" si="1"/>
        <v>12</v>
      </c>
      <c r="H28" s="65">
        <f>VLOOKUP($A28,'Return Data'!$B$7:$R$2292,12,0)</f>
        <v>14.5726</v>
      </c>
      <c r="I28" s="66">
        <f t="shared" si="2"/>
        <v>14</v>
      </c>
      <c r="J28" s="65">
        <f>VLOOKUP($A28,'Return Data'!$B$7:$R$2292,13,0)</f>
        <v>29.658799999999999</v>
      </c>
      <c r="K28" s="66">
        <f t="shared" si="3"/>
        <v>13</v>
      </c>
      <c r="L28" s="65">
        <f>VLOOKUP($A28,'Return Data'!$B$7:$R$2292,17,0)</f>
        <v>19.834499999999998</v>
      </c>
      <c r="M28" s="66">
        <f t="shared" si="4"/>
        <v>12</v>
      </c>
      <c r="N28" s="65">
        <f>VLOOKUP($A28,'Return Data'!$B$7:$R$2292,14,0)</f>
        <v>17.7803</v>
      </c>
      <c r="O28" s="66">
        <f t="shared" ref="O28:O36" si="8">RANK(N28,N$8:N$36,0)</f>
        <v>10</v>
      </c>
      <c r="P28" s="65">
        <f>VLOOKUP($A28,'Return Data'!$B$7:$R$2292,15,0)</f>
        <v>16.9709</v>
      </c>
      <c r="Q28" s="66">
        <f t="shared" ref="Q28:Q36" si="9">RANK(P28,P$8:P$36,0)</f>
        <v>3</v>
      </c>
      <c r="R28" s="65">
        <f>VLOOKUP($A28,'Return Data'!$B$7:$R$2292,16,0)</f>
        <v>16.028500000000001</v>
      </c>
      <c r="S28" s="67">
        <f t="shared" si="7"/>
        <v>11</v>
      </c>
    </row>
    <row r="29" spans="1:19" x14ac:dyDescent="0.3">
      <c r="A29" s="63" t="s">
        <v>2013</v>
      </c>
      <c r="B29" s="64">
        <f>VLOOKUP($A29,'Return Data'!$B$7:$R$2292,3,0)</f>
        <v>44536</v>
      </c>
      <c r="C29" s="65">
        <f>VLOOKUP($A29,'Return Data'!$B$7:$R$2292,4,0)</f>
        <v>33.283499999999997</v>
      </c>
      <c r="D29" s="65">
        <f>VLOOKUP($A29,'Return Data'!$B$7:$R$2292,10,0)</f>
        <v>-2.7980999999999998</v>
      </c>
      <c r="E29" s="66">
        <f t="shared" si="0"/>
        <v>19</v>
      </c>
      <c r="F29" s="65">
        <f>VLOOKUP($A29,'Return Data'!$B$7:$R$2292,11,0)</f>
        <v>9.1845999999999997</v>
      </c>
      <c r="G29" s="66">
        <f t="shared" si="1"/>
        <v>14</v>
      </c>
      <c r="H29" s="65">
        <f>VLOOKUP($A29,'Return Data'!$B$7:$R$2292,12,0)</f>
        <v>13.5909</v>
      </c>
      <c r="I29" s="66">
        <f t="shared" si="2"/>
        <v>16</v>
      </c>
      <c r="J29" s="65">
        <f>VLOOKUP($A29,'Return Data'!$B$7:$R$2292,13,0)</f>
        <v>28.856000000000002</v>
      </c>
      <c r="K29" s="66">
        <f t="shared" si="3"/>
        <v>16</v>
      </c>
      <c r="L29" s="65">
        <f>VLOOKUP($A29,'Return Data'!$B$7:$R$2292,17,0)</f>
        <v>18.3765</v>
      </c>
      <c r="M29" s="66">
        <f t="shared" si="4"/>
        <v>20</v>
      </c>
      <c r="N29" s="65">
        <f>VLOOKUP($A29,'Return Data'!$B$7:$R$2292,14,0)</f>
        <v>16.361000000000001</v>
      </c>
      <c r="O29" s="66">
        <f t="shared" si="8"/>
        <v>21</v>
      </c>
      <c r="P29" s="65">
        <f>VLOOKUP($A29,'Return Data'!$B$7:$R$2292,15,0)</f>
        <v>13.8774</v>
      </c>
      <c r="Q29" s="66">
        <f t="shared" si="9"/>
        <v>19</v>
      </c>
      <c r="R29" s="65">
        <f>VLOOKUP($A29,'Return Data'!$B$7:$R$2292,16,0)</f>
        <v>12.515599999999999</v>
      </c>
      <c r="S29" s="67">
        <f t="shared" si="7"/>
        <v>19</v>
      </c>
    </row>
    <row r="30" spans="1:19" x14ac:dyDescent="0.3">
      <c r="A30" s="63" t="s">
        <v>985</v>
      </c>
      <c r="B30" s="64">
        <f>VLOOKUP($A30,'Return Data'!$B$7:$R$2292,3,0)</f>
        <v>44536</v>
      </c>
      <c r="C30" s="65">
        <f>VLOOKUP($A30,'Return Data'!$B$7:$R$2292,4,0)</f>
        <v>48.607799999999997</v>
      </c>
      <c r="D30" s="65">
        <f>VLOOKUP($A30,'Return Data'!$B$7:$R$2292,10,0)</f>
        <v>-0.40339999999999998</v>
      </c>
      <c r="E30" s="66">
        <f t="shared" si="0"/>
        <v>3</v>
      </c>
      <c r="F30" s="65">
        <f>VLOOKUP($A30,'Return Data'!$B$7:$R$2292,11,0)</f>
        <v>10.7996</v>
      </c>
      <c r="G30" s="66">
        <f t="shared" si="1"/>
        <v>6</v>
      </c>
      <c r="H30" s="65">
        <f>VLOOKUP($A30,'Return Data'!$B$7:$R$2292,12,0)</f>
        <v>16.475000000000001</v>
      </c>
      <c r="I30" s="66">
        <f t="shared" si="2"/>
        <v>6</v>
      </c>
      <c r="J30" s="65">
        <f>VLOOKUP($A30,'Return Data'!$B$7:$R$2292,13,0)</f>
        <v>36.357999999999997</v>
      </c>
      <c r="K30" s="66">
        <f t="shared" si="3"/>
        <v>1</v>
      </c>
      <c r="L30" s="65">
        <f>VLOOKUP($A30,'Return Data'!$B$7:$R$2292,17,0)</f>
        <v>18.579899999999999</v>
      </c>
      <c r="M30" s="66">
        <f t="shared" si="4"/>
        <v>19</v>
      </c>
      <c r="N30" s="65">
        <f>VLOOKUP($A30,'Return Data'!$B$7:$R$2292,14,0)</f>
        <v>14.9344</v>
      </c>
      <c r="O30" s="66">
        <f t="shared" si="8"/>
        <v>23</v>
      </c>
      <c r="P30" s="65">
        <f>VLOOKUP($A30,'Return Data'!$B$7:$R$2292,15,0)</f>
        <v>15.0017</v>
      </c>
      <c r="Q30" s="66">
        <f t="shared" si="9"/>
        <v>11</v>
      </c>
      <c r="R30" s="65">
        <f>VLOOKUP($A30,'Return Data'!$B$7:$R$2292,16,0)</f>
        <v>11.6576</v>
      </c>
      <c r="S30" s="67">
        <f t="shared" si="7"/>
        <v>21</v>
      </c>
    </row>
    <row r="31" spans="1:19" x14ac:dyDescent="0.3">
      <c r="A31" s="63" t="s">
        <v>987</v>
      </c>
      <c r="B31" s="64">
        <f>VLOOKUP($A31,'Return Data'!$B$7:$R$2292,3,0)</f>
        <v>44536</v>
      </c>
      <c r="C31" s="65">
        <f>VLOOKUP($A31,'Return Data'!$B$7:$R$2292,4,0)</f>
        <v>238.22</v>
      </c>
      <c r="D31" s="65">
        <f>VLOOKUP($A31,'Return Data'!$B$7:$R$2292,10,0)</f>
        <v>-5.6143000000000001</v>
      </c>
      <c r="E31" s="66">
        <f t="shared" si="0"/>
        <v>28</v>
      </c>
      <c r="F31" s="65">
        <f>VLOOKUP($A31,'Return Data'!$B$7:$R$2292,11,0)</f>
        <v>4.0898000000000003</v>
      </c>
      <c r="G31" s="66">
        <f t="shared" si="1"/>
        <v>29</v>
      </c>
      <c r="H31" s="65">
        <f>VLOOKUP($A31,'Return Data'!$B$7:$R$2292,12,0)</f>
        <v>10.4968</v>
      </c>
      <c r="I31" s="66">
        <f t="shared" si="2"/>
        <v>27</v>
      </c>
      <c r="J31" s="65">
        <f>VLOOKUP($A31,'Return Data'!$B$7:$R$2292,13,0)</f>
        <v>23.635000000000002</v>
      </c>
      <c r="K31" s="66">
        <f t="shared" si="3"/>
        <v>26</v>
      </c>
      <c r="L31" s="65">
        <f>VLOOKUP($A31,'Return Data'!$B$7:$R$2292,17,0)</f>
        <v>16.333400000000001</v>
      </c>
      <c r="M31" s="66">
        <f t="shared" si="4"/>
        <v>26</v>
      </c>
      <c r="N31" s="65">
        <f>VLOOKUP($A31,'Return Data'!$B$7:$R$2292,14,0)</f>
        <v>15.935600000000001</v>
      </c>
      <c r="O31" s="66">
        <f t="shared" si="8"/>
        <v>22</v>
      </c>
      <c r="P31" s="65">
        <f>VLOOKUP($A31,'Return Data'!$B$7:$R$2292,15,0)</f>
        <v>13.5808</v>
      </c>
      <c r="Q31" s="66">
        <f t="shared" si="9"/>
        <v>20</v>
      </c>
      <c r="R31" s="65">
        <f>VLOOKUP($A31,'Return Data'!$B$7:$R$2292,16,0)</f>
        <v>18.303799999999999</v>
      </c>
      <c r="S31" s="67">
        <f t="shared" si="7"/>
        <v>8</v>
      </c>
    </row>
    <row r="32" spans="1:19" x14ac:dyDescent="0.3">
      <c r="A32" s="63" t="s">
        <v>990</v>
      </c>
      <c r="B32" s="64">
        <f>VLOOKUP($A32,'Return Data'!$B$7:$R$2292,3,0)</f>
        <v>44536</v>
      </c>
      <c r="C32" s="65">
        <f>VLOOKUP($A32,'Return Data'!$B$7:$R$2292,4,0)</f>
        <v>59.491100000000003</v>
      </c>
      <c r="D32" s="65">
        <f>VLOOKUP($A32,'Return Data'!$B$7:$R$2292,10,0)</f>
        <v>-1.7636000000000001</v>
      </c>
      <c r="E32" s="66">
        <f t="shared" si="0"/>
        <v>11</v>
      </c>
      <c r="F32" s="65">
        <f>VLOOKUP($A32,'Return Data'!$B$7:$R$2292,11,0)</f>
        <v>8.5900999999999996</v>
      </c>
      <c r="G32" s="66">
        <f t="shared" si="1"/>
        <v>16</v>
      </c>
      <c r="H32" s="65">
        <f>VLOOKUP($A32,'Return Data'!$B$7:$R$2292,12,0)</f>
        <v>12.1388</v>
      </c>
      <c r="I32" s="66">
        <f t="shared" si="2"/>
        <v>23</v>
      </c>
      <c r="J32" s="65">
        <f>VLOOKUP($A32,'Return Data'!$B$7:$R$2292,13,0)</f>
        <v>28.8721</v>
      </c>
      <c r="K32" s="66">
        <f t="shared" si="3"/>
        <v>15</v>
      </c>
      <c r="L32" s="65">
        <f>VLOOKUP($A32,'Return Data'!$B$7:$R$2292,17,0)</f>
        <v>20.8996</v>
      </c>
      <c r="M32" s="66">
        <f t="shared" si="4"/>
        <v>9</v>
      </c>
      <c r="N32" s="65">
        <f>VLOOKUP($A32,'Return Data'!$B$7:$R$2292,14,0)</f>
        <v>18.258800000000001</v>
      </c>
      <c r="O32" s="66">
        <f t="shared" si="8"/>
        <v>7</v>
      </c>
      <c r="P32" s="65">
        <f>VLOOKUP($A32,'Return Data'!$B$7:$R$2292,15,0)</f>
        <v>14.5587</v>
      </c>
      <c r="Q32" s="66">
        <f t="shared" si="9"/>
        <v>15</v>
      </c>
      <c r="R32" s="65">
        <f>VLOOKUP($A32,'Return Data'!$B$7:$R$2292,16,0)</f>
        <v>11.8782</v>
      </c>
      <c r="S32" s="67">
        <f t="shared" si="7"/>
        <v>20</v>
      </c>
    </row>
    <row r="33" spans="1:19" x14ac:dyDescent="0.3">
      <c r="A33" s="63" t="s">
        <v>991</v>
      </c>
      <c r="B33" s="64">
        <f>VLOOKUP($A33,'Return Data'!$B$7:$R$2292,3,0)</f>
        <v>44536</v>
      </c>
      <c r="C33" s="65">
        <f>VLOOKUP($A33,'Return Data'!$B$7:$R$2292,4,0)</f>
        <v>707.52982324851598</v>
      </c>
      <c r="D33" s="65">
        <f>VLOOKUP($A33,'Return Data'!$B$7:$R$2292,10,0)</f>
        <v>-2.0059999999999998</v>
      </c>
      <c r="E33" s="66">
        <f t="shared" si="0"/>
        <v>13</v>
      </c>
      <c r="F33" s="65">
        <f>VLOOKUP($A33,'Return Data'!$B$7:$R$2292,11,0)</f>
        <v>9.7992000000000008</v>
      </c>
      <c r="G33" s="66">
        <f t="shared" si="1"/>
        <v>11</v>
      </c>
      <c r="H33" s="65">
        <f>VLOOKUP($A33,'Return Data'!$B$7:$R$2292,12,0)</f>
        <v>15.548299999999999</v>
      </c>
      <c r="I33" s="66">
        <f t="shared" si="2"/>
        <v>10</v>
      </c>
      <c r="J33" s="65">
        <f>VLOOKUP($A33,'Return Data'!$B$7:$R$2292,13,0)</f>
        <v>35.544400000000003</v>
      </c>
      <c r="K33" s="66">
        <f t="shared" si="3"/>
        <v>2</v>
      </c>
      <c r="L33" s="65">
        <f>VLOOKUP($A33,'Return Data'!$B$7:$R$2292,17,0)</f>
        <v>19.0106</v>
      </c>
      <c r="M33" s="66">
        <f t="shared" si="4"/>
        <v>17</v>
      </c>
      <c r="N33" s="65">
        <f>VLOOKUP($A33,'Return Data'!$B$7:$R$2292,14,0)</f>
        <v>17.1663</v>
      </c>
      <c r="O33" s="66">
        <f t="shared" si="8"/>
        <v>15</v>
      </c>
      <c r="P33" s="65">
        <f>VLOOKUP($A33,'Return Data'!$B$7:$R$2292,15,0)</f>
        <v>14.2402</v>
      </c>
      <c r="Q33" s="66">
        <f t="shared" si="9"/>
        <v>17</v>
      </c>
      <c r="R33" s="65">
        <f>VLOOKUP($A33,'Return Data'!$B$7:$R$2292,16,0)</f>
        <v>19.778500000000001</v>
      </c>
      <c r="S33" s="67">
        <f t="shared" si="7"/>
        <v>4</v>
      </c>
    </row>
    <row r="34" spans="1:19" x14ac:dyDescent="0.3">
      <c r="A34" s="63" t="s">
        <v>994</v>
      </c>
      <c r="B34" s="64">
        <f>VLOOKUP($A34,'Return Data'!$B$7:$R$2292,3,0)</f>
        <v>44536</v>
      </c>
      <c r="C34" s="65">
        <f>VLOOKUP($A34,'Return Data'!$B$7:$R$2292,4,0)</f>
        <v>131.98666666666699</v>
      </c>
      <c r="D34" s="65">
        <f>VLOOKUP($A34,'Return Data'!$B$7:$R$2292,10,0)</f>
        <v>-3.7250000000000001</v>
      </c>
      <c r="E34" s="66">
        <f t="shared" si="0"/>
        <v>26</v>
      </c>
      <c r="F34" s="65">
        <f>VLOOKUP($A34,'Return Data'!$B$7:$R$2292,11,0)</f>
        <v>4.1780999999999997</v>
      </c>
      <c r="G34" s="66">
        <f t="shared" si="1"/>
        <v>28</v>
      </c>
      <c r="H34" s="65">
        <f>VLOOKUP($A34,'Return Data'!$B$7:$R$2292,12,0)</f>
        <v>11.274699999999999</v>
      </c>
      <c r="I34" s="66">
        <f t="shared" si="2"/>
        <v>24</v>
      </c>
      <c r="J34" s="65">
        <f>VLOOKUP($A34,'Return Data'!$B$7:$R$2292,13,0)</f>
        <v>21.9239</v>
      </c>
      <c r="K34" s="66">
        <f t="shared" si="3"/>
        <v>27</v>
      </c>
      <c r="L34" s="65">
        <f>VLOOKUP($A34,'Return Data'!$B$7:$R$2292,17,0)</f>
        <v>14.1065</v>
      </c>
      <c r="M34" s="66">
        <f t="shared" si="4"/>
        <v>27</v>
      </c>
      <c r="N34" s="65">
        <f>VLOOKUP($A34,'Return Data'!$B$7:$R$2292,14,0)</f>
        <v>12.2699</v>
      </c>
      <c r="O34" s="66">
        <f t="shared" si="8"/>
        <v>28</v>
      </c>
      <c r="P34" s="65">
        <f>VLOOKUP($A34,'Return Data'!$B$7:$R$2292,15,0)</f>
        <v>10.190300000000001</v>
      </c>
      <c r="Q34" s="66">
        <f t="shared" si="9"/>
        <v>27</v>
      </c>
      <c r="R34" s="65">
        <f>VLOOKUP($A34,'Return Data'!$B$7:$R$2292,16,0)</f>
        <v>10.110300000000001</v>
      </c>
      <c r="S34" s="67">
        <f t="shared" si="7"/>
        <v>27</v>
      </c>
    </row>
    <row r="35" spans="1:19" x14ac:dyDescent="0.3">
      <c r="A35" s="63" t="s">
        <v>996</v>
      </c>
      <c r="B35" s="64">
        <f>VLOOKUP($A35,'Return Data'!$B$7:$R$2292,3,0)</f>
        <v>44536</v>
      </c>
      <c r="C35" s="65">
        <f>VLOOKUP($A35,'Return Data'!$B$7:$R$2292,4,0)</f>
        <v>16.32</v>
      </c>
      <c r="D35" s="65">
        <f>VLOOKUP($A35,'Return Data'!$B$7:$R$2292,10,0)</f>
        <v>-1.0308999999999999</v>
      </c>
      <c r="E35" s="66">
        <f t="shared" si="0"/>
        <v>6</v>
      </c>
      <c r="F35" s="65">
        <f>VLOOKUP($A35,'Return Data'!$B$7:$R$2292,11,0)</f>
        <v>11.7043</v>
      </c>
      <c r="G35" s="66">
        <f t="shared" si="1"/>
        <v>3</v>
      </c>
      <c r="H35" s="65">
        <f>VLOOKUP($A35,'Return Data'!$B$7:$R$2292,12,0)</f>
        <v>16.8218</v>
      </c>
      <c r="I35" s="66">
        <f t="shared" si="2"/>
        <v>4</v>
      </c>
      <c r="J35" s="65">
        <f>VLOOKUP($A35,'Return Data'!$B$7:$R$2292,13,0)</f>
        <v>31.6129</v>
      </c>
      <c r="K35" s="66">
        <f t="shared" si="3"/>
        <v>8</v>
      </c>
      <c r="L35" s="65">
        <f>VLOOKUP($A35,'Return Data'!$B$7:$R$2292,17,0)</f>
        <v>21.005199999999999</v>
      </c>
      <c r="M35" s="66">
        <f t="shared" si="4"/>
        <v>8</v>
      </c>
      <c r="N35" s="65">
        <f>VLOOKUP($A35,'Return Data'!$B$7:$R$2292,14,0)</f>
        <v>17.914400000000001</v>
      </c>
      <c r="O35" s="66">
        <f t="shared" si="8"/>
        <v>9</v>
      </c>
      <c r="P35" s="65">
        <f>VLOOKUP($A35,'Return Data'!$B$7:$R$2292,15,0)</f>
        <v>0</v>
      </c>
      <c r="Q35" s="66">
        <f t="shared" si="9"/>
        <v>28</v>
      </c>
      <c r="R35" s="65">
        <f>VLOOKUP($A35,'Return Data'!$B$7:$R$2292,16,0)</f>
        <v>11.2994</v>
      </c>
      <c r="S35" s="67">
        <f t="shared" si="7"/>
        <v>22</v>
      </c>
    </row>
    <row r="36" spans="1:19" x14ac:dyDescent="0.3">
      <c r="A36" s="63" t="s">
        <v>1910</v>
      </c>
      <c r="B36" s="64">
        <f>VLOOKUP($A36,'Return Data'!$B$7:$R$2292,3,0)</f>
        <v>44536</v>
      </c>
      <c r="C36" s="65">
        <f>VLOOKUP($A36,'Return Data'!$B$7:$R$2292,4,0)</f>
        <v>191.9188</v>
      </c>
      <c r="D36" s="65">
        <f>VLOOKUP($A36,'Return Data'!$B$7:$R$2292,10,0)</f>
        <v>-1.4287000000000001</v>
      </c>
      <c r="E36" s="66">
        <f t="shared" si="0"/>
        <v>10</v>
      </c>
      <c r="F36" s="65">
        <f>VLOOKUP($A36,'Return Data'!$B$7:$R$2292,11,0)</f>
        <v>12.0199</v>
      </c>
      <c r="G36" s="66">
        <f t="shared" si="1"/>
        <v>2</v>
      </c>
      <c r="H36" s="65">
        <f>VLOOKUP($A36,'Return Data'!$B$7:$R$2292,12,0)</f>
        <v>17.930299999999999</v>
      </c>
      <c r="I36" s="66">
        <f t="shared" si="2"/>
        <v>3</v>
      </c>
      <c r="J36" s="65">
        <f>VLOOKUP($A36,'Return Data'!$B$7:$R$2292,13,0)</f>
        <v>32.148699999999998</v>
      </c>
      <c r="K36" s="66">
        <f t="shared" si="3"/>
        <v>7</v>
      </c>
      <c r="L36" s="65">
        <f>VLOOKUP($A36,'Return Data'!$B$7:$R$2292,17,0)</f>
        <v>23.507000000000001</v>
      </c>
      <c r="M36" s="66">
        <f t="shared" si="4"/>
        <v>1</v>
      </c>
      <c r="N36" s="65">
        <f>VLOOKUP($A36,'Return Data'!$B$7:$R$2292,14,0)</f>
        <v>19.1782</v>
      </c>
      <c r="O36" s="66">
        <f t="shared" si="8"/>
        <v>5</v>
      </c>
      <c r="P36" s="65">
        <f>VLOOKUP($A36,'Return Data'!$B$7:$R$2292,15,0)</f>
        <v>16.290900000000001</v>
      </c>
      <c r="Q36" s="66">
        <f t="shared" si="9"/>
        <v>4</v>
      </c>
      <c r="R36" s="65">
        <f>VLOOKUP($A36,'Return Data'!$B$7:$R$2292,16,0)</f>
        <v>13.834300000000001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-2.4104482758620693</v>
      </c>
      <c r="E38" s="74"/>
      <c r="F38" s="75">
        <f>AVERAGE(F8:F36)</f>
        <v>8.7804965517241378</v>
      </c>
      <c r="G38" s="74"/>
      <c r="H38" s="75">
        <f>AVERAGE(H8:H36)</f>
        <v>14.103189655172416</v>
      </c>
      <c r="I38" s="74"/>
      <c r="J38" s="75">
        <f>AVERAGE(J8:J36)</f>
        <v>28.634048275862064</v>
      </c>
      <c r="K38" s="74"/>
      <c r="L38" s="75">
        <f>AVERAGE(L8:L36)</f>
        <v>19.175134482758615</v>
      </c>
      <c r="M38" s="74"/>
      <c r="N38" s="75">
        <f>AVERAGE(N8:N36)</f>
        <v>16.994664285714286</v>
      </c>
      <c r="O38" s="74"/>
      <c r="P38" s="75">
        <f>AVERAGE(P8:P36)</f>
        <v>14.157696428571427</v>
      </c>
      <c r="Q38" s="74"/>
      <c r="R38" s="75">
        <f>AVERAGE(R8:R36)</f>
        <v>14.413858620689654</v>
      </c>
      <c r="S38" s="76"/>
    </row>
    <row r="39" spans="1:19" x14ac:dyDescent="0.3">
      <c r="A39" s="73" t="s">
        <v>28</v>
      </c>
      <c r="B39" s="74"/>
      <c r="C39" s="74"/>
      <c r="D39" s="75">
        <f>MIN(D8:D36)</f>
        <v>-6.8070000000000004</v>
      </c>
      <c r="E39" s="74"/>
      <c r="F39" s="75">
        <f>MIN(F8:F36)</f>
        <v>4.0898000000000003</v>
      </c>
      <c r="G39" s="74"/>
      <c r="H39" s="75">
        <f>MIN(H8:H36)</f>
        <v>10.2094</v>
      </c>
      <c r="I39" s="74"/>
      <c r="J39" s="75">
        <f>MIN(J8:J36)</f>
        <v>20.119399999999999</v>
      </c>
      <c r="K39" s="74"/>
      <c r="L39" s="75">
        <f>MIN(L8:L36)</f>
        <v>12.698600000000001</v>
      </c>
      <c r="M39" s="74"/>
      <c r="N39" s="75">
        <f>MIN(N8:N36)</f>
        <v>12.2699</v>
      </c>
      <c r="O39" s="74"/>
      <c r="P39" s="75">
        <f>MIN(P8:P36)</f>
        <v>0</v>
      </c>
      <c r="Q39" s="74"/>
      <c r="R39" s="75">
        <f>MIN(R8:R36)</f>
        <v>6.7069999999999999</v>
      </c>
      <c r="S39" s="76"/>
    </row>
    <row r="40" spans="1:19" ht="15" thickBot="1" x14ac:dyDescent="0.35">
      <c r="A40" s="77" t="s">
        <v>29</v>
      </c>
      <c r="B40" s="78"/>
      <c r="C40" s="78"/>
      <c r="D40" s="79">
        <f>MAX(D8:D36)</f>
        <v>-0.19719999999999999</v>
      </c>
      <c r="E40" s="78"/>
      <c r="F40" s="79">
        <f>MAX(F8:F36)</f>
        <v>13.8262</v>
      </c>
      <c r="G40" s="78"/>
      <c r="H40" s="79">
        <f>MAX(H8:H36)</f>
        <v>20.9815</v>
      </c>
      <c r="I40" s="78"/>
      <c r="J40" s="79">
        <f>MAX(J8:J36)</f>
        <v>36.357999999999997</v>
      </c>
      <c r="K40" s="78"/>
      <c r="L40" s="79">
        <f>MAX(L8:L36)</f>
        <v>23.507000000000001</v>
      </c>
      <c r="M40" s="78"/>
      <c r="N40" s="79">
        <f>MAX(N8:N36)</f>
        <v>21.052600000000002</v>
      </c>
      <c r="O40" s="78"/>
      <c r="P40" s="79">
        <f>MAX(P8:P36)</f>
        <v>19.366499999999998</v>
      </c>
      <c r="Q40" s="78"/>
      <c r="R40" s="79">
        <f>MAX(R8:R36)</f>
        <v>19.9969</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44536</v>
      </c>
      <c r="C8" s="65">
        <f>VLOOKUP($A8,'Return Data'!$B$7:$R$2292,4,0)</f>
        <v>37.708199999999998</v>
      </c>
      <c r="D8" s="65">
        <f>VLOOKUP($A8,'Return Data'!$B$7:$R$2292,9,0)</f>
        <v>6.2328000000000001</v>
      </c>
      <c r="E8" s="66">
        <f t="shared" ref="E8:E35" si="0">RANK(D8,D$8:D$35,0)</f>
        <v>15</v>
      </c>
      <c r="F8" s="65">
        <f>VLOOKUP($A8,'Return Data'!$B$7:$R$2292,10,0)</f>
        <v>4.4569000000000001</v>
      </c>
      <c r="G8" s="66">
        <f t="shared" ref="G8:G35" si="1">RANK(F8,F$8:F$35,0)</f>
        <v>8</v>
      </c>
      <c r="H8" s="65">
        <f>VLOOKUP($A8,'Return Data'!$B$7:$R$2292,11,0)</f>
        <v>5.5648999999999997</v>
      </c>
      <c r="I8" s="66">
        <f t="shared" ref="I8:I35" si="2">RANK(H8,H$8:H$35,0)</f>
        <v>12</v>
      </c>
      <c r="J8" s="65">
        <f>VLOOKUP($A8,'Return Data'!$B$7:$R$2292,12,0)</f>
        <v>7.3445</v>
      </c>
      <c r="K8" s="66">
        <f t="shared" ref="K8:K33" si="3">RANK(J8,J$8:J$35,0)</f>
        <v>10</v>
      </c>
      <c r="L8" s="65">
        <f>VLOOKUP($A8,'Return Data'!$B$7:$R$2292,13,0)</f>
        <v>5.9932999999999996</v>
      </c>
      <c r="M8" s="66">
        <f>RANK(L8,L$8:L$35,0)</f>
        <v>7</v>
      </c>
      <c r="N8" s="65">
        <f>VLOOKUP($A8,'Return Data'!$B$7:$R$2292,17,0)</f>
        <v>8.1029</v>
      </c>
      <c r="O8" s="66">
        <f>RANK(N8,N$8:N$35,0)</f>
        <v>9</v>
      </c>
      <c r="P8" s="65">
        <f>VLOOKUP($A8,'Return Data'!$B$7:$R$2292,14,0)</f>
        <v>5.3140000000000001</v>
      </c>
      <c r="Q8" s="66">
        <f>RANK(P8,P$8:P$35,0)</f>
        <v>22</v>
      </c>
      <c r="R8" s="65">
        <f>VLOOKUP($A8,'Return Data'!$B$7:$R$2292,16,0)</f>
        <v>7.7024999999999997</v>
      </c>
      <c r="S8" s="67">
        <f t="shared" ref="S8:S35" si="4">RANK(R8,R$8:R$35,0)</f>
        <v>19</v>
      </c>
    </row>
    <row r="9" spans="1:19" x14ac:dyDescent="0.3">
      <c r="A9" s="82" t="s">
        <v>54</v>
      </c>
      <c r="B9" s="64">
        <f>VLOOKUP($A9,'Return Data'!$B$7:$R$2292,3,0)</f>
        <v>44536</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-12.594099999999999</v>
      </c>
      <c r="S9" s="67">
        <f t="shared" si="4"/>
        <v>27</v>
      </c>
    </row>
    <row r="10" spans="1:19" x14ac:dyDescent="0.3">
      <c r="A10" s="82" t="s">
        <v>55</v>
      </c>
      <c r="B10" s="64">
        <f>VLOOKUP($A10,'Return Data'!$B$7:$R$2292,3,0)</f>
        <v>44536</v>
      </c>
      <c r="C10" s="65">
        <f>VLOOKUP($A10,'Return Data'!$B$7:$R$2292,4,0)</f>
        <v>26.015799999999999</v>
      </c>
      <c r="D10" s="65">
        <f>VLOOKUP($A10,'Return Data'!$B$7:$R$2292,9,0)</f>
        <v>11.1351</v>
      </c>
      <c r="E10" s="66">
        <f t="shared" si="0"/>
        <v>2</v>
      </c>
      <c r="F10" s="65">
        <f>VLOOKUP($A10,'Return Data'!$B$7:$R$2292,10,0)</f>
        <v>6.2061000000000002</v>
      </c>
      <c r="G10" s="66">
        <f t="shared" si="1"/>
        <v>6</v>
      </c>
      <c r="H10" s="65">
        <f>VLOOKUP($A10,'Return Data'!$B$7:$R$2292,11,0)</f>
        <v>5.7297000000000002</v>
      </c>
      <c r="I10" s="66">
        <f t="shared" si="2"/>
        <v>10</v>
      </c>
      <c r="J10" s="65">
        <f>VLOOKUP($A10,'Return Data'!$B$7:$R$2292,12,0)</f>
        <v>9.3092000000000006</v>
      </c>
      <c r="K10" s="66">
        <f t="shared" si="3"/>
        <v>4</v>
      </c>
      <c r="L10" s="65">
        <f>VLOOKUP($A10,'Return Data'!$B$7:$R$2292,13,0)</f>
        <v>4.7638999999999996</v>
      </c>
      <c r="M10" s="66">
        <f t="shared" ref="M10:M33" si="5">RANK(L10,L$8:L$35,0)</f>
        <v>9</v>
      </c>
      <c r="N10" s="65">
        <f>VLOOKUP($A10,'Return Data'!$B$7:$R$2292,17,0)</f>
        <v>9.1128</v>
      </c>
      <c r="O10" s="66">
        <f t="shared" ref="O10:O21" si="6">RANK(N10,N$8:N$35,0)</f>
        <v>4</v>
      </c>
      <c r="P10" s="65">
        <f>VLOOKUP($A10,'Return Data'!$B$7:$R$2292,14,0)</f>
        <v>9.9724000000000004</v>
      </c>
      <c r="Q10" s="66">
        <f t="shared" ref="Q10:Q21" si="7">RANK(P10,P$8:P$35,0)</f>
        <v>1</v>
      </c>
      <c r="R10" s="65">
        <f>VLOOKUP($A10,'Return Data'!$B$7:$R$2292,16,0)</f>
        <v>9.4047999999999998</v>
      </c>
      <c r="S10" s="67">
        <f t="shared" si="4"/>
        <v>3</v>
      </c>
    </row>
    <row r="11" spans="1:19" x14ac:dyDescent="0.3">
      <c r="A11" s="82" t="s">
        <v>56</v>
      </c>
      <c r="B11" s="64">
        <f>VLOOKUP($A11,'Return Data'!$B$7:$R$2292,3,0)</f>
        <v>44536</v>
      </c>
      <c r="C11" s="65">
        <f>VLOOKUP($A11,'Return Data'!$B$7:$R$2292,4,0)</f>
        <v>20.0382</v>
      </c>
      <c r="D11" s="65">
        <f>VLOOKUP($A11,'Return Data'!$B$7:$R$2292,9,0)</f>
        <v>6.6413000000000002</v>
      </c>
      <c r="E11" s="66">
        <f t="shared" si="0"/>
        <v>14</v>
      </c>
      <c r="F11" s="65">
        <f>VLOOKUP($A11,'Return Data'!$B$7:$R$2292,10,0)</f>
        <v>2.9297</v>
      </c>
      <c r="G11" s="66">
        <f t="shared" si="1"/>
        <v>19</v>
      </c>
      <c r="H11" s="65">
        <f>VLOOKUP($A11,'Return Data'!$B$7:$R$2292,11,0)</f>
        <v>4.9093</v>
      </c>
      <c r="I11" s="66">
        <f t="shared" si="2"/>
        <v>14</v>
      </c>
      <c r="J11" s="65">
        <f>VLOOKUP($A11,'Return Data'!$B$7:$R$2292,12,0)</f>
        <v>6.3674999999999997</v>
      </c>
      <c r="K11" s="66">
        <f t="shared" si="3"/>
        <v>15</v>
      </c>
      <c r="L11" s="65">
        <f>VLOOKUP($A11,'Return Data'!$B$7:$R$2292,13,0)</f>
        <v>6.1951000000000001</v>
      </c>
      <c r="M11" s="66">
        <f t="shared" si="5"/>
        <v>5</v>
      </c>
      <c r="N11" s="65">
        <f>VLOOKUP($A11,'Return Data'!$B$7:$R$2292,17,0)</f>
        <v>7.4265999999999996</v>
      </c>
      <c r="O11" s="66">
        <f t="shared" si="6"/>
        <v>14</v>
      </c>
      <c r="P11" s="65">
        <f>VLOOKUP($A11,'Return Data'!$B$7:$R$2292,14,0)</f>
        <v>3.5604</v>
      </c>
      <c r="Q11" s="66">
        <f t="shared" si="7"/>
        <v>24</v>
      </c>
      <c r="R11" s="65">
        <f>VLOOKUP($A11,'Return Data'!$B$7:$R$2292,16,0)</f>
        <v>7.4668000000000001</v>
      </c>
      <c r="S11" s="67">
        <f t="shared" si="4"/>
        <v>22</v>
      </c>
    </row>
    <row r="12" spans="1:19" x14ac:dyDescent="0.3">
      <c r="A12" s="82" t="s">
        <v>57</v>
      </c>
      <c r="B12" s="64">
        <f>VLOOKUP($A12,'Return Data'!$B$7:$R$2292,3,0)</f>
        <v>44536</v>
      </c>
      <c r="C12" s="65">
        <f>VLOOKUP($A12,'Return Data'!$B$7:$R$2292,4,0)</f>
        <v>39.564399999999999</v>
      </c>
      <c r="D12" s="65">
        <f>VLOOKUP($A12,'Return Data'!$B$7:$R$2292,9,0)</f>
        <v>8.0990000000000002</v>
      </c>
      <c r="E12" s="66">
        <f t="shared" si="0"/>
        <v>7</v>
      </c>
      <c r="F12" s="65">
        <f>VLOOKUP($A12,'Return Data'!$B$7:$R$2292,10,0)</f>
        <v>4.0769000000000002</v>
      </c>
      <c r="G12" s="66">
        <f t="shared" si="1"/>
        <v>11</v>
      </c>
      <c r="H12" s="65">
        <f>VLOOKUP($A12,'Return Data'!$B$7:$R$2292,11,0)</f>
        <v>4.3714000000000004</v>
      </c>
      <c r="I12" s="66">
        <f t="shared" si="2"/>
        <v>20</v>
      </c>
      <c r="J12" s="65">
        <f>VLOOKUP($A12,'Return Data'!$B$7:$R$2292,12,0)</f>
        <v>6.1429</v>
      </c>
      <c r="K12" s="66">
        <f t="shared" si="3"/>
        <v>17</v>
      </c>
      <c r="L12" s="65">
        <f>VLOOKUP($A12,'Return Data'!$B$7:$R$2292,13,0)</f>
        <v>2.9405999999999999</v>
      </c>
      <c r="M12" s="66">
        <f t="shared" si="5"/>
        <v>20</v>
      </c>
      <c r="N12" s="65">
        <f>VLOOKUP($A12,'Return Data'!$B$7:$R$2292,17,0)</f>
        <v>6.8022999999999998</v>
      </c>
      <c r="O12" s="66">
        <f t="shared" si="6"/>
        <v>20</v>
      </c>
      <c r="P12" s="65">
        <f>VLOOKUP($A12,'Return Data'!$B$7:$R$2292,14,0)</f>
        <v>7.4691999999999998</v>
      </c>
      <c r="Q12" s="66">
        <f t="shared" si="7"/>
        <v>18</v>
      </c>
      <c r="R12" s="65">
        <f>VLOOKUP($A12,'Return Data'!$B$7:$R$2292,16,0)</f>
        <v>8.4369999999999994</v>
      </c>
      <c r="S12" s="67">
        <f t="shared" si="4"/>
        <v>12</v>
      </c>
    </row>
    <row r="13" spans="1:19" x14ac:dyDescent="0.3">
      <c r="A13" s="82" t="s">
        <v>58</v>
      </c>
      <c r="B13" s="64">
        <f>VLOOKUP($A13,'Return Data'!$B$7:$R$2292,3,0)</f>
        <v>44536</v>
      </c>
      <c r="C13" s="65">
        <f>VLOOKUP($A13,'Return Data'!$B$7:$R$2292,4,0)</f>
        <v>25.796600000000002</v>
      </c>
      <c r="D13" s="65">
        <f>VLOOKUP($A13,'Return Data'!$B$7:$R$2292,9,0)</f>
        <v>4.0796999999999999</v>
      </c>
      <c r="E13" s="66">
        <f t="shared" si="0"/>
        <v>23</v>
      </c>
      <c r="F13" s="65">
        <f>VLOOKUP($A13,'Return Data'!$B$7:$R$2292,10,0)</f>
        <v>2.6276999999999999</v>
      </c>
      <c r="G13" s="66">
        <f t="shared" si="1"/>
        <v>23</v>
      </c>
      <c r="H13" s="65">
        <f>VLOOKUP($A13,'Return Data'!$B$7:$R$2292,11,0)</f>
        <v>3.7050000000000001</v>
      </c>
      <c r="I13" s="66">
        <f t="shared" si="2"/>
        <v>26</v>
      </c>
      <c r="J13" s="65">
        <f>VLOOKUP($A13,'Return Data'!$B$7:$R$2292,12,0)</f>
        <v>4.0585000000000004</v>
      </c>
      <c r="K13" s="66">
        <f t="shared" si="3"/>
        <v>25</v>
      </c>
      <c r="L13" s="65">
        <f>VLOOKUP($A13,'Return Data'!$B$7:$R$2292,13,0)</f>
        <v>2.4260999999999999</v>
      </c>
      <c r="M13" s="66">
        <f t="shared" si="5"/>
        <v>24</v>
      </c>
      <c r="N13" s="65">
        <f>VLOOKUP($A13,'Return Data'!$B$7:$R$2292,17,0)</f>
        <v>6.5214999999999996</v>
      </c>
      <c r="O13" s="66">
        <f t="shared" si="6"/>
        <v>22</v>
      </c>
      <c r="P13" s="65">
        <f>VLOOKUP($A13,'Return Data'!$B$7:$R$2292,14,0)</f>
        <v>7.4675000000000002</v>
      </c>
      <c r="Q13" s="66">
        <f t="shared" si="7"/>
        <v>19</v>
      </c>
      <c r="R13" s="65">
        <f>VLOOKUP($A13,'Return Data'!$B$7:$R$2292,16,0)</f>
        <v>8.3846000000000007</v>
      </c>
      <c r="S13" s="67">
        <f t="shared" si="4"/>
        <v>13</v>
      </c>
    </row>
    <row r="14" spans="1:19" x14ac:dyDescent="0.3">
      <c r="A14" s="82" t="s">
        <v>59</v>
      </c>
      <c r="B14" s="64">
        <f>VLOOKUP($A14,'Return Data'!$B$7:$R$2292,3,0)</f>
        <v>44536</v>
      </c>
      <c r="C14" s="65">
        <f>VLOOKUP($A14,'Return Data'!$B$7:$R$2292,4,0)</f>
        <v>2810.9632000000001</v>
      </c>
      <c r="D14" s="65">
        <f>VLOOKUP($A14,'Return Data'!$B$7:$R$2292,9,0)</f>
        <v>6.9275000000000002</v>
      </c>
      <c r="E14" s="66">
        <f t="shared" si="0"/>
        <v>13</v>
      </c>
      <c r="F14" s="65">
        <f>VLOOKUP($A14,'Return Data'!$B$7:$R$2292,10,0)</f>
        <v>3.4742000000000002</v>
      </c>
      <c r="G14" s="66">
        <f t="shared" si="1"/>
        <v>12</v>
      </c>
      <c r="H14" s="65">
        <f>VLOOKUP($A14,'Return Data'!$B$7:$R$2292,11,0)</f>
        <v>5.5762</v>
      </c>
      <c r="I14" s="66">
        <f t="shared" si="2"/>
        <v>11</v>
      </c>
      <c r="J14" s="65">
        <f>VLOOKUP($A14,'Return Data'!$B$7:$R$2292,12,0)</f>
        <v>7.3841999999999999</v>
      </c>
      <c r="K14" s="66">
        <f t="shared" si="3"/>
        <v>9</v>
      </c>
      <c r="L14" s="65">
        <f>VLOOKUP($A14,'Return Data'!$B$7:$R$2292,13,0)</f>
        <v>3.3967999999999998</v>
      </c>
      <c r="M14" s="66">
        <f t="shared" si="5"/>
        <v>18</v>
      </c>
      <c r="N14" s="65">
        <f>VLOOKUP($A14,'Return Data'!$B$7:$R$2292,17,0)</f>
        <v>8.7920999999999996</v>
      </c>
      <c r="O14" s="66">
        <f t="shared" si="6"/>
        <v>6</v>
      </c>
      <c r="P14" s="65">
        <f>VLOOKUP($A14,'Return Data'!$B$7:$R$2292,14,0)</f>
        <v>9.2631999999999994</v>
      </c>
      <c r="Q14" s="66">
        <f t="shared" si="7"/>
        <v>5</v>
      </c>
      <c r="R14" s="65">
        <f>VLOOKUP($A14,'Return Data'!$B$7:$R$2292,16,0)</f>
        <v>8.6984999999999992</v>
      </c>
      <c r="S14" s="67">
        <f t="shared" si="4"/>
        <v>8</v>
      </c>
    </row>
    <row r="15" spans="1:19" x14ac:dyDescent="0.3">
      <c r="A15" s="82" t="s">
        <v>61</v>
      </c>
      <c r="B15" s="64">
        <f>VLOOKUP($A15,'Return Data'!$B$7:$R$2292,3,0)</f>
        <v>44536</v>
      </c>
      <c r="C15" s="65">
        <f>VLOOKUP($A15,'Return Data'!$B$7:$R$2292,4,0)</f>
        <v>83.305899999999994</v>
      </c>
      <c r="D15" s="65">
        <f>VLOOKUP($A15,'Return Data'!$B$7:$R$2292,9,0)</f>
        <v>10.1957</v>
      </c>
      <c r="E15" s="66">
        <f t="shared" si="0"/>
        <v>4</v>
      </c>
      <c r="F15" s="65">
        <f>VLOOKUP($A15,'Return Data'!$B$7:$R$2292,10,0)</f>
        <v>29.378900000000002</v>
      </c>
      <c r="G15" s="66">
        <f t="shared" si="1"/>
        <v>2</v>
      </c>
      <c r="H15" s="65">
        <f>VLOOKUP($A15,'Return Data'!$B$7:$R$2292,11,0)</f>
        <v>15.4787</v>
      </c>
      <c r="I15" s="66">
        <f t="shared" si="2"/>
        <v>2</v>
      </c>
      <c r="J15" s="65">
        <f>VLOOKUP($A15,'Return Data'!$B$7:$R$2292,12,0)</f>
        <v>15.8599</v>
      </c>
      <c r="K15" s="66">
        <f t="shared" si="3"/>
        <v>2</v>
      </c>
      <c r="L15" s="65">
        <f>VLOOKUP($A15,'Return Data'!$B$7:$R$2292,13,0)</f>
        <v>16.121600000000001</v>
      </c>
      <c r="M15" s="66">
        <f t="shared" si="5"/>
        <v>1</v>
      </c>
      <c r="N15" s="65">
        <f>VLOOKUP($A15,'Return Data'!$B$7:$R$2292,17,0)</f>
        <v>6.7874999999999996</v>
      </c>
      <c r="O15" s="66">
        <f t="shared" si="6"/>
        <v>21</v>
      </c>
      <c r="P15" s="65">
        <f>VLOOKUP($A15,'Return Data'!$B$7:$R$2292,14,0)</f>
        <v>7.3127000000000004</v>
      </c>
      <c r="Q15" s="66">
        <f t="shared" si="7"/>
        <v>20</v>
      </c>
      <c r="R15" s="65">
        <f>VLOOKUP($A15,'Return Data'!$B$7:$R$2292,16,0)</f>
        <v>8.8734000000000002</v>
      </c>
      <c r="S15" s="67">
        <f t="shared" si="4"/>
        <v>6</v>
      </c>
    </row>
    <row r="16" spans="1:19" x14ac:dyDescent="0.3">
      <c r="A16" s="82" t="s">
        <v>62</v>
      </c>
      <c r="B16" s="64">
        <f>VLOOKUP($A16,'Return Data'!$B$7:$R$2292,3,0)</f>
        <v>44536</v>
      </c>
      <c r="C16" s="65">
        <f>VLOOKUP($A16,'Return Data'!$B$7:$R$2292,4,0)</f>
        <v>78.390100000000004</v>
      </c>
      <c r="D16" s="65">
        <f>VLOOKUP($A16,'Return Data'!$B$7:$R$2292,9,0)</f>
        <v>7.5033000000000003</v>
      </c>
      <c r="E16" s="66">
        <f t="shared" si="0"/>
        <v>11</v>
      </c>
      <c r="F16" s="65">
        <f>VLOOKUP($A16,'Return Data'!$B$7:$R$2292,10,0)</f>
        <v>3.0983999999999998</v>
      </c>
      <c r="G16" s="66">
        <f t="shared" si="1"/>
        <v>16</v>
      </c>
      <c r="H16" s="65">
        <f>VLOOKUP($A16,'Return Data'!$B$7:$R$2292,11,0)</f>
        <v>15.364000000000001</v>
      </c>
      <c r="I16" s="66">
        <f t="shared" si="2"/>
        <v>3</v>
      </c>
      <c r="J16" s="65">
        <f>VLOOKUP($A16,'Return Data'!$B$7:$R$2292,12,0)</f>
        <v>12.1518</v>
      </c>
      <c r="K16" s="66">
        <f t="shared" si="3"/>
        <v>3</v>
      </c>
      <c r="L16" s="65">
        <f>VLOOKUP($A16,'Return Data'!$B$7:$R$2292,13,0)</f>
        <v>9.0154999999999994</v>
      </c>
      <c r="M16" s="66">
        <f t="shared" si="5"/>
        <v>3</v>
      </c>
      <c r="N16" s="65">
        <f>VLOOKUP($A16,'Return Data'!$B$7:$R$2292,17,0)</f>
        <v>9.3817000000000004</v>
      </c>
      <c r="O16" s="66">
        <f t="shared" si="6"/>
        <v>2</v>
      </c>
      <c r="P16" s="65">
        <f>VLOOKUP($A16,'Return Data'!$B$7:$R$2292,14,0)</f>
        <v>7.5388000000000002</v>
      </c>
      <c r="Q16" s="66">
        <f t="shared" si="7"/>
        <v>17</v>
      </c>
      <c r="R16" s="65">
        <f>VLOOKUP($A16,'Return Data'!$B$7:$R$2292,16,0)</f>
        <v>8.2927999999999997</v>
      </c>
      <c r="S16" s="67">
        <f t="shared" si="4"/>
        <v>15</v>
      </c>
    </row>
    <row r="17" spans="1:19" x14ac:dyDescent="0.3">
      <c r="A17" s="82" t="s">
        <v>63</v>
      </c>
      <c r="B17" s="64">
        <f>VLOOKUP($A17,'Return Data'!$B$7:$R$2292,3,0)</f>
        <v>44536</v>
      </c>
      <c r="C17" s="65">
        <f>VLOOKUP($A17,'Return Data'!$B$7:$R$2292,4,0)</f>
        <v>30.978300000000001</v>
      </c>
      <c r="D17" s="65">
        <f>VLOOKUP($A17,'Return Data'!$B$7:$R$2292,9,0)</f>
        <v>7.4550000000000001</v>
      </c>
      <c r="E17" s="66">
        <f t="shared" si="0"/>
        <v>12</v>
      </c>
      <c r="F17" s="65">
        <f>VLOOKUP($A17,'Return Data'!$B$7:$R$2292,10,0)</f>
        <v>2.9108999999999998</v>
      </c>
      <c r="G17" s="66">
        <f t="shared" si="1"/>
        <v>20</v>
      </c>
      <c r="H17" s="65">
        <f>VLOOKUP($A17,'Return Data'!$B$7:$R$2292,11,0)</f>
        <v>4.2915999999999999</v>
      </c>
      <c r="I17" s="66">
        <f t="shared" si="2"/>
        <v>22</v>
      </c>
      <c r="J17" s="65">
        <f>VLOOKUP($A17,'Return Data'!$B$7:$R$2292,12,0)</f>
        <v>5.9352999999999998</v>
      </c>
      <c r="K17" s="66">
        <f t="shared" si="3"/>
        <v>18</v>
      </c>
      <c r="L17" s="65">
        <f>VLOOKUP($A17,'Return Data'!$B$7:$R$2292,13,0)</f>
        <v>2.9296000000000002</v>
      </c>
      <c r="M17" s="66">
        <f t="shared" si="5"/>
        <v>21</v>
      </c>
      <c r="N17" s="65">
        <f>VLOOKUP($A17,'Return Data'!$B$7:$R$2292,17,0)</f>
        <v>6.4385000000000003</v>
      </c>
      <c r="O17" s="66">
        <f t="shared" si="6"/>
        <v>23</v>
      </c>
      <c r="P17" s="65">
        <f>VLOOKUP($A17,'Return Data'!$B$7:$R$2292,14,0)</f>
        <v>7.8943000000000003</v>
      </c>
      <c r="Q17" s="66">
        <f t="shared" si="7"/>
        <v>15</v>
      </c>
      <c r="R17" s="65">
        <f>VLOOKUP($A17,'Return Data'!$B$7:$R$2292,16,0)</f>
        <v>7.6219000000000001</v>
      </c>
      <c r="S17" s="67">
        <f t="shared" si="4"/>
        <v>20</v>
      </c>
    </row>
    <row r="18" spans="1:19" x14ac:dyDescent="0.3">
      <c r="A18" s="82" t="s">
        <v>64</v>
      </c>
      <c r="B18" s="64">
        <f>VLOOKUP($A18,'Return Data'!$B$7:$R$2292,3,0)</f>
        <v>44536</v>
      </c>
      <c r="C18" s="65">
        <f>VLOOKUP($A18,'Return Data'!$B$7:$R$2292,4,0)</f>
        <v>30.593699999999998</v>
      </c>
      <c r="D18" s="65">
        <f>VLOOKUP($A18,'Return Data'!$B$7:$R$2292,9,0)</f>
        <v>5.6139999999999999</v>
      </c>
      <c r="E18" s="66">
        <f t="shared" si="0"/>
        <v>17</v>
      </c>
      <c r="F18" s="65">
        <f>VLOOKUP($A18,'Return Data'!$B$7:$R$2292,10,0)</f>
        <v>4.1848000000000001</v>
      </c>
      <c r="G18" s="66">
        <f t="shared" si="1"/>
        <v>10</v>
      </c>
      <c r="H18" s="65">
        <f>VLOOKUP($A18,'Return Data'!$B$7:$R$2292,11,0)</f>
        <v>5.8533999999999997</v>
      </c>
      <c r="I18" s="66">
        <f t="shared" si="2"/>
        <v>9</v>
      </c>
      <c r="J18" s="65">
        <f>VLOOKUP($A18,'Return Data'!$B$7:$R$2292,12,0)</f>
        <v>6.8963000000000001</v>
      </c>
      <c r="K18" s="66">
        <f t="shared" si="3"/>
        <v>12</v>
      </c>
      <c r="L18" s="65">
        <f>VLOOKUP($A18,'Return Data'!$B$7:$R$2292,13,0)</f>
        <v>5.4767999999999999</v>
      </c>
      <c r="M18" s="66">
        <f t="shared" si="5"/>
        <v>8</v>
      </c>
      <c r="N18" s="65">
        <f>VLOOKUP($A18,'Return Data'!$B$7:$R$2292,17,0)</f>
        <v>9.4686000000000003</v>
      </c>
      <c r="O18" s="66">
        <f t="shared" si="6"/>
        <v>1</v>
      </c>
      <c r="P18" s="65">
        <f>VLOOKUP($A18,'Return Data'!$B$7:$R$2292,14,0)</f>
        <v>9.8336000000000006</v>
      </c>
      <c r="Q18" s="66">
        <f t="shared" si="7"/>
        <v>2</v>
      </c>
      <c r="R18" s="65">
        <f>VLOOKUP($A18,'Return Data'!$B$7:$R$2292,16,0)</f>
        <v>10.5138</v>
      </c>
      <c r="S18" s="67">
        <f t="shared" si="4"/>
        <v>1</v>
      </c>
    </row>
    <row r="19" spans="1:19" x14ac:dyDescent="0.3">
      <c r="A19" s="82" t="s">
        <v>65</v>
      </c>
      <c r="B19" s="64">
        <f>VLOOKUP($A19,'Return Data'!$B$7:$R$2292,3,0)</f>
        <v>44536</v>
      </c>
      <c r="C19" s="65">
        <f>VLOOKUP($A19,'Return Data'!$B$7:$R$2292,4,0)</f>
        <v>19.422999999999998</v>
      </c>
      <c r="D19" s="65">
        <f>VLOOKUP($A19,'Return Data'!$B$7:$R$2292,9,0)</f>
        <v>7.8742999999999999</v>
      </c>
      <c r="E19" s="66">
        <f t="shared" si="0"/>
        <v>9</v>
      </c>
      <c r="F19" s="65">
        <f>VLOOKUP($A19,'Return Data'!$B$7:$R$2292,10,0)</f>
        <v>9.2730999999999995</v>
      </c>
      <c r="G19" s="66">
        <f t="shared" si="1"/>
        <v>4</v>
      </c>
      <c r="H19" s="65">
        <f>VLOOKUP($A19,'Return Data'!$B$7:$R$2292,11,0)</f>
        <v>7.4508000000000001</v>
      </c>
      <c r="I19" s="66">
        <f t="shared" si="2"/>
        <v>5</v>
      </c>
      <c r="J19" s="65">
        <f>VLOOKUP($A19,'Return Data'!$B$7:$R$2292,12,0)</f>
        <v>7.9347000000000003</v>
      </c>
      <c r="K19" s="66">
        <f t="shared" si="3"/>
        <v>7</v>
      </c>
      <c r="L19" s="65">
        <f>VLOOKUP($A19,'Return Data'!$B$7:$R$2292,13,0)</f>
        <v>6.2343000000000002</v>
      </c>
      <c r="M19" s="66">
        <f t="shared" si="5"/>
        <v>4</v>
      </c>
      <c r="N19" s="65">
        <f>VLOOKUP($A19,'Return Data'!$B$7:$R$2292,17,0)</f>
        <v>8.6641999999999992</v>
      </c>
      <c r="O19" s="66">
        <f t="shared" si="6"/>
        <v>7</v>
      </c>
      <c r="P19" s="65">
        <f>VLOOKUP($A19,'Return Data'!$B$7:$R$2292,14,0)</f>
        <v>7.9267000000000003</v>
      </c>
      <c r="Q19" s="66">
        <f t="shared" si="7"/>
        <v>13</v>
      </c>
      <c r="R19" s="65">
        <f>VLOOKUP($A19,'Return Data'!$B$7:$R$2292,16,0)</f>
        <v>6.7449000000000003</v>
      </c>
      <c r="S19" s="67">
        <f t="shared" si="4"/>
        <v>25</v>
      </c>
    </row>
    <row r="20" spans="1:19" x14ac:dyDescent="0.3">
      <c r="A20" s="82" t="s">
        <v>66</v>
      </c>
      <c r="B20" s="64">
        <f>VLOOKUP($A20,'Return Data'!$B$7:$R$2292,3,0)</f>
        <v>44536</v>
      </c>
      <c r="C20" s="65">
        <f>VLOOKUP($A20,'Return Data'!$B$7:$R$2292,4,0)</f>
        <v>30.0441</v>
      </c>
      <c r="D20" s="65">
        <f>VLOOKUP($A20,'Return Data'!$B$7:$R$2292,9,0)</f>
        <v>5.3380000000000001</v>
      </c>
      <c r="E20" s="66">
        <f t="shared" si="0"/>
        <v>19</v>
      </c>
      <c r="F20" s="65">
        <f>VLOOKUP($A20,'Return Data'!$B$7:$R$2292,10,0)</f>
        <v>3.1688000000000001</v>
      </c>
      <c r="G20" s="66">
        <f t="shared" si="1"/>
        <v>13</v>
      </c>
      <c r="H20" s="65">
        <f>VLOOKUP($A20,'Return Data'!$B$7:$R$2292,11,0)</f>
        <v>4.8829000000000002</v>
      </c>
      <c r="I20" s="66">
        <f t="shared" si="2"/>
        <v>15</v>
      </c>
      <c r="J20" s="65">
        <f>VLOOKUP($A20,'Return Data'!$B$7:$R$2292,12,0)</f>
        <v>6.9592999999999998</v>
      </c>
      <c r="K20" s="66">
        <f t="shared" si="3"/>
        <v>11</v>
      </c>
      <c r="L20" s="65">
        <f>VLOOKUP($A20,'Return Data'!$B$7:$R$2292,13,0)</f>
        <v>3.1417000000000002</v>
      </c>
      <c r="M20" s="66">
        <f t="shared" si="5"/>
        <v>19</v>
      </c>
      <c r="N20" s="65">
        <f>VLOOKUP($A20,'Return Data'!$B$7:$R$2292,17,0)</f>
        <v>8.9771000000000001</v>
      </c>
      <c r="O20" s="66">
        <f t="shared" si="6"/>
        <v>5</v>
      </c>
      <c r="P20" s="65">
        <f>VLOOKUP($A20,'Return Data'!$B$7:$R$2292,14,0)</f>
        <v>9.5823999999999998</v>
      </c>
      <c r="Q20" s="66">
        <f t="shared" si="7"/>
        <v>4</v>
      </c>
      <c r="R20" s="65">
        <f>VLOOKUP($A20,'Return Data'!$B$7:$R$2292,16,0)</f>
        <v>9.2279</v>
      </c>
      <c r="S20" s="67">
        <f t="shared" si="4"/>
        <v>4</v>
      </c>
    </row>
    <row r="21" spans="1:19" x14ac:dyDescent="0.3">
      <c r="A21" s="82" t="s">
        <v>67</v>
      </c>
      <c r="B21" s="64">
        <f>VLOOKUP($A21,'Return Data'!$B$7:$R$2292,3,0)</f>
        <v>44536</v>
      </c>
      <c r="C21" s="65">
        <f>VLOOKUP($A21,'Return Data'!$B$7:$R$2292,4,0)</f>
        <v>18.547799999999999</v>
      </c>
      <c r="D21" s="65">
        <f>VLOOKUP($A21,'Return Data'!$B$7:$R$2292,9,0)</f>
        <v>8.0974000000000004</v>
      </c>
      <c r="E21" s="66">
        <f t="shared" si="0"/>
        <v>8</v>
      </c>
      <c r="F21" s="65">
        <f>VLOOKUP($A21,'Return Data'!$B$7:$R$2292,10,0)</f>
        <v>4.4142000000000001</v>
      </c>
      <c r="G21" s="66">
        <f t="shared" si="1"/>
        <v>9</v>
      </c>
      <c r="H21" s="65">
        <f>VLOOKUP($A21,'Return Data'!$B$7:$R$2292,11,0)</f>
        <v>6.4436</v>
      </c>
      <c r="I21" s="66">
        <f t="shared" si="2"/>
        <v>7</v>
      </c>
      <c r="J21" s="65">
        <f>VLOOKUP($A21,'Return Data'!$B$7:$R$2292,12,0)</f>
        <v>8.2287999999999997</v>
      </c>
      <c r="K21" s="66">
        <f t="shared" si="3"/>
        <v>6</v>
      </c>
      <c r="L21" s="65">
        <f>VLOOKUP($A21,'Return Data'!$B$7:$R$2292,13,0)</f>
        <v>6.1829999999999998</v>
      </c>
      <c r="M21" s="66">
        <f t="shared" si="5"/>
        <v>6</v>
      </c>
      <c r="N21" s="65">
        <f>VLOOKUP($A21,'Return Data'!$B$7:$R$2292,17,0)</f>
        <v>7.5412999999999997</v>
      </c>
      <c r="O21" s="66">
        <f t="shared" si="6"/>
        <v>12</v>
      </c>
      <c r="P21" s="65">
        <f>VLOOKUP($A21,'Return Data'!$B$7:$R$2292,14,0)</f>
        <v>7.8514999999999997</v>
      </c>
      <c r="Q21" s="66">
        <f t="shared" si="7"/>
        <v>16</v>
      </c>
      <c r="R21" s="65">
        <f>VLOOKUP($A21,'Return Data'!$B$7:$R$2292,16,0)</f>
        <v>7.5777000000000001</v>
      </c>
      <c r="S21" s="67">
        <f t="shared" si="4"/>
        <v>21</v>
      </c>
    </row>
    <row r="22" spans="1:19" x14ac:dyDescent="0.3">
      <c r="A22" s="82" t="s">
        <v>68</v>
      </c>
      <c r="B22" s="64">
        <f>VLOOKUP($A22,'Return Data'!$B$7:$R$2292,3,0)</f>
        <v>44536</v>
      </c>
      <c r="C22" s="65">
        <f>VLOOKUP($A22,'Return Data'!$B$7:$R$2292,4,0)</f>
        <v>1241.0569</v>
      </c>
      <c r="D22" s="65">
        <f>VLOOKUP($A22,'Return Data'!$B$7:$R$2292,9,0)</f>
        <v>5.6074000000000002</v>
      </c>
      <c r="E22" s="66">
        <f t="shared" si="0"/>
        <v>18</v>
      </c>
      <c r="F22" s="65">
        <f>VLOOKUP($A22,'Return Data'!$B$7:$R$2292,10,0)</f>
        <v>2.5076999999999998</v>
      </c>
      <c r="G22" s="66">
        <f t="shared" si="1"/>
        <v>24</v>
      </c>
      <c r="H22" s="65">
        <f>VLOOKUP($A22,'Return Data'!$B$7:$R$2292,11,0)</f>
        <v>4.7774999999999999</v>
      </c>
      <c r="I22" s="66">
        <f t="shared" si="2"/>
        <v>16</v>
      </c>
      <c r="J22" s="65">
        <f>VLOOKUP($A22,'Return Data'!$B$7:$R$2292,12,0)</f>
        <v>5.8421000000000003</v>
      </c>
      <c r="K22" s="66">
        <f t="shared" si="3"/>
        <v>20</v>
      </c>
      <c r="L22" s="65">
        <f>VLOOKUP($A22,'Return Data'!$B$7:$R$2292,13,0)</f>
        <v>4.1656000000000004</v>
      </c>
      <c r="M22" s="66">
        <f t="shared" si="5"/>
        <v>13</v>
      </c>
      <c r="N22" s="65"/>
      <c r="O22" s="66"/>
      <c r="P22" s="65"/>
      <c r="Q22" s="66"/>
      <c r="R22" s="65">
        <f>VLOOKUP($A22,'Return Data'!$B$7:$R$2292,16,0)</f>
        <v>7.4431000000000003</v>
      </c>
      <c r="S22" s="67">
        <f t="shared" si="4"/>
        <v>23</v>
      </c>
    </row>
    <row r="23" spans="1:19" x14ac:dyDescent="0.3">
      <c r="A23" s="82" t="s">
        <v>69</v>
      </c>
      <c r="B23" s="64">
        <f>VLOOKUP($A23,'Return Data'!$B$7:$R$2292,3,0)</f>
        <v>44536</v>
      </c>
      <c r="C23" s="65">
        <f>VLOOKUP($A23,'Return Data'!$B$7:$R$2292,4,0)</f>
        <v>34.953299999999999</v>
      </c>
      <c r="D23" s="65">
        <f>VLOOKUP($A23,'Return Data'!$B$7:$R$2292,9,0)</f>
        <v>5.2108999999999996</v>
      </c>
      <c r="E23" s="66">
        <f t="shared" si="0"/>
        <v>20</v>
      </c>
      <c r="F23" s="65">
        <f>VLOOKUP($A23,'Return Data'!$B$7:$R$2292,10,0)</f>
        <v>3.0280999999999998</v>
      </c>
      <c r="G23" s="66">
        <f t="shared" si="1"/>
        <v>17</v>
      </c>
      <c r="H23" s="65">
        <f>VLOOKUP($A23,'Return Data'!$B$7:$R$2292,11,0)</f>
        <v>4.1666999999999996</v>
      </c>
      <c r="I23" s="66">
        <f t="shared" si="2"/>
        <v>23</v>
      </c>
      <c r="J23" s="65">
        <f>VLOOKUP($A23,'Return Data'!$B$7:$R$2292,12,0)</f>
        <v>5.5635000000000003</v>
      </c>
      <c r="K23" s="66">
        <f t="shared" si="3"/>
        <v>22</v>
      </c>
      <c r="L23" s="65">
        <f>VLOOKUP($A23,'Return Data'!$B$7:$R$2292,13,0)</f>
        <v>3.6840000000000002</v>
      </c>
      <c r="M23" s="66">
        <f t="shared" si="5"/>
        <v>16</v>
      </c>
      <c r="N23" s="65">
        <f>VLOOKUP($A23,'Return Data'!$B$7:$R$2292,17,0)</f>
        <v>6.0551000000000004</v>
      </c>
      <c r="O23" s="66">
        <f t="shared" ref="O23:O33" si="8">RANK(N23,N$8:N$35,0)</f>
        <v>24</v>
      </c>
      <c r="P23" s="65">
        <f>VLOOKUP($A23,'Return Data'!$B$7:$R$2292,14,0)</f>
        <v>6.3453999999999997</v>
      </c>
      <c r="Q23" s="66">
        <f t="shared" ref="Q23:Q33" si="9">RANK(P23,P$8:P$35,0)</f>
        <v>21</v>
      </c>
      <c r="R23" s="65">
        <f>VLOOKUP($A23,'Return Data'!$B$7:$R$2292,16,0)</f>
        <v>7.9551999999999996</v>
      </c>
      <c r="S23" s="67">
        <f t="shared" si="4"/>
        <v>16</v>
      </c>
    </row>
    <row r="24" spans="1:19" x14ac:dyDescent="0.3">
      <c r="A24" s="82" t="s">
        <v>70</v>
      </c>
      <c r="B24" s="64">
        <f>VLOOKUP($A24,'Return Data'!$B$7:$R$2292,3,0)</f>
        <v>44536</v>
      </c>
      <c r="C24" s="65">
        <f>VLOOKUP($A24,'Return Data'!$B$7:$R$2292,4,0)</f>
        <v>31.989000000000001</v>
      </c>
      <c r="D24" s="65">
        <f>VLOOKUP($A24,'Return Data'!$B$7:$R$2292,9,0)</f>
        <v>7.5368000000000004</v>
      </c>
      <c r="E24" s="66">
        <f t="shared" si="0"/>
        <v>10</v>
      </c>
      <c r="F24" s="65">
        <f>VLOOKUP($A24,'Return Data'!$B$7:$R$2292,10,0)</f>
        <v>4.9593999999999996</v>
      </c>
      <c r="G24" s="66">
        <f t="shared" si="1"/>
        <v>7</v>
      </c>
      <c r="H24" s="65">
        <f>VLOOKUP($A24,'Return Data'!$B$7:$R$2292,11,0)</f>
        <v>6.5186000000000002</v>
      </c>
      <c r="I24" s="66">
        <f t="shared" si="2"/>
        <v>6</v>
      </c>
      <c r="J24" s="65">
        <f>VLOOKUP($A24,'Return Data'!$B$7:$R$2292,12,0)</f>
        <v>7.8410000000000002</v>
      </c>
      <c r="K24" s="66">
        <f t="shared" si="3"/>
        <v>8</v>
      </c>
      <c r="L24" s="65">
        <f>VLOOKUP($A24,'Return Data'!$B$7:$R$2292,13,0)</f>
        <v>4.4809000000000001</v>
      </c>
      <c r="M24" s="66">
        <f t="shared" si="5"/>
        <v>11</v>
      </c>
      <c r="N24" s="65">
        <f>VLOOKUP($A24,'Return Data'!$B$7:$R$2292,17,0)</f>
        <v>8.5228000000000002</v>
      </c>
      <c r="O24" s="66">
        <f t="shared" si="8"/>
        <v>8</v>
      </c>
      <c r="P24" s="65">
        <f>VLOOKUP($A24,'Return Data'!$B$7:$R$2292,14,0)</f>
        <v>9.7604000000000006</v>
      </c>
      <c r="Q24" s="66">
        <f t="shared" si="9"/>
        <v>3</v>
      </c>
      <c r="R24" s="65">
        <f>VLOOKUP($A24,'Return Data'!$B$7:$R$2292,16,0)</f>
        <v>9.5211000000000006</v>
      </c>
      <c r="S24" s="67">
        <f t="shared" si="4"/>
        <v>2</v>
      </c>
    </row>
    <row r="25" spans="1:19" x14ac:dyDescent="0.3">
      <c r="A25" s="82" t="s">
        <v>71</v>
      </c>
      <c r="B25" s="64">
        <f>VLOOKUP($A25,'Return Data'!$B$7:$R$2292,3,0)</f>
        <v>44536</v>
      </c>
      <c r="C25" s="65">
        <f>VLOOKUP($A25,'Return Data'!$B$7:$R$2292,4,0)</f>
        <v>25.354600000000001</v>
      </c>
      <c r="D25" s="65">
        <f>VLOOKUP($A25,'Return Data'!$B$7:$R$2292,9,0)</f>
        <v>2.6280000000000001</v>
      </c>
      <c r="E25" s="66">
        <f t="shared" si="0"/>
        <v>25</v>
      </c>
      <c r="F25" s="65">
        <f>VLOOKUP($A25,'Return Data'!$B$7:$R$2292,10,0)</f>
        <v>2.2526000000000002</v>
      </c>
      <c r="G25" s="66">
        <f t="shared" si="1"/>
        <v>25</v>
      </c>
      <c r="H25" s="65">
        <f>VLOOKUP($A25,'Return Data'!$B$7:$R$2292,11,0)</f>
        <v>3.9933000000000001</v>
      </c>
      <c r="I25" s="66">
        <f t="shared" si="2"/>
        <v>24</v>
      </c>
      <c r="J25" s="65">
        <f>VLOOKUP($A25,'Return Data'!$B$7:$R$2292,12,0)</f>
        <v>5.6933999999999996</v>
      </c>
      <c r="K25" s="66">
        <f t="shared" si="3"/>
        <v>21</v>
      </c>
      <c r="L25" s="65">
        <f>VLOOKUP($A25,'Return Data'!$B$7:$R$2292,13,0)</f>
        <v>2.3062</v>
      </c>
      <c r="M25" s="66">
        <f t="shared" si="5"/>
        <v>25</v>
      </c>
      <c r="N25" s="65">
        <f>VLOOKUP($A25,'Return Data'!$B$7:$R$2292,17,0)</f>
        <v>6.8334000000000001</v>
      </c>
      <c r="O25" s="66">
        <f t="shared" si="8"/>
        <v>19</v>
      </c>
      <c r="P25" s="65">
        <f>VLOOKUP($A25,'Return Data'!$B$7:$R$2292,14,0)</f>
        <v>8.0221</v>
      </c>
      <c r="Q25" s="66">
        <f t="shared" si="9"/>
        <v>12</v>
      </c>
      <c r="R25" s="65">
        <f>VLOOKUP($A25,'Return Data'!$B$7:$R$2292,16,0)</f>
        <v>8.6652000000000005</v>
      </c>
      <c r="S25" s="67">
        <f t="shared" si="4"/>
        <v>9</v>
      </c>
    </row>
    <row r="26" spans="1:19" x14ac:dyDescent="0.3">
      <c r="A26" s="82" t="s">
        <v>72</v>
      </c>
      <c r="B26" s="64">
        <f>VLOOKUP($A26,'Return Data'!$B$7:$R$2292,3,0)</f>
        <v>44536</v>
      </c>
      <c r="C26" s="65">
        <f>VLOOKUP($A26,'Return Data'!$B$7:$R$2292,4,0)</f>
        <v>14.301</v>
      </c>
      <c r="D26" s="65">
        <f>VLOOKUP($A26,'Return Data'!$B$7:$R$2292,9,0)</f>
        <v>9.0292999999999992</v>
      </c>
      <c r="E26" s="66">
        <f t="shared" si="0"/>
        <v>5</v>
      </c>
      <c r="F26" s="65">
        <f>VLOOKUP($A26,'Return Data'!$B$7:$R$2292,10,0)</f>
        <v>3.1061999999999999</v>
      </c>
      <c r="G26" s="66">
        <f t="shared" si="1"/>
        <v>15</v>
      </c>
      <c r="H26" s="65">
        <f>VLOOKUP($A26,'Return Data'!$B$7:$R$2292,11,0)</f>
        <v>4.2923</v>
      </c>
      <c r="I26" s="66">
        <f t="shared" si="2"/>
        <v>21</v>
      </c>
      <c r="J26" s="65">
        <f>VLOOKUP($A26,'Return Data'!$B$7:$R$2292,12,0)</f>
        <v>5.3315000000000001</v>
      </c>
      <c r="K26" s="66">
        <f t="shared" si="3"/>
        <v>23</v>
      </c>
      <c r="L26" s="65">
        <f>VLOOKUP($A26,'Return Data'!$B$7:$R$2292,13,0)</f>
        <v>3.6009000000000002</v>
      </c>
      <c r="M26" s="66">
        <f t="shared" si="5"/>
        <v>17</v>
      </c>
      <c r="N26" s="65">
        <f>VLOOKUP($A26,'Return Data'!$B$7:$R$2292,17,0)</f>
        <v>7.4127999999999998</v>
      </c>
      <c r="O26" s="66">
        <f t="shared" si="8"/>
        <v>15</v>
      </c>
      <c r="P26" s="65">
        <f>VLOOKUP($A26,'Return Data'!$B$7:$R$2292,14,0)</f>
        <v>9.1113</v>
      </c>
      <c r="Q26" s="66">
        <f t="shared" si="9"/>
        <v>6</v>
      </c>
      <c r="R26" s="65">
        <f>VLOOKUP($A26,'Return Data'!$B$7:$R$2292,16,0)</f>
        <v>7.8967999999999998</v>
      </c>
      <c r="S26" s="67">
        <f t="shared" si="4"/>
        <v>18</v>
      </c>
    </row>
    <row r="27" spans="1:19" x14ac:dyDescent="0.3">
      <c r="A27" s="82" t="s">
        <v>73</v>
      </c>
      <c r="B27" s="64">
        <f>VLOOKUP($A27,'Return Data'!$B$7:$R$2292,3,0)</f>
        <v>44536</v>
      </c>
      <c r="C27" s="65">
        <f>VLOOKUP($A27,'Return Data'!$B$7:$R$2292,4,0)</f>
        <v>31.765599999999999</v>
      </c>
      <c r="D27" s="65">
        <f>VLOOKUP($A27,'Return Data'!$B$7:$R$2292,9,0)</f>
        <v>15.9011</v>
      </c>
      <c r="E27" s="66">
        <f t="shared" si="0"/>
        <v>1</v>
      </c>
      <c r="F27" s="65">
        <f>VLOOKUP($A27,'Return Data'!$B$7:$R$2292,10,0)</f>
        <v>6.2229000000000001</v>
      </c>
      <c r="G27" s="66">
        <f t="shared" si="1"/>
        <v>5</v>
      </c>
      <c r="H27" s="65">
        <f>VLOOKUP($A27,'Return Data'!$B$7:$R$2292,11,0)</f>
        <v>6.0811000000000002</v>
      </c>
      <c r="I27" s="66">
        <f t="shared" si="2"/>
        <v>8</v>
      </c>
      <c r="J27" s="65">
        <f>VLOOKUP($A27,'Return Data'!$B$7:$R$2292,12,0)</f>
        <v>8.6595999999999993</v>
      </c>
      <c r="K27" s="66">
        <f t="shared" si="3"/>
        <v>5</v>
      </c>
      <c r="L27" s="65">
        <f>VLOOKUP($A27,'Return Data'!$B$7:$R$2292,13,0)</f>
        <v>4.3147000000000002</v>
      </c>
      <c r="M27" s="66">
        <f t="shared" si="5"/>
        <v>12</v>
      </c>
      <c r="N27" s="65">
        <f>VLOOKUP($A27,'Return Data'!$B$7:$R$2292,17,0)</f>
        <v>8.0601000000000003</v>
      </c>
      <c r="O27" s="66">
        <f t="shared" si="8"/>
        <v>10</v>
      </c>
      <c r="P27" s="65">
        <f>VLOOKUP($A27,'Return Data'!$B$7:$R$2292,14,0)</f>
        <v>8.4596</v>
      </c>
      <c r="Q27" s="66">
        <f t="shared" si="9"/>
        <v>9</v>
      </c>
      <c r="R27" s="65">
        <f>VLOOKUP($A27,'Return Data'!$B$7:$R$2292,16,0)</f>
        <v>8.4481000000000002</v>
      </c>
      <c r="S27" s="67">
        <f t="shared" si="4"/>
        <v>11</v>
      </c>
    </row>
    <row r="28" spans="1:19" x14ac:dyDescent="0.3">
      <c r="A28" s="82" t="s">
        <v>74</v>
      </c>
      <c r="B28" s="64">
        <f>VLOOKUP($A28,'Return Data'!$B$7:$R$2292,3,0)</f>
        <v>44536</v>
      </c>
      <c r="C28" s="65">
        <f>VLOOKUP($A28,'Return Data'!$B$7:$R$2292,4,0)</f>
        <v>2324.6399000000001</v>
      </c>
      <c r="D28" s="65">
        <f>VLOOKUP($A28,'Return Data'!$B$7:$R$2292,9,0)</f>
        <v>3.9180999999999999</v>
      </c>
      <c r="E28" s="66">
        <f t="shared" si="0"/>
        <v>24</v>
      </c>
      <c r="F28" s="65">
        <f>VLOOKUP($A28,'Return Data'!$B$7:$R$2292,10,0)</f>
        <v>2.7972000000000001</v>
      </c>
      <c r="G28" s="66">
        <f t="shared" si="1"/>
        <v>22</v>
      </c>
      <c r="H28" s="65">
        <f>VLOOKUP($A28,'Return Data'!$B$7:$R$2292,11,0)</f>
        <v>4.5003000000000002</v>
      </c>
      <c r="I28" s="66">
        <f t="shared" si="2"/>
        <v>19</v>
      </c>
      <c r="J28" s="65">
        <f>VLOOKUP($A28,'Return Data'!$B$7:$R$2292,12,0)</f>
        <v>6.3800999999999997</v>
      </c>
      <c r="K28" s="66">
        <f t="shared" si="3"/>
        <v>14</v>
      </c>
      <c r="L28" s="65">
        <f>VLOOKUP($A28,'Return Data'!$B$7:$R$2292,13,0)</f>
        <v>3.8157999999999999</v>
      </c>
      <c r="M28" s="66">
        <f t="shared" si="5"/>
        <v>14</v>
      </c>
      <c r="N28" s="65">
        <f>VLOOKUP($A28,'Return Data'!$B$7:$R$2292,17,0)</f>
        <v>7.2030000000000003</v>
      </c>
      <c r="O28" s="66">
        <f t="shared" si="8"/>
        <v>18</v>
      </c>
      <c r="P28" s="65">
        <f>VLOOKUP($A28,'Return Data'!$B$7:$R$2292,14,0)</f>
        <v>8.5997000000000003</v>
      </c>
      <c r="Q28" s="66">
        <f t="shared" si="9"/>
        <v>8</v>
      </c>
      <c r="R28" s="65">
        <f>VLOOKUP($A28,'Return Data'!$B$7:$R$2292,16,0)</f>
        <v>8.7980999999999998</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44536</v>
      </c>
      <c r="C30" s="65">
        <f>VLOOKUP($A30,'Return Data'!$B$7:$R$2292,4,0)</f>
        <v>16.908200000000001</v>
      </c>
      <c r="D30" s="65">
        <f>VLOOKUP($A30,'Return Data'!$B$7:$R$2292,9,0)</f>
        <v>6.0644</v>
      </c>
      <c r="E30" s="66">
        <f t="shared" si="0"/>
        <v>16</v>
      </c>
      <c r="F30" s="65">
        <f>VLOOKUP($A30,'Return Data'!$B$7:$R$2292,10,0)</f>
        <v>3.0137999999999998</v>
      </c>
      <c r="G30" s="66">
        <f t="shared" si="1"/>
        <v>18</v>
      </c>
      <c r="H30" s="65">
        <f>VLOOKUP($A30,'Return Data'!$B$7:$R$2292,11,0)</f>
        <v>4.5702999999999996</v>
      </c>
      <c r="I30" s="66">
        <f t="shared" si="2"/>
        <v>18</v>
      </c>
      <c r="J30" s="65">
        <f>VLOOKUP($A30,'Return Data'!$B$7:$R$2292,12,0)</f>
        <v>5.8657000000000004</v>
      </c>
      <c r="K30" s="66">
        <f t="shared" si="3"/>
        <v>19</v>
      </c>
      <c r="L30" s="65">
        <f>VLOOKUP($A30,'Return Data'!$B$7:$R$2292,13,0)</f>
        <v>3.7844000000000002</v>
      </c>
      <c r="M30" s="66">
        <f t="shared" si="5"/>
        <v>15</v>
      </c>
      <c r="N30" s="65">
        <f>VLOOKUP($A30,'Return Data'!$B$7:$R$2292,17,0)</f>
        <v>7.4787999999999997</v>
      </c>
      <c r="O30" s="66">
        <f t="shared" si="8"/>
        <v>13</v>
      </c>
      <c r="P30" s="65">
        <f>VLOOKUP($A30,'Return Data'!$B$7:$R$2292,14,0)</f>
        <v>8.2725000000000009</v>
      </c>
      <c r="Q30" s="66">
        <f t="shared" si="9"/>
        <v>10</v>
      </c>
      <c r="R30" s="65">
        <f>VLOOKUP($A30,'Return Data'!$B$7:$R$2292,16,0)</f>
        <v>8.3406000000000002</v>
      </c>
      <c r="S30" s="67">
        <f t="shared" si="4"/>
        <v>14</v>
      </c>
    </row>
    <row r="31" spans="1:19" x14ac:dyDescent="0.3">
      <c r="A31" s="82" t="s">
        <v>78</v>
      </c>
      <c r="B31" s="64">
        <f>VLOOKUP($A31,'Return Data'!$B$7:$R$2292,3,0)</f>
        <v>44536</v>
      </c>
      <c r="C31" s="65">
        <f>VLOOKUP($A31,'Return Data'!$B$7:$R$2292,4,0)</f>
        <v>30.046800000000001</v>
      </c>
      <c r="D31" s="65">
        <f>VLOOKUP($A31,'Return Data'!$B$7:$R$2292,9,0)</f>
        <v>4.7728000000000002</v>
      </c>
      <c r="E31" s="66">
        <f t="shared" si="0"/>
        <v>21</v>
      </c>
      <c r="F31" s="65">
        <f>VLOOKUP($A31,'Return Data'!$B$7:$R$2292,10,0)</f>
        <v>2.0865999999999998</v>
      </c>
      <c r="G31" s="66">
        <f t="shared" si="1"/>
        <v>26</v>
      </c>
      <c r="H31" s="65">
        <f>VLOOKUP($A31,'Return Data'!$B$7:$R$2292,11,0)</f>
        <v>3.8561000000000001</v>
      </c>
      <c r="I31" s="66">
        <f t="shared" si="2"/>
        <v>25</v>
      </c>
      <c r="J31" s="65">
        <f>VLOOKUP($A31,'Return Data'!$B$7:$R$2292,12,0)</f>
        <v>4.8232999999999997</v>
      </c>
      <c r="K31" s="66">
        <f t="shared" si="3"/>
        <v>24</v>
      </c>
      <c r="L31" s="65">
        <f>VLOOKUP($A31,'Return Data'!$B$7:$R$2292,13,0)</f>
        <v>2.6798999999999999</v>
      </c>
      <c r="M31" s="66">
        <f t="shared" si="5"/>
        <v>23</v>
      </c>
      <c r="N31" s="65">
        <f>VLOOKUP($A31,'Return Data'!$B$7:$R$2292,17,0)</f>
        <v>7.3159000000000001</v>
      </c>
      <c r="O31" s="66">
        <f t="shared" si="8"/>
        <v>16</v>
      </c>
      <c r="P31" s="65">
        <f>VLOOKUP($A31,'Return Data'!$B$7:$R$2292,14,0)</f>
        <v>9.0356000000000005</v>
      </c>
      <c r="Q31" s="66">
        <f t="shared" si="9"/>
        <v>7</v>
      </c>
      <c r="R31" s="65">
        <f>VLOOKUP($A31,'Return Data'!$B$7:$R$2292,16,0)</f>
        <v>8.6102000000000007</v>
      </c>
      <c r="S31" s="67">
        <f t="shared" si="4"/>
        <v>10</v>
      </c>
    </row>
    <row r="32" spans="1:19" x14ac:dyDescent="0.3">
      <c r="A32" s="82" t="s">
        <v>79</v>
      </c>
      <c r="B32" s="64">
        <f>VLOOKUP($A32,'Return Data'!$B$7:$R$2292,3,0)</f>
        <v>44536</v>
      </c>
      <c r="C32" s="65">
        <f>VLOOKUP($A32,'Return Data'!$B$7:$R$2292,4,0)</f>
        <v>36.381399999999999</v>
      </c>
      <c r="D32" s="65">
        <f>VLOOKUP($A32,'Return Data'!$B$7:$R$2292,9,0)</f>
        <v>4.6067</v>
      </c>
      <c r="E32" s="66">
        <f t="shared" si="0"/>
        <v>22</v>
      </c>
      <c r="F32" s="65">
        <f>VLOOKUP($A32,'Return Data'!$B$7:$R$2292,10,0)</f>
        <v>2.8736999999999999</v>
      </c>
      <c r="G32" s="66">
        <f t="shared" si="1"/>
        <v>21</v>
      </c>
      <c r="H32" s="65">
        <f>VLOOKUP($A32,'Return Data'!$B$7:$R$2292,11,0)</f>
        <v>4.9104999999999999</v>
      </c>
      <c r="I32" s="66">
        <f t="shared" si="2"/>
        <v>13</v>
      </c>
      <c r="J32" s="65">
        <f>VLOOKUP($A32,'Return Data'!$B$7:$R$2292,12,0)</f>
        <v>6.2384000000000004</v>
      </c>
      <c r="K32" s="66">
        <f t="shared" si="3"/>
        <v>16</v>
      </c>
      <c r="L32" s="65">
        <f>VLOOKUP($A32,'Return Data'!$B$7:$R$2292,13,0)</f>
        <v>4.7455999999999996</v>
      </c>
      <c r="M32" s="66">
        <f t="shared" si="5"/>
        <v>10</v>
      </c>
      <c r="N32" s="65">
        <f>VLOOKUP($A32,'Return Data'!$B$7:$R$2292,17,0)</f>
        <v>7.7451999999999996</v>
      </c>
      <c r="O32" s="66">
        <f t="shared" si="8"/>
        <v>11</v>
      </c>
      <c r="P32" s="65">
        <f>VLOOKUP($A32,'Return Data'!$B$7:$R$2292,14,0)</f>
        <v>7.9217000000000004</v>
      </c>
      <c r="Q32" s="66">
        <f t="shared" si="9"/>
        <v>14</v>
      </c>
      <c r="R32" s="65">
        <f>VLOOKUP($A32,'Return Data'!$B$7:$R$2292,16,0)</f>
        <v>8.9756</v>
      </c>
      <c r="S32" s="67">
        <f t="shared" si="4"/>
        <v>5</v>
      </c>
    </row>
    <row r="33" spans="1:19" x14ac:dyDescent="0.3">
      <c r="A33" s="82" t="s">
        <v>80</v>
      </c>
      <c r="B33" s="64">
        <f>VLOOKUP($A33,'Return Data'!$B$7:$R$2292,3,0)</f>
        <v>44536</v>
      </c>
      <c r="C33" s="65">
        <f>VLOOKUP($A33,'Return Data'!$B$7:$R$2292,4,0)</f>
        <v>20.338000000000001</v>
      </c>
      <c r="D33" s="65">
        <f>VLOOKUP($A33,'Return Data'!$B$7:$R$2292,9,0)</f>
        <v>8.6544000000000008</v>
      </c>
      <c r="E33" s="66">
        <f t="shared" si="0"/>
        <v>6</v>
      </c>
      <c r="F33" s="65">
        <f>VLOOKUP($A33,'Return Data'!$B$7:$R$2292,10,0)</f>
        <v>3.1503999999999999</v>
      </c>
      <c r="G33" s="66">
        <f t="shared" si="1"/>
        <v>14</v>
      </c>
      <c r="H33" s="65">
        <f>VLOOKUP($A33,'Return Data'!$B$7:$R$2292,11,0)</f>
        <v>4.7587999999999999</v>
      </c>
      <c r="I33" s="66">
        <f t="shared" si="2"/>
        <v>17</v>
      </c>
      <c r="J33" s="65">
        <f>VLOOKUP($A33,'Return Data'!$B$7:$R$2292,12,0)</f>
        <v>6.7316000000000003</v>
      </c>
      <c r="K33" s="66">
        <f t="shared" si="3"/>
        <v>13</v>
      </c>
      <c r="L33" s="65">
        <f>VLOOKUP($A33,'Return Data'!$B$7:$R$2292,13,0)</f>
        <v>2.8056999999999999</v>
      </c>
      <c r="M33" s="66">
        <f t="shared" si="5"/>
        <v>22</v>
      </c>
      <c r="N33" s="65">
        <f>VLOOKUP($A33,'Return Data'!$B$7:$R$2292,17,0)</f>
        <v>7.2058</v>
      </c>
      <c r="O33" s="66">
        <f t="shared" si="8"/>
        <v>17</v>
      </c>
      <c r="P33" s="65">
        <f>VLOOKUP($A33,'Return Data'!$B$7:$R$2292,14,0)</f>
        <v>8.2141999999999999</v>
      </c>
      <c r="Q33" s="66">
        <f t="shared" si="9"/>
        <v>11</v>
      </c>
      <c r="R33" s="65">
        <f>VLOOKUP($A33,'Return Data'!$B$7:$R$2292,16,0)</f>
        <v>7.3094000000000001</v>
      </c>
      <c r="S33" s="67">
        <f t="shared" si="4"/>
        <v>24</v>
      </c>
    </row>
    <row r="34" spans="1:19" x14ac:dyDescent="0.3">
      <c r="A34" s="82" t="s">
        <v>363</v>
      </c>
      <c r="B34" s="64">
        <f>VLOOKUP($A34,'Return Data'!$B$7:$R$2292,3,0)</f>
        <v>44536</v>
      </c>
      <c r="C34" s="65">
        <f>VLOOKUP($A34,'Return Data'!$B$7:$R$2292,4,0)</f>
        <v>0.3372</v>
      </c>
      <c r="D34" s="65">
        <f>VLOOKUP($A34,'Return Data'!$B$7:$R$2292,9,0)</f>
        <v>10.597</v>
      </c>
      <c r="E34" s="66">
        <f t="shared" si="0"/>
        <v>3</v>
      </c>
      <c r="F34" s="65">
        <f>VLOOKUP($A34,'Return Data'!$B$7:$R$2292,10,0)</f>
        <v>10.748100000000001</v>
      </c>
      <c r="G34" s="66">
        <f t="shared" si="1"/>
        <v>3</v>
      </c>
      <c r="H34" s="65">
        <f>VLOOKUP($A34,'Return Data'!$B$7:$R$2292,11,0)</f>
        <v>10.9953</v>
      </c>
      <c r="I34" s="66">
        <f t="shared" si="2"/>
        <v>4</v>
      </c>
      <c r="J34" s="65"/>
      <c r="K34" s="66"/>
      <c r="L34" s="65"/>
      <c r="M34" s="66"/>
      <c r="N34" s="65"/>
      <c r="O34" s="66"/>
      <c r="P34" s="65"/>
      <c r="Q34" s="66"/>
      <c r="R34" s="65">
        <f>VLOOKUP($A34,'Return Data'!$B$7:$R$2292,16,0)</f>
        <v>-5.5277000000000003</v>
      </c>
      <c r="S34" s="67">
        <f t="shared" si="4"/>
        <v>26</v>
      </c>
    </row>
    <row r="35" spans="1:19" x14ac:dyDescent="0.3">
      <c r="A35" s="82" t="s">
        <v>81</v>
      </c>
      <c r="B35" s="64">
        <f>VLOOKUP($A35,'Return Data'!$B$7:$R$2292,3,0)</f>
        <v>44536</v>
      </c>
      <c r="C35" s="65">
        <f>VLOOKUP($A35,'Return Data'!$B$7:$R$2292,4,0)</f>
        <v>24.7484</v>
      </c>
      <c r="D35" s="65">
        <f>VLOOKUP($A35,'Return Data'!$B$7:$R$2292,9,0)</f>
        <v>1.7143999999999999</v>
      </c>
      <c r="E35" s="66">
        <f t="shared" si="0"/>
        <v>26</v>
      </c>
      <c r="F35" s="65">
        <f>VLOOKUP($A35,'Return Data'!$B$7:$R$2292,10,0)</f>
        <v>38.705300000000001</v>
      </c>
      <c r="G35" s="66">
        <f t="shared" si="1"/>
        <v>1</v>
      </c>
      <c r="H35" s="65">
        <f>VLOOKUP($A35,'Return Data'!$B$7:$R$2292,11,0)</f>
        <v>21.369800000000001</v>
      </c>
      <c r="I35" s="66">
        <f t="shared" si="2"/>
        <v>1</v>
      </c>
      <c r="J35" s="65">
        <f>VLOOKUP($A35,'Return Data'!$B$7:$R$2292,12,0)</f>
        <v>16.272099999999998</v>
      </c>
      <c r="K35" s="66">
        <f>RANK(J35,J$8:J$35,0)</f>
        <v>1</v>
      </c>
      <c r="L35" s="65">
        <f>VLOOKUP($A35,'Return Data'!$B$7:$R$2292,13,0)</f>
        <v>11.5943</v>
      </c>
      <c r="M35" s="66">
        <f>RANK(L35,L$8:L$35,0)</f>
        <v>2</v>
      </c>
      <c r="N35" s="65">
        <f>VLOOKUP($A35,'Return Data'!$B$7:$R$2292,17,0)</f>
        <v>9.2565000000000008</v>
      </c>
      <c r="O35" s="66">
        <f>RANK(N35,N$8:N$35,0)</f>
        <v>3</v>
      </c>
      <c r="P35" s="65">
        <f>VLOOKUP($A35,'Return Data'!$B$7:$R$2292,14,0)</f>
        <v>5.0270999999999999</v>
      </c>
      <c r="Q35" s="66">
        <f>RANK(P35,P$8:P$35,0)</f>
        <v>23</v>
      </c>
      <c r="R35" s="65">
        <f>VLOOKUP($A35,'Return Data'!$B$7:$R$2292,16,0)</f>
        <v>7.9173999999999998</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6.7197925925925936</v>
      </c>
      <c r="E37" s="88"/>
      <c r="F37" s="89">
        <f>AVERAGE(F8:F35)</f>
        <v>6.1352814814814813</v>
      </c>
      <c r="G37" s="88"/>
      <c r="H37" s="89">
        <f>AVERAGE(H8:H35)</f>
        <v>6.4597074074074099</v>
      </c>
      <c r="I37" s="88"/>
      <c r="J37" s="89">
        <f>AVERAGE(J8:J35)</f>
        <v>7.3005846153846168</v>
      </c>
      <c r="K37" s="88"/>
      <c r="L37" s="89">
        <f>AVERAGE(L8:L35)</f>
        <v>5.0718519999999998</v>
      </c>
      <c r="M37" s="88"/>
      <c r="N37" s="89">
        <f>AVERAGE(N8:N35)</f>
        <v>7.7961041666666668</v>
      </c>
      <c r="O37" s="88"/>
      <c r="P37" s="89">
        <f>AVERAGE(P8:P35)</f>
        <v>7.9065124999999989</v>
      </c>
      <c r="Q37" s="88"/>
      <c r="R37" s="89">
        <f>AVERAGE(R8:R35)</f>
        <v>7.063170370370373</v>
      </c>
      <c r="S37" s="90"/>
    </row>
    <row r="38" spans="1:19" x14ac:dyDescent="0.3">
      <c r="A38" s="87" t="s">
        <v>28</v>
      </c>
      <c r="B38" s="88"/>
      <c r="C38" s="88"/>
      <c r="D38" s="89">
        <f>MIN(D8:D35)</f>
        <v>0</v>
      </c>
      <c r="E38" s="88"/>
      <c r="F38" s="89">
        <f>MIN(F8:F35)</f>
        <v>0</v>
      </c>
      <c r="G38" s="88"/>
      <c r="H38" s="89">
        <f>MIN(H8:H35)</f>
        <v>0</v>
      </c>
      <c r="I38" s="88"/>
      <c r="J38" s="89">
        <f>MIN(J8:J35)</f>
        <v>0</v>
      </c>
      <c r="K38" s="88"/>
      <c r="L38" s="89">
        <f>MIN(L8:L35)</f>
        <v>2.3062</v>
      </c>
      <c r="M38" s="88"/>
      <c r="N38" s="89">
        <f>MIN(N8:N35)</f>
        <v>6.0551000000000004</v>
      </c>
      <c r="O38" s="88"/>
      <c r="P38" s="89">
        <f>MIN(P8:P35)</f>
        <v>3.5604</v>
      </c>
      <c r="Q38" s="88"/>
      <c r="R38" s="89">
        <f>MIN(R8:R35)</f>
        <v>-12.594099999999999</v>
      </c>
      <c r="S38" s="90"/>
    </row>
    <row r="39" spans="1:19" ht="15" thickBot="1" x14ac:dyDescent="0.35">
      <c r="A39" s="91" t="s">
        <v>29</v>
      </c>
      <c r="B39" s="92"/>
      <c r="C39" s="92"/>
      <c r="D39" s="93">
        <f>MAX(D8:D35)</f>
        <v>15.9011</v>
      </c>
      <c r="E39" s="92"/>
      <c r="F39" s="93">
        <f>MAX(F8:F35)</f>
        <v>38.705300000000001</v>
      </c>
      <c r="G39" s="92"/>
      <c r="H39" s="93">
        <f>MAX(H8:H35)</f>
        <v>21.369800000000001</v>
      </c>
      <c r="I39" s="92"/>
      <c r="J39" s="93">
        <f>MAX(J8:J35)</f>
        <v>16.272099999999998</v>
      </c>
      <c r="K39" s="92"/>
      <c r="L39" s="93">
        <f>MAX(L8:L35)</f>
        <v>16.121600000000001</v>
      </c>
      <c r="M39" s="92"/>
      <c r="N39" s="93">
        <f>MAX(N8:N35)</f>
        <v>9.4686000000000003</v>
      </c>
      <c r="O39" s="92"/>
      <c r="P39" s="93">
        <f>MAX(P8:P35)</f>
        <v>9.9724000000000004</v>
      </c>
      <c r="Q39" s="92"/>
      <c r="R39" s="93">
        <f>MAX(R8:R35)</f>
        <v>10.5138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44536</v>
      </c>
      <c r="C8" s="65">
        <f>VLOOKUP($A8,'Return Data'!$B$7:$R$2292,4,0)</f>
        <v>24.8278</v>
      </c>
      <c r="D8" s="65">
        <f>VLOOKUP($A8,'Return Data'!$B$7:$R$2292,9,0)</f>
        <v>5.6238000000000001</v>
      </c>
      <c r="E8" s="66">
        <f t="shared" ref="E8:E39" si="0">RANK(D8,D$8:D$39,0)</f>
        <v>18</v>
      </c>
      <c r="F8" s="65">
        <f>VLOOKUP($A8,'Return Data'!$B$7:$R$2292,10,0)</f>
        <v>3.8393000000000002</v>
      </c>
      <c r="G8" s="66">
        <f t="shared" ref="G8:G39" si="1">RANK(F8,F$8:F$39,0)</f>
        <v>10</v>
      </c>
      <c r="H8" s="65">
        <f>VLOOKUP($A8,'Return Data'!$B$7:$R$2292,11,0)</f>
        <v>4.9378000000000002</v>
      </c>
      <c r="I8" s="66">
        <f t="shared" ref="I8:I39" si="2">RANK(H8,H$8:H$39,0)</f>
        <v>14</v>
      </c>
      <c r="J8" s="65">
        <f>VLOOKUP($A8,'Return Data'!$B$7:$R$2292,12,0)</f>
        <v>6.7694000000000001</v>
      </c>
      <c r="K8" s="66">
        <f t="shared" ref="K8:K37" si="3">RANK(J8,J$8:J$39,0)</f>
        <v>12</v>
      </c>
      <c r="L8" s="65">
        <f>VLOOKUP($A8,'Return Data'!$B$7:$R$2292,13,0)</f>
        <v>5.4043000000000001</v>
      </c>
      <c r="M8" s="66">
        <f>RANK(L8,L$8:L$39,0)</f>
        <v>10</v>
      </c>
      <c r="N8" s="65">
        <f>VLOOKUP($A8,'Return Data'!$B$7:$R$2292,17,0)</f>
        <v>7.4904000000000002</v>
      </c>
      <c r="O8" s="66">
        <f>RANK(N8,N$8:N$39,0)</f>
        <v>13</v>
      </c>
      <c r="P8" s="65">
        <f>VLOOKUP($A8,'Return Data'!$B$7:$R$2292,14,0)</f>
        <v>4.7111000000000001</v>
      </c>
      <c r="Q8" s="66">
        <f>RANK(P8,P$8:P$39,0)</f>
        <v>25</v>
      </c>
      <c r="R8" s="65">
        <f>VLOOKUP($A8,'Return Data'!$B$7:$R$2292,16,0)</f>
        <v>7.4405000000000001</v>
      </c>
      <c r="S8" s="67">
        <f t="shared" ref="S8:S39" si="4">RANK(R8,R$8:R$39,0)</f>
        <v>15</v>
      </c>
    </row>
    <row r="9" spans="1:19" x14ac:dyDescent="0.3">
      <c r="A9" s="82" t="s">
        <v>83</v>
      </c>
      <c r="B9" s="64">
        <f>VLOOKUP($A9,'Return Data'!$B$7:$R$2292,3,0)</f>
        <v>44536</v>
      </c>
      <c r="C9" s="65">
        <f>VLOOKUP($A9,'Return Data'!$B$7:$R$2292,4,0)</f>
        <v>35.898499999999999</v>
      </c>
      <c r="D9" s="65">
        <f>VLOOKUP($A9,'Return Data'!$B$7:$R$2292,9,0)</f>
        <v>5.6237000000000004</v>
      </c>
      <c r="E9" s="66">
        <f t="shared" si="0"/>
        <v>19</v>
      </c>
      <c r="F9" s="65">
        <f>VLOOKUP($A9,'Return Data'!$B$7:$R$2292,10,0)</f>
        <v>3.8489</v>
      </c>
      <c r="G9" s="66">
        <f t="shared" si="1"/>
        <v>9</v>
      </c>
      <c r="H9" s="65">
        <f>VLOOKUP($A9,'Return Data'!$B$7:$R$2292,11,0)</f>
        <v>4.9481999999999999</v>
      </c>
      <c r="I9" s="66">
        <f t="shared" si="2"/>
        <v>13</v>
      </c>
      <c r="J9" s="65">
        <f>VLOOKUP($A9,'Return Data'!$B$7:$R$2292,12,0)</f>
        <v>6.7779999999999996</v>
      </c>
      <c r="K9" s="66">
        <f t="shared" si="3"/>
        <v>11</v>
      </c>
      <c r="L9" s="65">
        <f>VLOOKUP($A9,'Return Data'!$B$7:$R$2292,13,0)</f>
        <v>5.4142999999999999</v>
      </c>
      <c r="M9" s="66">
        <f>RANK(L9,L$8:L$39,0)</f>
        <v>9</v>
      </c>
      <c r="N9" s="65">
        <f>VLOOKUP($A9,'Return Data'!$B$7:$R$2292,17,0)</f>
        <v>7.5004999999999997</v>
      </c>
      <c r="O9" s="66">
        <f>RANK(N9,N$8:N$39,0)</f>
        <v>12</v>
      </c>
      <c r="P9" s="65">
        <f>VLOOKUP($A9,'Return Data'!$B$7:$R$2292,14,0)</f>
        <v>4.7176999999999998</v>
      </c>
      <c r="Q9" s="66">
        <f>RANK(P9,P$8:P$39,0)</f>
        <v>24</v>
      </c>
      <c r="R9" s="65">
        <f>VLOOKUP($A9,'Return Data'!$B$7:$R$2292,16,0)</f>
        <v>7.7126999999999999</v>
      </c>
      <c r="S9" s="67">
        <f t="shared" si="4"/>
        <v>13</v>
      </c>
    </row>
    <row r="10" spans="1:19" x14ac:dyDescent="0.3">
      <c r="A10" s="82" t="s">
        <v>84</v>
      </c>
      <c r="B10" s="64">
        <f>VLOOKUP($A10,'Return Data'!$B$7:$R$2292,3,0)</f>
        <v>44536</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-12.5914</v>
      </c>
      <c r="S10" s="67">
        <f t="shared" si="4"/>
        <v>30</v>
      </c>
    </row>
    <row r="11" spans="1:19" x14ac:dyDescent="0.3">
      <c r="A11" s="82" t="s">
        <v>85</v>
      </c>
      <c r="B11" s="64">
        <f>VLOOKUP($A11,'Return Data'!$B$7:$R$2292,3,0)</f>
        <v>44536</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-12.592499999999999</v>
      </c>
      <c r="S11" s="67">
        <f t="shared" si="4"/>
        <v>31</v>
      </c>
    </row>
    <row r="12" spans="1:19" x14ac:dyDescent="0.3">
      <c r="A12" s="82" t="s">
        <v>86</v>
      </c>
      <c r="B12" s="64">
        <f>VLOOKUP($A12,'Return Data'!$B$7:$R$2292,3,0)</f>
        <v>44536</v>
      </c>
      <c r="C12" s="65">
        <f>VLOOKUP($A12,'Return Data'!$B$7:$R$2292,4,0)</f>
        <v>23.980799999999999</v>
      </c>
      <c r="D12" s="65">
        <f>VLOOKUP($A12,'Return Data'!$B$7:$R$2292,9,0)</f>
        <v>10.7439</v>
      </c>
      <c r="E12" s="66">
        <f t="shared" si="0"/>
        <v>2</v>
      </c>
      <c r="F12" s="65">
        <f>VLOOKUP($A12,'Return Data'!$B$7:$R$2292,10,0)</f>
        <v>5.7927</v>
      </c>
      <c r="G12" s="66">
        <f t="shared" si="1"/>
        <v>6</v>
      </c>
      <c r="H12" s="65">
        <f>VLOOKUP($A12,'Return Data'!$B$7:$R$2292,11,0)</f>
        <v>5.3074000000000003</v>
      </c>
      <c r="I12" s="66">
        <f t="shared" si="2"/>
        <v>11</v>
      </c>
      <c r="J12" s="65">
        <f>VLOOKUP($A12,'Return Data'!$B$7:$R$2292,12,0)</f>
        <v>8.8734999999999999</v>
      </c>
      <c r="K12" s="66">
        <f t="shared" si="3"/>
        <v>6</v>
      </c>
      <c r="L12" s="65">
        <f>VLOOKUP($A12,'Return Data'!$B$7:$R$2292,13,0)</f>
        <v>4.3353999999999999</v>
      </c>
      <c r="M12" s="66">
        <f t="shared" ref="M12:M37" si="5">RANK(L12,L$8:L$39,0)</f>
        <v>12</v>
      </c>
      <c r="N12" s="65">
        <f>VLOOKUP($A12,'Return Data'!$B$7:$R$2292,17,0)</f>
        <v>8.6616999999999997</v>
      </c>
      <c r="O12" s="66">
        <f t="shared" ref="O12:O25" si="6">RANK(N12,N$8:N$39,0)</f>
        <v>2</v>
      </c>
      <c r="P12" s="65">
        <f>VLOOKUP($A12,'Return Data'!$B$7:$R$2292,14,0)</f>
        <v>9.3892000000000007</v>
      </c>
      <c r="Q12" s="66">
        <f t="shared" ref="Q12:Q25" si="7">RANK(P12,P$8:P$39,0)</f>
        <v>1</v>
      </c>
      <c r="R12" s="65">
        <f>VLOOKUP($A12,'Return Data'!$B$7:$R$2292,16,0)</f>
        <v>8.5853999999999999</v>
      </c>
      <c r="S12" s="67">
        <f t="shared" si="4"/>
        <v>3</v>
      </c>
    </row>
    <row r="13" spans="1:19" x14ac:dyDescent="0.3">
      <c r="A13" s="82" t="s">
        <v>87</v>
      </c>
      <c r="B13" s="64">
        <f>VLOOKUP($A13,'Return Data'!$B$7:$R$2292,3,0)</f>
        <v>44536</v>
      </c>
      <c r="C13" s="65">
        <f>VLOOKUP($A13,'Return Data'!$B$7:$R$2292,4,0)</f>
        <v>18.919799999999999</v>
      </c>
      <c r="D13" s="65">
        <f>VLOOKUP($A13,'Return Data'!$B$7:$R$2292,9,0)</f>
        <v>6.2495000000000003</v>
      </c>
      <c r="E13" s="66">
        <f t="shared" si="0"/>
        <v>16</v>
      </c>
      <c r="F13" s="65">
        <f>VLOOKUP($A13,'Return Data'!$B$7:$R$2292,10,0)</f>
        <v>2.5345</v>
      </c>
      <c r="G13" s="66">
        <f t="shared" si="1"/>
        <v>16</v>
      </c>
      <c r="H13" s="65">
        <f>VLOOKUP($A13,'Return Data'!$B$7:$R$2292,11,0)</f>
        <v>4.5228999999999999</v>
      </c>
      <c r="I13" s="66">
        <f t="shared" si="2"/>
        <v>16</v>
      </c>
      <c r="J13" s="65">
        <f>VLOOKUP($A13,'Return Data'!$B$7:$R$2292,12,0)</f>
        <v>5.9928999999999997</v>
      </c>
      <c r="K13" s="66">
        <f t="shared" si="3"/>
        <v>17</v>
      </c>
      <c r="L13" s="65">
        <f>VLOOKUP($A13,'Return Data'!$B$7:$R$2292,13,0)</f>
        <v>5.8226000000000004</v>
      </c>
      <c r="M13" s="66">
        <f t="shared" si="5"/>
        <v>7</v>
      </c>
      <c r="N13" s="65">
        <f>VLOOKUP($A13,'Return Data'!$B$7:$R$2292,17,0)</f>
        <v>7.0583</v>
      </c>
      <c r="O13" s="66">
        <f t="shared" si="6"/>
        <v>15</v>
      </c>
      <c r="P13" s="65">
        <f>VLOOKUP($A13,'Return Data'!$B$7:$R$2292,14,0)</f>
        <v>3.1684000000000001</v>
      </c>
      <c r="Q13" s="66">
        <f t="shared" si="7"/>
        <v>27</v>
      </c>
      <c r="R13" s="65">
        <f>VLOOKUP($A13,'Return Data'!$B$7:$R$2292,16,0)</f>
        <v>6.9870000000000001</v>
      </c>
      <c r="S13" s="67">
        <f t="shared" si="4"/>
        <v>20</v>
      </c>
    </row>
    <row r="14" spans="1:19" x14ac:dyDescent="0.3">
      <c r="A14" s="82" t="s">
        <v>88</v>
      </c>
      <c r="B14" s="64">
        <f>VLOOKUP($A14,'Return Data'!$B$7:$R$2292,3,0)</f>
        <v>44536</v>
      </c>
      <c r="C14" s="65">
        <f>VLOOKUP($A14,'Return Data'!$B$7:$R$2292,4,0)</f>
        <v>36.81</v>
      </c>
      <c r="D14" s="65">
        <f>VLOOKUP($A14,'Return Data'!$B$7:$R$2292,9,0)</f>
        <v>6.8784000000000001</v>
      </c>
      <c r="E14" s="66">
        <f t="shared" si="0"/>
        <v>9</v>
      </c>
      <c r="F14" s="65">
        <f>VLOOKUP($A14,'Return Data'!$B$7:$R$2292,10,0)</f>
        <v>2.84</v>
      </c>
      <c r="G14" s="66">
        <f t="shared" si="1"/>
        <v>14</v>
      </c>
      <c r="H14" s="65">
        <f>VLOOKUP($A14,'Return Data'!$B$7:$R$2292,11,0)</f>
        <v>3.0638999999999998</v>
      </c>
      <c r="I14" s="66">
        <f t="shared" si="2"/>
        <v>28</v>
      </c>
      <c r="J14" s="65">
        <f>VLOOKUP($A14,'Return Data'!$B$7:$R$2292,12,0)</f>
        <v>4.7908999999999997</v>
      </c>
      <c r="K14" s="66">
        <f t="shared" si="3"/>
        <v>25</v>
      </c>
      <c r="L14" s="65">
        <f>VLOOKUP($A14,'Return Data'!$B$7:$R$2292,13,0)</f>
        <v>1.6304000000000001</v>
      </c>
      <c r="M14" s="66">
        <f t="shared" si="5"/>
        <v>26</v>
      </c>
      <c r="N14" s="65">
        <f>VLOOKUP($A14,'Return Data'!$B$7:$R$2292,17,0)</f>
        <v>5.6677999999999997</v>
      </c>
      <c r="O14" s="66">
        <f t="shared" si="6"/>
        <v>24</v>
      </c>
      <c r="P14" s="65">
        <f>VLOOKUP($A14,'Return Data'!$B$7:$R$2292,14,0)</f>
        <v>6.3262</v>
      </c>
      <c r="Q14" s="66">
        <f t="shared" si="7"/>
        <v>22</v>
      </c>
      <c r="R14" s="65">
        <f>VLOOKUP($A14,'Return Data'!$B$7:$R$2292,16,0)</f>
        <v>7.8646000000000003</v>
      </c>
      <c r="S14" s="67">
        <f t="shared" si="4"/>
        <v>11</v>
      </c>
    </row>
    <row r="15" spans="1:19" x14ac:dyDescent="0.3">
      <c r="A15" s="82" t="s">
        <v>89</v>
      </c>
      <c r="B15" s="64">
        <f>VLOOKUP($A15,'Return Data'!$B$7:$R$2292,3,0)</f>
        <v>44536</v>
      </c>
      <c r="C15" s="65">
        <f>VLOOKUP($A15,'Return Data'!$B$7:$R$2292,4,0)</f>
        <v>24.314399999999999</v>
      </c>
      <c r="D15" s="65">
        <f>VLOOKUP($A15,'Return Data'!$B$7:$R$2292,9,0)</f>
        <v>2.9876</v>
      </c>
      <c r="E15" s="66">
        <f t="shared" si="0"/>
        <v>26</v>
      </c>
      <c r="F15" s="65">
        <f>VLOOKUP($A15,'Return Data'!$B$7:$R$2292,10,0)</f>
        <v>1.5434000000000001</v>
      </c>
      <c r="G15" s="66">
        <f t="shared" si="1"/>
        <v>27</v>
      </c>
      <c r="H15" s="65">
        <f>VLOOKUP($A15,'Return Data'!$B$7:$R$2292,11,0)</f>
        <v>2.6046</v>
      </c>
      <c r="I15" s="66">
        <f t="shared" si="2"/>
        <v>29</v>
      </c>
      <c r="J15" s="65">
        <f>VLOOKUP($A15,'Return Data'!$B$7:$R$2292,12,0)</f>
        <v>2.964</v>
      </c>
      <c r="K15" s="66">
        <f t="shared" si="3"/>
        <v>28</v>
      </c>
      <c r="L15" s="65">
        <f>VLOOKUP($A15,'Return Data'!$B$7:$R$2292,13,0)</f>
        <v>1.3658999999999999</v>
      </c>
      <c r="M15" s="66">
        <f t="shared" si="5"/>
        <v>28</v>
      </c>
      <c r="N15" s="65">
        <f>VLOOKUP($A15,'Return Data'!$B$7:$R$2292,17,0)</f>
        <v>5.5301999999999998</v>
      </c>
      <c r="O15" s="66">
        <f t="shared" si="6"/>
        <v>26</v>
      </c>
      <c r="P15" s="65">
        <f>VLOOKUP($A15,'Return Data'!$B$7:$R$2292,14,0)</f>
        <v>6.5037000000000003</v>
      </c>
      <c r="Q15" s="66">
        <f t="shared" si="7"/>
        <v>21</v>
      </c>
      <c r="R15" s="65">
        <f>VLOOKUP($A15,'Return Data'!$B$7:$R$2292,16,0)</f>
        <v>7.3474000000000004</v>
      </c>
      <c r="S15" s="67">
        <f t="shared" si="4"/>
        <v>16</v>
      </c>
    </row>
    <row r="16" spans="1:19" x14ac:dyDescent="0.3">
      <c r="A16" s="82" t="s">
        <v>90</v>
      </c>
      <c r="B16" s="64">
        <f>VLOOKUP($A16,'Return Data'!$B$7:$R$2292,3,0)</f>
        <v>44536</v>
      </c>
      <c r="C16" s="65">
        <f>VLOOKUP($A16,'Return Data'!$B$7:$R$2292,4,0)</f>
        <v>2699.6889999999999</v>
      </c>
      <c r="D16" s="65">
        <f>VLOOKUP($A16,'Return Data'!$B$7:$R$2292,9,0)</f>
        <v>6.2736000000000001</v>
      </c>
      <c r="E16" s="66">
        <f t="shared" si="0"/>
        <v>12</v>
      </c>
      <c r="F16" s="65">
        <f>VLOOKUP($A16,'Return Data'!$B$7:$R$2292,10,0)</f>
        <v>2.8254999999999999</v>
      </c>
      <c r="G16" s="66">
        <f t="shared" si="1"/>
        <v>15</v>
      </c>
      <c r="H16" s="65">
        <f>VLOOKUP($A16,'Return Data'!$B$7:$R$2292,11,0)</f>
        <v>4.9341999999999997</v>
      </c>
      <c r="I16" s="66">
        <f t="shared" si="2"/>
        <v>15</v>
      </c>
      <c r="J16" s="65">
        <f>VLOOKUP($A16,'Return Data'!$B$7:$R$2292,12,0)</f>
        <v>6.7251000000000003</v>
      </c>
      <c r="K16" s="66">
        <f t="shared" si="3"/>
        <v>13</v>
      </c>
      <c r="L16" s="65">
        <f>VLOOKUP($A16,'Return Data'!$B$7:$R$2292,13,0)</f>
        <v>2.7368999999999999</v>
      </c>
      <c r="M16" s="66">
        <f t="shared" si="5"/>
        <v>19</v>
      </c>
      <c r="N16" s="65">
        <f>VLOOKUP($A16,'Return Data'!$B$7:$R$2292,17,0)</f>
        <v>8.0957000000000008</v>
      </c>
      <c r="O16" s="66">
        <f t="shared" si="6"/>
        <v>7</v>
      </c>
      <c r="P16" s="65">
        <f>VLOOKUP($A16,'Return Data'!$B$7:$R$2292,14,0)</f>
        <v>8.5751000000000008</v>
      </c>
      <c r="Q16" s="66">
        <f t="shared" si="7"/>
        <v>5</v>
      </c>
      <c r="R16" s="65">
        <f>VLOOKUP($A16,'Return Data'!$B$7:$R$2292,16,0)</f>
        <v>7.0445000000000002</v>
      </c>
      <c r="S16" s="67">
        <f t="shared" si="4"/>
        <v>17</v>
      </c>
    </row>
    <row r="17" spans="1:19" x14ac:dyDescent="0.3">
      <c r="A17" s="82" t="s">
        <v>92</v>
      </c>
      <c r="B17" s="64">
        <f>VLOOKUP($A17,'Return Data'!$B$7:$R$2292,3,0)</f>
        <v>44536</v>
      </c>
      <c r="C17" s="65">
        <f>VLOOKUP($A17,'Return Data'!$B$7:$R$2292,4,0)</f>
        <v>77.930400000000006</v>
      </c>
      <c r="D17" s="65">
        <f>VLOOKUP($A17,'Return Data'!$B$7:$R$2292,9,0)</f>
        <v>10.1942</v>
      </c>
      <c r="E17" s="66">
        <f t="shared" si="0"/>
        <v>4</v>
      </c>
      <c r="F17" s="65">
        <f>VLOOKUP($A17,'Return Data'!$B$7:$R$2292,10,0)</f>
        <v>29.3781</v>
      </c>
      <c r="G17" s="66">
        <f t="shared" si="1"/>
        <v>2</v>
      </c>
      <c r="H17" s="65">
        <f>VLOOKUP($A17,'Return Data'!$B$7:$R$2292,11,0)</f>
        <v>15.4785</v>
      </c>
      <c r="I17" s="66">
        <f t="shared" si="2"/>
        <v>2</v>
      </c>
      <c r="J17" s="65">
        <f>VLOOKUP($A17,'Return Data'!$B$7:$R$2292,12,0)</f>
        <v>15.8375</v>
      </c>
      <c r="K17" s="66">
        <f t="shared" si="3"/>
        <v>1</v>
      </c>
      <c r="L17" s="65">
        <f>VLOOKUP($A17,'Return Data'!$B$7:$R$2292,13,0)</f>
        <v>15.873799999999999</v>
      </c>
      <c r="M17" s="66">
        <f t="shared" si="5"/>
        <v>1</v>
      </c>
      <c r="N17" s="65">
        <f>VLOOKUP($A17,'Return Data'!$B$7:$R$2292,17,0)</f>
        <v>6.2366000000000001</v>
      </c>
      <c r="O17" s="66">
        <f t="shared" si="6"/>
        <v>21</v>
      </c>
      <c r="P17" s="65">
        <f>VLOOKUP($A17,'Return Data'!$B$7:$R$2292,14,0)</f>
        <v>6.6234999999999999</v>
      </c>
      <c r="Q17" s="66">
        <f t="shared" si="7"/>
        <v>20</v>
      </c>
      <c r="R17" s="65">
        <f>VLOOKUP($A17,'Return Data'!$B$7:$R$2292,16,0)</f>
        <v>8.6415000000000006</v>
      </c>
      <c r="S17" s="67">
        <f t="shared" si="4"/>
        <v>2</v>
      </c>
    </row>
    <row r="18" spans="1:19" x14ac:dyDescent="0.3">
      <c r="A18" s="82" t="s">
        <v>93</v>
      </c>
      <c r="B18" s="64">
        <f>VLOOKUP($A18,'Return Data'!$B$7:$R$2292,3,0)</f>
        <v>44536</v>
      </c>
      <c r="C18" s="65">
        <f>VLOOKUP($A18,'Return Data'!$B$7:$R$2292,4,0)</f>
        <v>73.481300000000005</v>
      </c>
      <c r="D18" s="65">
        <f>VLOOKUP($A18,'Return Data'!$B$7:$R$2292,9,0)</f>
        <v>6.2516999999999996</v>
      </c>
      <c r="E18" s="66">
        <f t="shared" si="0"/>
        <v>13</v>
      </c>
      <c r="F18" s="65">
        <f>VLOOKUP($A18,'Return Data'!$B$7:$R$2292,10,0)</f>
        <v>2.0834000000000001</v>
      </c>
      <c r="G18" s="66">
        <f t="shared" si="1"/>
        <v>22</v>
      </c>
      <c r="H18" s="65">
        <f>VLOOKUP($A18,'Return Data'!$B$7:$R$2292,11,0)</f>
        <v>14.496700000000001</v>
      </c>
      <c r="I18" s="66">
        <f t="shared" si="2"/>
        <v>3</v>
      </c>
      <c r="J18" s="65">
        <f>VLOOKUP($A18,'Return Data'!$B$7:$R$2292,12,0)</f>
        <v>11.439500000000001</v>
      </c>
      <c r="K18" s="66">
        <f t="shared" si="3"/>
        <v>3</v>
      </c>
      <c r="L18" s="65">
        <f>VLOOKUP($A18,'Return Data'!$B$7:$R$2292,13,0)</f>
        <v>8.3230000000000004</v>
      </c>
      <c r="M18" s="66">
        <f t="shared" si="5"/>
        <v>3</v>
      </c>
      <c r="N18" s="65">
        <f>VLOOKUP($A18,'Return Data'!$B$7:$R$2292,17,0)</f>
        <v>8.6211000000000002</v>
      </c>
      <c r="O18" s="66">
        <f t="shared" si="6"/>
        <v>4</v>
      </c>
      <c r="P18" s="65">
        <f>VLOOKUP($A18,'Return Data'!$B$7:$R$2292,14,0)</f>
        <v>6.8273000000000001</v>
      </c>
      <c r="Q18" s="66">
        <f t="shared" si="7"/>
        <v>17</v>
      </c>
      <c r="R18" s="65">
        <f>VLOOKUP($A18,'Return Data'!$B$7:$R$2292,16,0)</f>
        <v>8.4364000000000008</v>
      </c>
      <c r="S18" s="67">
        <f t="shared" si="4"/>
        <v>5</v>
      </c>
    </row>
    <row r="19" spans="1:19" x14ac:dyDescent="0.3">
      <c r="A19" s="82" t="s">
        <v>94</v>
      </c>
      <c r="B19" s="64">
        <f>VLOOKUP($A19,'Return Data'!$B$7:$R$2292,3,0)</f>
        <v>44536</v>
      </c>
      <c r="C19" s="65">
        <f>VLOOKUP($A19,'Return Data'!$B$7:$R$2292,4,0)</f>
        <v>73.481300000000005</v>
      </c>
      <c r="D19" s="65">
        <f>VLOOKUP($A19,'Return Data'!$B$7:$R$2292,9,0)</f>
        <v>6.2516999999999996</v>
      </c>
      <c r="E19" s="66">
        <f t="shared" si="0"/>
        <v>13</v>
      </c>
      <c r="F19" s="65">
        <f>VLOOKUP($A19,'Return Data'!$B$7:$R$2292,10,0)</f>
        <v>2.0834000000000001</v>
      </c>
      <c r="G19" s="66">
        <f t="shared" si="1"/>
        <v>22</v>
      </c>
      <c r="H19" s="65">
        <f>VLOOKUP($A19,'Return Data'!$B$7:$R$2292,11,0)</f>
        <v>14.496700000000001</v>
      </c>
      <c r="I19" s="66">
        <f t="shared" si="2"/>
        <v>3</v>
      </c>
      <c r="J19" s="65">
        <f>VLOOKUP($A19,'Return Data'!$B$7:$R$2292,12,0)</f>
        <v>11.439500000000001</v>
      </c>
      <c r="K19" s="66">
        <f t="shared" si="3"/>
        <v>3</v>
      </c>
      <c r="L19" s="65">
        <f>VLOOKUP($A19,'Return Data'!$B$7:$R$2292,13,0)</f>
        <v>8.3230000000000004</v>
      </c>
      <c r="M19" s="66">
        <f t="shared" si="5"/>
        <v>3</v>
      </c>
      <c r="N19" s="65">
        <f>VLOOKUP($A19,'Return Data'!$B$7:$R$2292,17,0)</f>
        <v>8.6211000000000002</v>
      </c>
      <c r="O19" s="66">
        <f t="shared" si="6"/>
        <v>4</v>
      </c>
      <c r="P19" s="65">
        <f>VLOOKUP($A19,'Return Data'!$B$7:$R$2292,14,0)</f>
        <v>6.8273000000000001</v>
      </c>
      <c r="Q19" s="66">
        <f t="shared" si="7"/>
        <v>17</v>
      </c>
      <c r="R19" s="65">
        <f>VLOOKUP($A19,'Return Data'!$B$7:$R$2292,16,0)</f>
        <v>8.4364000000000008</v>
      </c>
      <c r="S19" s="67">
        <f t="shared" si="4"/>
        <v>5</v>
      </c>
    </row>
    <row r="20" spans="1:19" x14ac:dyDescent="0.3">
      <c r="A20" s="82" t="s">
        <v>95</v>
      </c>
      <c r="B20" s="64">
        <f>VLOOKUP($A20,'Return Data'!$B$7:$R$2292,3,0)</f>
        <v>44536</v>
      </c>
      <c r="C20" s="65">
        <f>VLOOKUP($A20,'Return Data'!$B$7:$R$2292,4,0)</f>
        <v>73.481300000000005</v>
      </c>
      <c r="D20" s="65">
        <f>VLOOKUP($A20,'Return Data'!$B$7:$R$2292,9,0)</f>
        <v>6.2516999999999996</v>
      </c>
      <c r="E20" s="66">
        <f t="shared" si="0"/>
        <v>13</v>
      </c>
      <c r="F20" s="65">
        <f>VLOOKUP($A20,'Return Data'!$B$7:$R$2292,10,0)</f>
        <v>2.0834000000000001</v>
      </c>
      <c r="G20" s="66">
        <f t="shared" si="1"/>
        <v>22</v>
      </c>
      <c r="H20" s="65">
        <f>VLOOKUP($A20,'Return Data'!$B$7:$R$2292,11,0)</f>
        <v>14.496700000000001</v>
      </c>
      <c r="I20" s="66">
        <f t="shared" si="2"/>
        <v>3</v>
      </c>
      <c r="J20" s="65">
        <f>VLOOKUP($A20,'Return Data'!$B$7:$R$2292,12,0)</f>
        <v>11.439500000000001</v>
      </c>
      <c r="K20" s="66">
        <f t="shared" si="3"/>
        <v>3</v>
      </c>
      <c r="L20" s="65">
        <f>VLOOKUP($A20,'Return Data'!$B$7:$R$2292,13,0)</f>
        <v>8.3230000000000004</v>
      </c>
      <c r="M20" s="66">
        <f t="shared" si="5"/>
        <v>3</v>
      </c>
      <c r="N20" s="65">
        <f>VLOOKUP($A20,'Return Data'!$B$7:$R$2292,17,0)</f>
        <v>8.6211000000000002</v>
      </c>
      <c r="O20" s="66">
        <f t="shared" si="6"/>
        <v>4</v>
      </c>
      <c r="P20" s="65">
        <f>VLOOKUP($A20,'Return Data'!$B$7:$R$2292,14,0)</f>
        <v>6.8273000000000001</v>
      </c>
      <c r="Q20" s="66">
        <f t="shared" si="7"/>
        <v>17</v>
      </c>
      <c r="R20" s="65">
        <f>VLOOKUP($A20,'Return Data'!$B$7:$R$2292,16,0)</f>
        <v>8.4364000000000008</v>
      </c>
      <c r="S20" s="67">
        <f t="shared" si="4"/>
        <v>5</v>
      </c>
    </row>
    <row r="21" spans="1:19" x14ac:dyDescent="0.3">
      <c r="A21" s="82" t="s">
        <v>96</v>
      </c>
      <c r="B21" s="64">
        <f>VLOOKUP($A21,'Return Data'!$B$7:$R$2292,3,0)</f>
        <v>44536</v>
      </c>
      <c r="C21" s="65">
        <f>VLOOKUP($A21,'Return Data'!$B$7:$R$2292,4,0)</f>
        <v>28.9269</v>
      </c>
      <c r="D21" s="65">
        <f>VLOOKUP($A21,'Return Data'!$B$7:$R$2292,9,0)</f>
        <v>6.6623999999999999</v>
      </c>
      <c r="E21" s="66">
        <f t="shared" si="0"/>
        <v>11</v>
      </c>
      <c r="F21" s="65">
        <f>VLOOKUP($A21,'Return Data'!$B$7:$R$2292,10,0)</f>
        <v>2.1173999999999999</v>
      </c>
      <c r="G21" s="66">
        <f t="shared" si="1"/>
        <v>21</v>
      </c>
      <c r="H21" s="65">
        <f>VLOOKUP($A21,'Return Data'!$B$7:$R$2292,11,0)</f>
        <v>3.4893000000000001</v>
      </c>
      <c r="I21" s="66">
        <f t="shared" si="2"/>
        <v>22</v>
      </c>
      <c r="J21" s="65">
        <f>VLOOKUP($A21,'Return Data'!$B$7:$R$2292,12,0)</f>
        <v>5.1157000000000004</v>
      </c>
      <c r="K21" s="66">
        <f t="shared" si="3"/>
        <v>22</v>
      </c>
      <c r="L21" s="65">
        <f>VLOOKUP($A21,'Return Data'!$B$7:$R$2292,13,0)</f>
        <v>2.1223999999999998</v>
      </c>
      <c r="M21" s="66">
        <f t="shared" si="5"/>
        <v>24</v>
      </c>
      <c r="N21" s="65">
        <f>VLOOKUP($A21,'Return Data'!$B$7:$R$2292,17,0)</f>
        <v>5.6067</v>
      </c>
      <c r="O21" s="66">
        <f t="shared" si="6"/>
        <v>25</v>
      </c>
      <c r="P21" s="65">
        <f>VLOOKUP($A21,'Return Data'!$B$7:$R$2292,14,0)</f>
        <v>7.0602999999999998</v>
      </c>
      <c r="Q21" s="66">
        <f t="shared" si="7"/>
        <v>14</v>
      </c>
      <c r="R21" s="65">
        <f>VLOOKUP($A21,'Return Data'!$B$7:$R$2292,16,0)</f>
        <v>7.7779999999999996</v>
      </c>
      <c r="S21" s="67">
        <f t="shared" si="4"/>
        <v>12</v>
      </c>
    </row>
    <row r="22" spans="1:19" x14ac:dyDescent="0.3">
      <c r="A22" s="82" t="s">
        <v>97</v>
      </c>
      <c r="B22" s="64">
        <f>VLOOKUP($A22,'Return Data'!$B$7:$R$2292,3,0)</f>
        <v>44536</v>
      </c>
      <c r="C22" s="65">
        <f>VLOOKUP($A22,'Return Data'!$B$7:$R$2292,4,0)</f>
        <v>29.064299999999999</v>
      </c>
      <c r="D22" s="65">
        <f>VLOOKUP($A22,'Return Data'!$B$7:$R$2292,9,0)</f>
        <v>4.8235999999999999</v>
      </c>
      <c r="E22" s="66">
        <f t="shared" si="0"/>
        <v>21</v>
      </c>
      <c r="F22" s="65">
        <f>VLOOKUP($A22,'Return Data'!$B$7:$R$2292,10,0)</f>
        <v>3.3902000000000001</v>
      </c>
      <c r="G22" s="66">
        <f t="shared" si="1"/>
        <v>11</v>
      </c>
      <c r="H22" s="65">
        <f>VLOOKUP($A22,'Return Data'!$B$7:$R$2292,11,0)</f>
        <v>5.0423999999999998</v>
      </c>
      <c r="I22" s="66">
        <f t="shared" si="2"/>
        <v>12</v>
      </c>
      <c r="J22" s="65">
        <f>VLOOKUP($A22,'Return Data'!$B$7:$R$2292,12,0)</f>
        <v>6.0686</v>
      </c>
      <c r="K22" s="66">
        <f t="shared" si="3"/>
        <v>15</v>
      </c>
      <c r="L22" s="65">
        <f>VLOOKUP($A22,'Return Data'!$B$7:$R$2292,13,0)</f>
        <v>4.6485000000000003</v>
      </c>
      <c r="M22" s="66">
        <f t="shared" si="5"/>
        <v>11</v>
      </c>
      <c r="N22" s="65">
        <f>VLOOKUP($A22,'Return Data'!$B$7:$R$2292,17,0)</f>
        <v>8.6753999999999998</v>
      </c>
      <c r="O22" s="66">
        <f t="shared" si="6"/>
        <v>1</v>
      </c>
      <c r="P22" s="65">
        <f>VLOOKUP($A22,'Return Data'!$B$7:$R$2292,14,0)</f>
        <v>9.0548999999999999</v>
      </c>
      <c r="Q22" s="66">
        <f t="shared" si="7"/>
        <v>2</v>
      </c>
      <c r="R22" s="65">
        <f>VLOOKUP($A22,'Return Data'!$B$7:$R$2292,16,0)</f>
        <v>9.3924000000000003</v>
      </c>
      <c r="S22" s="67">
        <f t="shared" si="4"/>
        <v>1</v>
      </c>
    </row>
    <row r="23" spans="1:19" x14ac:dyDescent="0.3">
      <c r="A23" s="82" t="s">
        <v>98</v>
      </c>
      <c r="B23" s="64">
        <f>VLOOKUP($A23,'Return Data'!$B$7:$R$2292,3,0)</f>
        <v>44536</v>
      </c>
      <c r="C23" s="65">
        <f>VLOOKUP($A23,'Return Data'!$B$7:$R$2292,4,0)</f>
        <v>18.0745</v>
      </c>
      <c r="D23" s="65">
        <f>VLOOKUP($A23,'Return Data'!$B$7:$R$2292,9,0)</f>
        <v>7.1196000000000002</v>
      </c>
      <c r="E23" s="66">
        <f t="shared" si="0"/>
        <v>8</v>
      </c>
      <c r="F23" s="65">
        <f>VLOOKUP($A23,'Return Data'!$B$7:$R$2292,10,0)</f>
        <v>8.5097000000000005</v>
      </c>
      <c r="G23" s="66">
        <f t="shared" si="1"/>
        <v>4</v>
      </c>
      <c r="H23" s="65">
        <f>VLOOKUP($A23,'Return Data'!$B$7:$R$2292,11,0)</f>
        <v>6.6763000000000003</v>
      </c>
      <c r="I23" s="66">
        <f t="shared" si="2"/>
        <v>7</v>
      </c>
      <c r="J23" s="65">
        <f>VLOOKUP($A23,'Return Data'!$B$7:$R$2292,12,0)</f>
        <v>7.1477000000000004</v>
      </c>
      <c r="K23" s="66">
        <f t="shared" si="3"/>
        <v>9</v>
      </c>
      <c r="L23" s="65">
        <f>VLOOKUP($A23,'Return Data'!$B$7:$R$2292,13,0)</f>
        <v>5.4523999999999999</v>
      </c>
      <c r="M23" s="66">
        <f t="shared" si="5"/>
        <v>8</v>
      </c>
      <c r="N23" s="65">
        <f>VLOOKUP($A23,'Return Data'!$B$7:$R$2292,17,0)</f>
        <v>7.8457999999999997</v>
      </c>
      <c r="O23" s="66">
        <f t="shared" si="6"/>
        <v>9</v>
      </c>
      <c r="P23" s="65">
        <f>VLOOKUP($A23,'Return Data'!$B$7:$R$2292,14,0)</f>
        <v>7.0564</v>
      </c>
      <c r="Q23" s="66">
        <f t="shared" si="7"/>
        <v>15</v>
      </c>
      <c r="R23" s="65">
        <f>VLOOKUP($A23,'Return Data'!$B$7:$R$2292,16,0)</f>
        <v>6.2279</v>
      </c>
      <c r="S23" s="67">
        <f t="shared" si="4"/>
        <v>26</v>
      </c>
    </row>
    <row r="24" spans="1:19" x14ac:dyDescent="0.3">
      <c r="A24" s="82" t="s">
        <v>99</v>
      </c>
      <c r="B24" s="64">
        <f>VLOOKUP($A24,'Return Data'!$B$7:$R$2292,3,0)</f>
        <v>44536</v>
      </c>
      <c r="C24" s="65">
        <f>VLOOKUP($A24,'Return Data'!$B$7:$R$2292,4,0)</f>
        <v>27.875599999999999</v>
      </c>
      <c r="D24" s="65">
        <f>VLOOKUP($A24,'Return Data'!$B$7:$R$2292,9,0)</f>
        <v>4.4659000000000004</v>
      </c>
      <c r="E24" s="66">
        <f t="shared" si="0"/>
        <v>23</v>
      </c>
      <c r="F24" s="65">
        <f>VLOOKUP($A24,'Return Data'!$B$7:$R$2292,10,0)</f>
        <v>2.2892999999999999</v>
      </c>
      <c r="G24" s="66">
        <f t="shared" si="1"/>
        <v>19</v>
      </c>
      <c r="H24" s="65">
        <f>VLOOKUP($A24,'Return Data'!$B$7:$R$2292,11,0)</f>
        <v>3.9887999999999999</v>
      </c>
      <c r="I24" s="66">
        <f t="shared" si="2"/>
        <v>21</v>
      </c>
      <c r="J24" s="65">
        <f>VLOOKUP($A24,'Return Data'!$B$7:$R$2292,12,0)</f>
        <v>6.0221999999999998</v>
      </c>
      <c r="K24" s="66">
        <f t="shared" si="3"/>
        <v>16</v>
      </c>
      <c r="L24" s="65">
        <f>VLOOKUP($A24,'Return Data'!$B$7:$R$2292,13,0)</f>
        <v>2.2198000000000002</v>
      </c>
      <c r="M24" s="66">
        <f t="shared" si="5"/>
        <v>23</v>
      </c>
      <c r="N24" s="65">
        <f>VLOOKUP($A24,'Return Data'!$B$7:$R$2292,17,0)</f>
        <v>8.0595999999999997</v>
      </c>
      <c r="O24" s="66">
        <f t="shared" si="6"/>
        <v>8</v>
      </c>
      <c r="P24" s="65">
        <f>VLOOKUP($A24,'Return Data'!$B$7:$R$2292,14,0)</f>
        <v>8.7196999999999996</v>
      </c>
      <c r="Q24" s="66">
        <f t="shared" si="7"/>
        <v>4</v>
      </c>
      <c r="R24" s="65">
        <f>VLOOKUP($A24,'Return Data'!$B$7:$R$2292,16,0)</f>
        <v>8.1907999999999994</v>
      </c>
      <c r="S24" s="67">
        <f t="shared" si="4"/>
        <v>9</v>
      </c>
    </row>
    <row r="25" spans="1:19" x14ac:dyDescent="0.3">
      <c r="A25" s="82" t="s">
        <v>100</v>
      </c>
      <c r="B25" s="64">
        <f>VLOOKUP($A25,'Return Data'!$B$7:$R$2292,3,0)</f>
        <v>44536</v>
      </c>
      <c r="C25" s="65">
        <f>VLOOKUP($A25,'Return Data'!$B$7:$R$2292,4,0)</f>
        <v>17.738399999999999</v>
      </c>
      <c r="D25" s="65">
        <f>VLOOKUP($A25,'Return Data'!$B$7:$R$2292,9,0)</f>
        <v>7.8432000000000004</v>
      </c>
      <c r="E25" s="66">
        <f t="shared" si="0"/>
        <v>7</v>
      </c>
      <c r="F25" s="65">
        <f>VLOOKUP($A25,'Return Data'!$B$7:$R$2292,10,0)</f>
        <v>4.1603000000000003</v>
      </c>
      <c r="G25" s="66">
        <f t="shared" si="1"/>
        <v>8</v>
      </c>
      <c r="H25" s="65">
        <f>VLOOKUP($A25,'Return Data'!$B$7:$R$2292,11,0)</f>
        <v>6.1852999999999998</v>
      </c>
      <c r="I25" s="66">
        <f t="shared" si="2"/>
        <v>8</v>
      </c>
      <c r="J25" s="65">
        <f>VLOOKUP($A25,'Return Data'!$B$7:$R$2292,12,0)</f>
        <v>7.9509999999999996</v>
      </c>
      <c r="K25" s="66">
        <f t="shared" si="3"/>
        <v>8</v>
      </c>
      <c r="L25" s="65">
        <f>VLOOKUP($A25,'Return Data'!$B$7:$R$2292,13,0)</f>
        <v>5.843</v>
      </c>
      <c r="M25" s="66">
        <f t="shared" si="5"/>
        <v>6</v>
      </c>
      <c r="N25" s="65">
        <f>VLOOKUP($A25,'Return Data'!$B$7:$R$2292,17,0)</f>
        <v>7.0502000000000002</v>
      </c>
      <c r="O25" s="66">
        <f t="shared" si="6"/>
        <v>16</v>
      </c>
      <c r="P25" s="65">
        <f>VLOOKUP($A25,'Return Data'!$B$7:$R$2292,14,0)</f>
        <v>7.2906000000000004</v>
      </c>
      <c r="Q25" s="66">
        <f t="shared" si="7"/>
        <v>12</v>
      </c>
      <c r="R25" s="65">
        <f>VLOOKUP($A25,'Return Data'!$B$7:$R$2292,16,0)</f>
        <v>7.0117000000000003</v>
      </c>
      <c r="S25" s="67">
        <f t="shared" si="4"/>
        <v>18</v>
      </c>
    </row>
    <row r="26" spans="1:19" x14ac:dyDescent="0.3">
      <c r="A26" s="82" t="s">
        <v>101</v>
      </c>
      <c r="B26" s="64">
        <f>VLOOKUP($A26,'Return Data'!$B$7:$R$2292,3,0)</f>
        <v>44536</v>
      </c>
      <c r="C26" s="65">
        <f>VLOOKUP($A26,'Return Data'!$B$7:$R$2292,4,0)</f>
        <v>1221.7946999999999</v>
      </c>
      <c r="D26" s="65">
        <f>VLOOKUP($A26,'Return Data'!$B$7:$R$2292,9,0)</f>
        <v>4.9798999999999998</v>
      </c>
      <c r="E26" s="66">
        <f t="shared" si="0"/>
        <v>20</v>
      </c>
      <c r="F26" s="65">
        <f>VLOOKUP($A26,'Return Data'!$B$7:$R$2292,10,0)</f>
        <v>1.9508000000000001</v>
      </c>
      <c r="G26" s="66">
        <f t="shared" si="1"/>
        <v>25</v>
      </c>
      <c r="H26" s="65">
        <f>VLOOKUP($A26,'Return Data'!$B$7:$R$2292,11,0)</f>
        <v>4.2298999999999998</v>
      </c>
      <c r="I26" s="66">
        <f t="shared" si="2"/>
        <v>20</v>
      </c>
      <c r="J26" s="65">
        <f>VLOOKUP($A26,'Return Data'!$B$7:$R$2292,12,0)</f>
        <v>5.2896999999999998</v>
      </c>
      <c r="K26" s="66">
        <f t="shared" si="3"/>
        <v>20</v>
      </c>
      <c r="L26" s="65">
        <f>VLOOKUP($A26,'Return Data'!$B$7:$R$2292,13,0)</f>
        <v>3.6198999999999999</v>
      </c>
      <c r="M26" s="66">
        <f t="shared" si="5"/>
        <v>17</v>
      </c>
      <c r="N26" s="65"/>
      <c r="O26" s="66"/>
      <c r="P26" s="65"/>
      <c r="Q26" s="66"/>
      <c r="R26" s="65">
        <f>VLOOKUP($A26,'Return Data'!$B$7:$R$2292,16,0)</f>
        <v>6.8857999999999997</v>
      </c>
      <c r="S26" s="67">
        <f t="shared" si="4"/>
        <v>21</v>
      </c>
    </row>
    <row r="27" spans="1:19" x14ac:dyDescent="0.3">
      <c r="A27" s="82" t="s">
        <v>102</v>
      </c>
      <c r="B27" s="64">
        <f>VLOOKUP($A27,'Return Data'!$B$7:$R$2292,3,0)</f>
        <v>44536</v>
      </c>
      <c r="C27" s="65">
        <f>VLOOKUP($A27,'Return Data'!$B$7:$R$2292,4,0)</f>
        <v>33.232900000000001</v>
      </c>
      <c r="D27" s="65">
        <f>VLOOKUP($A27,'Return Data'!$B$7:$R$2292,9,0)</f>
        <v>4.4812000000000003</v>
      </c>
      <c r="E27" s="66">
        <f t="shared" si="0"/>
        <v>22</v>
      </c>
      <c r="F27" s="65">
        <f>VLOOKUP($A27,'Return Data'!$B$7:$R$2292,10,0)</f>
        <v>2.2942</v>
      </c>
      <c r="G27" s="66">
        <f t="shared" si="1"/>
        <v>18</v>
      </c>
      <c r="H27" s="65">
        <f>VLOOKUP($A27,'Return Data'!$B$7:$R$2292,11,0)</f>
        <v>3.4228000000000001</v>
      </c>
      <c r="I27" s="66">
        <f t="shared" si="2"/>
        <v>23</v>
      </c>
      <c r="J27" s="65">
        <f>VLOOKUP($A27,'Return Data'!$B$7:$R$2292,12,0)</f>
        <v>4.8052999999999999</v>
      </c>
      <c r="K27" s="66">
        <f t="shared" si="3"/>
        <v>24</v>
      </c>
      <c r="L27" s="65">
        <f>VLOOKUP($A27,'Return Data'!$B$7:$R$2292,13,0)</f>
        <v>2.9302000000000001</v>
      </c>
      <c r="M27" s="66">
        <f t="shared" si="5"/>
        <v>18</v>
      </c>
      <c r="N27" s="65">
        <f>VLOOKUP($A27,'Return Data'!$B$7:$R$2292,17,0)</f>
        <v>5.3064</v>
      </c>
      <c r="O27" s="66">
        <f t="shared" ref="O27:O37" si="8">RANK(N27,N$8:N$39,0)</f>
        <v>27</v>
      </c>
      <c r="P27" s="65">
        <f>VLOOKUP($A27,'Return Data'!$B$7:$R$2292,14,0)</f>
        <v>5.6685999999999996</v>
      </c>
      <c r="Q27" s="66">
        <f t="shared" ref="Q27:Q37" si="9">RANK(P27,P$8:P$39,0)</f>
        <v>23</v>
      </c>
      <c r="R27" s="65">
        <f>VLOOKUP($A27,'Return Data'!$B$7:$R$2292,16,0)</f>
        <v>6.7209000000000003</v>
      </c>
      <c r="S27" s="67">
        <f t="shared" si="4"/>
        <v>23</v>
      </c>
    </row>
    <row r="28" spans="1:19" x14ac:dyDescent="0.3">
      <c r="A28" s="82" t="s">
        <v>103</v>
      </c>
      <c r="B28" s="64">
        <f>VLOOKUP($A28,'Return Data'!$B$7:$R$2292,3,0)</f>
        <v>44536</v>
      </c>
      <c r="C28" s="65">
        <f>VLOOKUP($A28,'Return Data'!$B$7:$R$2292,4,0)</f>
        <v>30.235900000000001</v>
      </c>
      <c r="D28" s="65">
        <f>VLOOKUP($A28,'Return Data'!$B$7:$R$2292,9,0)</f>
        <v>6.7831999999999999</v>
      </c>
      <c r="E28" s="66">
        <f t="shared" si="0"/>
        <v>10</v>
      </c>
      <c r="F28" s="65">
        <f>VLOOKUP($A28,'Return Data'!$B$7:$R$2292,10,0)</f>
        <v>4.2159000000000004</v>
      </c>
      <c r="G28" s="66">
        <f t="shared" si="1"/>
        <v>7</v>
      </c>
      <c r="H28" s="65">
        <f>VLOOKUP($A28,'Return Data'!$B$7:$R$2292,11,0)</f>
        <v>5.7601000000000004</v>
      </c>
      <c r="I28" s="66">
        <f t="shared" si="2"/>
        <v>9</v>
      </c>
      <c r="J28" s="65">
        <f>VLOOKUP($A28,'Return Data'!$B$7:$R$2292,12,0)</f>
        <v>7.0636999999999999</v>
      </c>
      <c r="K28" s="66">
        <f t="shared" si="3"/>
        <v>10</v>
      </c>
      <c r="L28" s="65">
        <f>VLOOKUP($A28,'Return Data'!$B$7:$R$2292,13,0)</f>
        <v>3.7183999999999999</v>
      </c>
      <c r="M28" s="66">
        <f t="shared" si="5"/>
        <v>15</v>
      </c>
      <c r="N28" s="65">
        <f>VLOOKUP($A28,'Return Data'!$B$7:$R$2292,17,0)</f>
        <v>7.7694999999999999</v>
      </c>
      <c r="O28" s="66">
        <f t="shared" si="8"/>
        <v>10</v>
      </c>
      <c r="P28" s="65">
        <f>VLOOKUP($A28,'Return Data'!$B$7:$R$2292,14,0)</f>
        <v>9.0113000000000003</v>
      </c>
      <c r="Q28" s="66">
        <f t="shared" si="9"/>
        <v>3</v>
      </c>
      <c r="R28" s="65">
        <f>VLOOKUP($A28,'Return Data'!$B$7:$R$2292,16,0)</f>
        <v>8.5167000000000002</v>
      </c>
      <c r="S28" s="67">
        <f t="shared" si="4"/>
        <v>4</v>
      </c>
    </row>
    <row r="29" spans="1:19" x14ac:dyDescent="0.3">
      <c r="A29" s="82" t="s">
        <v>104</v>
      </c>
      <c r="B29" s="64">
        <f>VLOOKUP($A29,'Return Data'!$B$7:$R$2292,3,0)</f>
        <v>44536</v>
      </c>
      <c r="C29" s="65">
        <f>VLOOKUP($A29,'Return Data'!$B$7:$R$2292,4,0)</f>
        <v>23.903700000000001</v>
      </c>
      <c r="D29" s="65">
        <f>VLOOKUP($A29,'Return Data'!$B$7:$R$2292,9,0)</f>
        <v>1.9004000000000001</v>
      </c>
      <c r="E29" s="66">
        <f t="shared" si="0"/>
        <v>28</v>
      </c>
      <c r="F29" s="65">
        <f>VLOOKUP($A29,'Return Data'!$B$7:$R$2292,10,0)</f>
        <v>1.5294000000000001</v>
      </c>
      <c r="G29" s="66">
        <f t="shared" si="1"/>
        <v>28</v>
      </c>
      <c r="H29" s="65">
        <f>VLOOKUP($A29,'Return Data'!$B$7:$R$2292,11,0)</f>
        <v>3.2595999999999998</v>
      </c>
      <c r="I29" s="66">
        <f t="shared" si="2"/>
        <v>26</v>
      </c>
      <c r="J29" s="65">
        <f>VLOOKUP($A29,'Return Data'!$B$7:$R$2292,12,0)</f>
        <v>4.9443999999999999</v>
      </c>
      <c r="K29" s="66">
        <f t="shared" si="3"/>
        <v>23</v>
      </c>
      <c r="L29" s="65">
        <f>VLOOKUP($A29,'Return Data'!$B$7:$R$2292,13,0)</f>
        <v>1.5734999999999999</v>
      </c>
      <c r="M29" s="66">
        <f t="shared" si="5"/>
        <v>27</v>
      </c>
      <c r="N29" s="65">
        <f>VLOOKUP($A29,'Return Data'!$B$7:$R$2292,17,0)</f>
        <v>6.1</v>
      </c>
      <c r="O29" s="66">
        <f t="shared" si="8"/>
        <v>22</v>
      </c>
      <c r="P29" s="65">
        <f>VLOOKUP($A29,'Return Data'!$B$7:$R$2292,14,0)</f>
        <v>7.2676999999999996</v>
      </c>
      <c r="Q29" s="66">
        <f t="shared" si="9"/>
        <v>13</v>
      </c>
      <c r="R29" s="65">
        <f>VLOOKUP($A29,'Return Data'!$B$7:$R$2292,16,0)</f>
        <v>5.8692000000000002</v>
      </c>
      <c r="S29" s="67">
        <f t="shared" si="4"/>
        <v>28</v>
      </c>
    </row>
    <row r="30" spans="1:19" x14ac:dyDescent="0.3">
      <c r="A30" s="82" t="s">
        <v>105</v>
      </c>
      <c r="B30" s="64">
        <f>VLOOKUP($A30,'Return Data'!$B$7:$R$2292,3,0)</f>
        <v>44536</v>
      </c>
      <c r="C30" s="65">
        <f>VLOOKUP($A30,'Return Data'!$B$7:$R$2292,4,0)</f>
        <v>13.516299999999999</v>
      </c>
      <c r="D30" s="65">
        <f>VLOOKUP($A30,'Return Data'!$B$7:$R$2292,9,0)</f>
        <v>8.0780999999999992</v>
      </c>
      <c r="E30" s="66">
        <f t="shared" si="0"/>
        <v>6</v>
      </c>
      <c r="F30" s="65">
        <f>VLOOKUP($A30,'Return Data'!$B$7:$R$2292,10,0)</f>
        <v>2.1450999999999998</v>
      </c>
      <c r="G30" s="66">
        <f t="shared" si="1"/>
        <v>20</v>
      </c>
      <c r="H30" s="65">
        <f>VLOOKUP($A30,'Return Data'!$B$7:$R$2292,11,0)</f>
        <v>3.3188</v>
      </c>
      <c r="I30" s="66">
        <f t="shared" si="2"/>
        <v>24</v>
      </c>
      <c r="J30" s="65">
        <f>VLOOKUP($A30,'Return Data'!$B$7:$R$2292,12,0)</f>
        <v>4.3402000000000003</v>
      </c>
      <c r="K30" s="66">
        <f t="shared" si="3"/>
        <v>26</v>
      </c>
      <c r="L30" s="65">
        <f>VLOOKUP($A30,'Return Data'!$B$7:$R$2292,13,0)</f>
        <v>2.6158999999999999</v>
      </c>
      <c r="M30" s="66">
        <f t="shared" si="5"/>
        <v>20</v>
      </c>
      <c r="N30" s="65">
        <f>VLOOKUP($A30,'Return Data'!$B$7:$R$2292,17,0)</f>
        <v>6.4127000000000001</v>
      </c>
      <c r="O30" s="66">
        <f t="shared" si="8"/>
        <v>20</v>
      </c>
      <c r="P30" s="65">
        <f>VLOOKUP($A30,'Return Data'!$B$7:$R$2292,14,0)</f>
        <v>7.9953000000000003</v>
      </c>
      <c r="Q30" s="66">
        <f t="shared" si="9"/>
        <v>8</v>
      </c>
      <c r="R30" s="65">
        <f>VLOOKUP($A30,'Return Data'!$B$7:$R$2292,16,0)</f>
        <v>6.6109</v>
      </c>
      <c r="S30" s="67">
        <f t="shared" si="4"/>
        <v>25</v>
      </c>
    </row>
    <row r="31" spans="1:19" x14ac:dyDescent="0.3">
      <c r="A31" s="82" t="s">
        <v>106</v>
      </c>
      <c r="B31" s="64">
        <f>VLOOKUP($A31,'Return Data'!$B$7:$R$2292,3,0)</f>
        <v>44536</v>
      </c>
      <c r="C31" s="65">
        <f>VLOOKUP($A31,'Return Data'!$B$7:$R$2292,4,0)</f>
        <v>30.035599999999999</v>
      </c>
      <c r="D31" s="65">
        <f>VLOOKUP($A31,'Return Data'!$B$7:$R$2292,9,0)</f>
        <v>15.485099999999999</v>
      </c>
      <c r="E31" s="66">
        <f t="shared" si="0"/>
        <v>1</v>
      </c>
      <c r="F31" s="65">
        <f>VLOOKUP($A31,'Return Data'!$B$7:$R$2292,10,0)</f>
        <v>5.8078000000000003</v>
      </c>
      <c r="G31" s="66">
        <f t="shared" si="1"/>
        <v>5</v>
      </c>
      <c r="H31" s="65">
        <f>VLOOKUP($A31,'Return Data'!$B$7:$R$2292,11,0)</f>
        <v>5.6597999999999997</v>
      </c>
      <c r="I31" s="66">
        <f t="shared" si="2"/>
        <v>10</v>
      </c>
      <c r="J31" s="65">
        <f>VLOOKUP($A31,'Return Data'!$B$7:$R$2292,12,0)</f>
        <v>8.2241999999999997</v>
      </c>
      <c r="K31" s="66">
        <f t="shared" si="3"/>
        <v>7</v>
      </c>
      <c r="L31" s="65">
        <f>VLOOKUP($A31,'Return Data'!$B$7:$R$2292,13,0)</f>
        <v>3.8815</v>
      </c>
      <c r="M31" s="66">
        <f t="shared" si="5"/>
        <v>14</v>
      </c>
      <c r="N31" s="65">
        <f>VLOOKUP($A31,'Return Data'!$B$7:$R$2292,17,0)</f>
        <v>7.5492999999999997</v>
      </c>
      <c r="O31" s="66">
        <f t="shared" si="8"/>
        <v>11</v>
      </c>
      <c r="P31" s="65">
        <f>VLOOKUP($A31,'Return Data'!$B$7:$R$2292,14,0)</f>
        <v>7.8598999999999997</v>
      </c>
      <c r="Q31" s="66">
        <f t="shared" si="9"/>
        <v>10</v>
      </c>
      <c r="R31" s="65">
        <f>VLOOKUP($A31,'Return Data'!$B$7:$R$2292,16,0)</f>
        <v>6.6555999999999997</v>
      </c>
      <c r="S31" s="67">
        <f t="shared" si="4"/>
        <v>24</v>
      </c>
    </row>
    <row r="32" spans="1:19" x14ac:dyDescent="0.3">
      <c r="A32" s="82" t="s">
        <v>107</v>
      </c>
      <c r="B32" s="64">
        <f>VLOOKUP($A32,'Return Data'!$B$7:$R$2292,3,0)</f>
        <v>44536</v>
      </c>
      <c r="C32" s="65">
        <f>VLOOKUP($A32,'Return Data'!$B$7:$R$2292,4,0)</f>
        <v>2140.6161999999999</v>
      </c>
      <c r="D32" s="65">
        <f>VLOOKUP($A32,'Return Data'!$B$7:$R$2292,9,0)</f>
        <v>2.6964999999999999</v>
      </c>
      <c r="E32" s="66">
        <f t="shared" si="0"/>
        <v>27</v>
      </c>
      <c r="F32" s="65">
        <f>VLOOKUP($A32,'Return Data'!$B$7:$R$2292,10,0)</f>
        <v>1.5724</v>
      </c>
      <c r="G32" s="66">
        <f t="shared" si="1"/>
        <v>26</v>
      </c>
      <c r="H32" s="65">
        <f>VLOOKUP($A32,'Return Data'!$B$7:$R$2292,11,0)</f>
        <v>3.3157999999999999</v>
      </c>
      <c r="I32" s="66">
        <f t="shared" si="2"/>
        <v>25</v>
      </c>
      <c r="J32" s="65">
        <f>VLOOKUP($A32,'Return Data'!$B$7:$R$2292,12,0)</f>
        <v>5.1513</v>
      </c>
      <c r="K32" s="66">
        <f t="shared" si="3"/>
        <v>21</v>
      </c>
      <c r="L32" s="65">
        <f>VLOOKUP($A32,'Return Data'!$B$7:$R$2292,13,0)</f>
        <v>2.5914000000000001</v>
      </c>
      <c r="M32" s="66">
        <f t="shared" si="5"/>
        <v>21</v>
      </c>
      <c r="N32" s="65">
        <f>VLOOKUP($A32,'Return Data'!$B$7:$R$2292,17,0)</f>
        <v>6.0785999999999998</v>
      </c>
      <c r="O32" s="66">
        <f t="shared" si="8"/>
        <v>23</v>
      </c>
      <c r="P32" s="65">
        <f>VLOOKUP($A32,'Return Data'!$B$7:$R$2292,14,0)</f>
        <v>7.5978000000000003</v>
      </c>
      <c r="Q32" s="66">
        <f t="shared" si="9"/>
        <v>11</v>
      </c>
      <c r="R32" s="65">
        <f>VLOOKUP($A32,'Return Data'!$B$7:$R$2292,16,0)</f>
        <v>7.9852999999999996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44536</v>
      </c>
      <c r="C34" s="65">
        <f>VLOOKUP($A34,'Return Data'!$B$7:$R$2292,4,0)</f>
        <v>16.819400000000002</v>
      </c>
      <c r="D34" s="65">
        <f>VLOOKUP($A34,'Return Data'!$B$7:$R$2292,9,0)</f>
        <v>5.9503000000000004</v>
      </c>
      <c r="E34" s="66">
        <f t="shared" si="0"/>
        <v>17</v>
      </c>
      <c r="F34" s="65">
        <f>VLOOKUP($A34,'Return Data'!$B$7:$R$2292,10,0)</f>
        <v>2.8942999999999999</v>
      </c>
      <c r="G34" s="66">
        <f t="shared" si="1"/>
        <v>13</v>
      </c>
      <c r="H34" s="65">
        <f>VLOOKUP($A34,'Return Data'!$B$7:$R$2292,11,0)</f>
        <v>4.4489000000000001</v>
      </c>
      <c r="I34" s="66">
        <f t="shared" si="2"/>
        <v>18</v>
      </c>
      <c r="J34" s="65">
        <f>VLOOKUP($A34,'Return Data'!$B$7:$R$2292,12,0)</f>
        <v>5.7412000000000001</v>
      </c>
      <c r="K34" s="66">
        <f t="shared" si="3"/>
        <v>18</v>
      </c>
      <c r="L34" s="65">
        <f>VLOOKUP($A34,'Return Data'!$B$7:$R$2292,13,0)</f>
        <v>3.6613000000000002</v>
      </c>
      <c r="M34" s="66">
        <f t="shared" si="5"/>
        <v>16</v>
      </c>
      <c r="N34" s="65">
        <f>VLOOKUP($A34,'Return Data'!$B$7:$R$2292,17,0)</f>
        <v>7.3453999999999997</v>
      </c>
      <c r="O34" s="66">
        <f t="shared" si="8"/>
        <v>14</v>
      </c>
      <c r="P34" s="65">
        <f>VLOOKUP($A34,'Return Data'!$B$7:$R$2292,14,0)</f>
        <v>8.1403999999999996</v>
      </c>
      <c r="Q34" s="66">
        <f t="shared" si="9"/>
        <v>7</v>
      </c>
      <c r="R34" s="65">
        <f>VLOOKUP($A34,'Return Data'!$B$7:$R$2292,16,0)</f>
        <v>8.2227999999999994</v>
      </c>
      <c r="S34" s="67">
        <f t="shared" si="4"/>
        <v>8</v>
      </c>
    </row>
    <row r="35" spans="1:19" x14ac:dyDescent="0.3">
      <c r="A35" s="82" t="s">
        <v>111</v>
      </c>
      <c r="B35" s="64">
        <f>VLOOKUP($A35,'Return Data'!$B$7:$R$2292,3,0)</f>
        <v>44536</v>
      </c>
      <c r="C35" s="65">
        <f>VLOOKUP($A35,'Return Data'!$B$7:$R$2292,4,0)</f>
        <v>28.253499999999999</v>
      </c>
      <c r="D35" s="65">
        <f>VLOOKUP($A35,'Return Data'!$B$7:$R$2292,9,0)</f>
        <v>3.9956999999999998</v>
      </c>
      <c r="E35" s="66">
        <f t="shared" si="0"/>
        <v>25</v>
      </c>
      <c r="F35" s="65">
        <f>VLOOKUP($A35,'Return Data'!$B$7:$R$2292,10,0)</f>
        <v>1.3118000000000001</v>
      </c>
      <c r="G35" s="66">
        <f t="shared" si="1"/>
        <v>29</v>
      </c>
      <c r="H35" s="65">
        <f>VLOOKUP($A35,'Return Data'!$B$7:$R$2292,11,0)</f>
        <v>3.0722</v>
      </c>
      <c r="I35" s="66">
        <f t="shared" si="2"/>
        <v>27</v>
      </c>
      <c r="J35" s="65">
        <f>VLOOKUP($A35,'Return Data'!$B$7:$R$2292,12,0)</f>
        <v>4.0274000000000001</v>
      </c>
      <c r="K35" s="66">
        <f t="shared" si="3"/>
        <v>27</v>
      </c>
      <c r="L35" s="65">
        <f>VLOOKUP($A35,'Return Data'!$B$7:$R$2292,13,0)</f>
        <v>1.8925000000000001</v>
      </c>
      <c r="M35" s="66">
        <f t="shared" si="5"/>
        <v>25</v>
      </c>
      <c r="N35" s="65">
        <f>VLOOKUP($A35,'Return Data'!$B$7:$R$2292,17,0)</f>
        <v>6.5446</v>
      </c>
      <c r="O35" s="66">
        <f t="shared" si="8"/>
        <v>19</v>
      </c>
      <c r="P35" s="65">
        <f>VLOOKUP($A35,'Return Data'!$B$7:$R$2292,14,0)</f>
        <v>8.2975999999999992</v>
      </c>
      <c r="Q35" s="66">
        <f t="shared" si="9"/>
        <v>6</v>
      </c>
      <c r="R35" s="65">
        <f>VLOOKUP($A35,'Return Data'!$B$7:$R$2292,16,0)</f>
        <v>5.9707999999999997</v>
      </c>
      <c r="S35" s="67">
        <f t="shared" si="4"/>
        <v>27</v>
      </c>
    </row>
    <row r="36" spans="1:19" x14ac:dyDescent="0.3">
      <c r="A36" s="82" t="s">
        <v>112</v>
      </c>
      <c r="B36" s="64">
        <f>VLOOKUP($A36,'Return Data'!$B$7:$R$2292,3,0)</f>
        <v>44536</v>
      </c>
      <c r="C36" s="65">
        <f>VLOOKUP($A36,'Return Data'!$B$7:$R$2292,4,0)</f>
        <v>33.306600000000003</v>
      </c>
      <c r="D36" s="65">
        <f>VLOOKUP($A36,'Return Data'!$B$7:$R$2292,9,0)</f>
        <v>4.16</v>
      </c>
      <c r="E36" s="66">
        <f t="shared" si="0"/>
        <v>24</v>
      </c>
      <c r="F36" s="65">
        <f>VLOOKUP($A36,'Return Data'!$B$7:$R$2292,10,0)</f>
        <v>2.4108999999999998</v>
      </c>
      <c r="G36" s="66">
        <f t="shared" si="1"/>
        <v>17</v>
      </c>
      <c r="H36" s="65">
        <f>VLOOKUP($A36,'Return Data'!$B$7:$R$2292,11,0)</f>
        <v>4.4478</v>
      </c>
      <c r="I36" s="66">
        <f t="shared" si="2"/>
        <v>19</v>
      </c>
      <c r="J36" s="65">
        <f>VLOOKUP($A36,'Return Data'!$B$7:$R$2292,12,0)</f>
        <v>5.7084999999999999</v>
      </c>
      <c r="K36" s="66">
        <f t="shared" si="3"/>
        <v>19</v>
      </c>
      <c r="L36" s="65">
        <f>VLOOKUP($A36,'Return Data'!$B$7:$R$2292,13,0)</f>
        <v>4.0941999999999998</v>
      </c>
      <c r="M36" s="66">
        <f t="shared" si="5"/>
        <v>13</v>
      </c>
      <c r="N36" s="65">
        <f>VLOOKUP($A36,'Return Data'!$B$7:$R$2292,17,0)</f>
        <v>6.7727000000000004</v>
      </c>
      <c r="O36" s="66">
        <f t="shared" si="8"/>
        <v>18</v>
      </c>
      <c r="P36" s="65">
        <f>VLOOKUP($A36,'Return Data'!$B$7:$R$2292,14,0)</f>
        <v>6.9047999999999998</v>
      </c>
      <c r="Q36" s="66">
        <f t="shared" si="9"/>
        <v>16</v>
      </c>
      <c r="R36" s="65">
        <f>VLOOKUP($A36,'Return Data'!$B$7:$R$2292,16,0)</f>
        <v>6.8067000000000002</v>
      </c>
      <c r="S36" s="67">
        <f t="shared" si="4"/>
        <v>22</v>
      </c>
    </row>
    <row r="37" spans="1:19" x14ac:dyDescent="0.3">
      <c r="A37" s="82" t="s">
        <v>113</v>
      </c>
      <c r="B37" s="64">
        <f>VLOOKUP($A37,'Return Data'!$B$7:$R$2292,3,0)</f>
        <v>44536</v>
      </c>
      <c r="C37" s="65">
        <f>VLOOKUP($A37,'Return Data'!$B$7:$R$2292,4,0)</f>
        <v>19.427700000000002</v>
      </c>
      <c r="D37" s="65">
        <f>VLOOKUP($A37,'Return Data'!$B$7:$R$2292,9,0)</f>
        <v>8.5137999999999998</v>
      </c>
      <c r="E37" s="66">
        <f t="shared" si="0"/>
        <v>5</v>
      </c>
      <c r="F37" s="65">
        <f>VLOOKUP($A37,'Return Data'!$B$7:$R$2292,10,0)</f>
        <v>2.9889000000000001</v>
      </c>
      <c r="G37" s="66">
        <f t="shared" si="1"/>
        <v>12</v>
      </c>
      <c r="H37" s="65">
        <f>VLOOKUP($A37,'Return Data'!$B$7:$R$2292,11,0)</f>
        <v>4.4943999999999997</v>
      </c>
      <c r="I37" s="66">
        <f t="shared" si="2"/>
        <v>17</v>
      </c>
      <c r="J37" s="65">
        <f>VLOOKUP($A37,'Return Data'!$B$7:$R$2292,12,0)</f>
        <v>6.4501999999999997</v>
      </c>
      <c r="K37" s="66">
        <f t="shared" si="3"/>
        <v>14</v>
      </c>
      <c r="L37" s="65">
        <f>VLOOKUP($A37,'Return Data'!$B$7:$R$2292,13,0)</f>
        <v>2.5749</v>
      </c>
      <c r="M37" s="66">
        <f t="shared" si="5"/>
        <v>22</v>
      </c>
      <c r="N37" s="65">
        <f>VLOOKUP($A37,'Return Data'!$B$7:$R$2292,17,0)</f>
        <v>6.9385000000000003</v>
      </c>
      <c r="O37" s="66">
        <f t="shared" si="8"/>
        <v>17</v>
      </c>
      <c r="P37" s="65">
        <f>VLOOKUP($A37,'Return Data'!$B$7:$R$2292,14,0)</f>
        <v>7.9545000000000003</v>
      </c>
      <c r="Q37" s="66">
        <f t="shared" si="9"/>
        <v>9</v>
      </c>
      <c r="R37" s="65">
        <f>VLOOKUP($A37,'Return Data'!$B$7:$R$2292,16,0)</f>
        <v>6.9973999999999998</v>
      </c>
      <c r="S37" s="67">
        <f t="shared" si="4"/>
        <v>19</v>
      </c>
    </row>
    <row r="38" spans="1:19" x14ac:dyDescent="0.3">
      <c r="A38" s="82" t="s">
        <v>367</v>
      </c>
      <c r="B38" s="64">
        <f>VLOOKUP($A38,'Return Data'!$B$7:$R$2292,3,0)</f>
        <v>44536</v>
      </c>
      <c r="C38" s="65">
        <f>VLOOKUP($A38,'Return Data'!$B$7:$R$2292,4,0)</f>
        <v>0.32150000000000001</v>
      </c>
      <c r="D38" s="65">
        <f>VLOOKUP($A38,'Return Data'!$B$7:$R$2292,9,0)</f>
        <v>10.418200000000001</v>
      </c>
      <c r="E38" s="66">
        <f t="shared" si="0"/>
        <v>3</v>
      </c>
      <c r="F38" s="65">
        <f>VLOOKUP($A38,'Return Data'!$B$7:$R$2292,10,0)</f>
        <v>10.760899999999999</v>
      </c>
      <c r="G38" s="66">
        <f t="shared" si="1"/>
        <v>3</v>
      </c>
      <c r="H38" s="65">
        <f>VLOOKUP($A38,'Return Data'!$B$7:$R$2292,11,0)</f>
        <v>11.015000000000001</v>
      </c>
      <c r="I38" s="66">
        <f t="shared" si="2"/>
        <v>6</v>
      </c>
      <c r="J38" s="65"/>
      <c r="K38" s="66"/>
      <c r="L38" s="65"/>
      <c r="M38" s="66"/>
      <c r="N38" s="65"/>
      <c r="O38" s="66"/>
      <c r="P38" s="65"/>
      <c r="Q38" s="66"/>
      <c r="R38" s="65">
        <f>VLOOKUP($A38,'Return Data'!$B$7:$R$2292,16,0)</f>
        <v>-5.6444000000000001</v>
      </c>
      <c r="S38" s="67">
        <f t="shared" si="4"/>
        <v>29</v>
      </c>
    </row>
    <row r="39" spans="1:19" x14ac:dyDescent="0.3">
      <c r="A39" s="82" t="s">
        <v>114</v>
      </c>
      <c r="B39" s="64">
        <f>VLOOKUP($A39,'Return Data'!$B$7:$R$2292,3,0)</f>
        <v>44536</v>
      </c>
      <c r="C39" s="65">
        <f>VLOOKUP($A39,'Return Data'!$B$7:$R$2292,4,0)</f>
        <v>23.411000000000001</v>
      </c>
      <c r="D39" s="65">
        <f>VLOOKUP($A39,'Return Data'!$B$7:$R$2292,9,0)</f>
        <v>1.2534000000000001</v>
      </c>
      <c r="E39" s="66">
        <f t="shared" si="0"/>
        <v>29</v>
      </c>
      <c r="F39" s="65">
        <f>VLOOKUP($A39,'Return Data'!$B$7:$R$2292,10,0)</f>
        <v>38.180599999999998</v>
      </c>
      <c r="G39" s="66">
        <f t="shared" si="1"/>
        <v>1</v>
      </c>
      <c r="H39" s="65">
        <f>VLOOKUP($A39,'Return Data'!$B$7:$R$2292,11,0)</f>
        <v>20.807099999999998</v>
      </c>
      <c r="I39" s="66">
        <f t="shared" si="2"/>
        <v>1</v>
      </c>
      <c r="J39" s="65">
        <f>VLOOKUP($A39,'Return Data'!$B$7:$R$2292,12,0)</f>
        <v>15.681900000000001</v>
      </c>
      <c r="K39" s="66">
        <f>RANK(J39,J$8:J$39,0)</f>
        <v>2</v>
      </c>
      <c r="L39" s="65">
        <f>VLOOKUP($A39,'Return Data'!$B$7:$R$2292,13,0)</f>
        <v>10.994999999999999</v>
      </c>
      <c r="M39" s="66">
        <f>RANK(L39,L$8:L$39,0)</f>
        <v>2</v>
      </c>
      <c r="N39" s="65">
        <f>VLOOKUP($A39,'Return Data'!$B$7:$R$2292,17,0)</f>
        <v>8.6450999999999993</v>
      </c>
      <c r="O39" s="66">
        <f>RANK(N39,N$8:N$39,0)</f>
        <v>3</v>
      </c>
      <c r="P39" s="65">
        <f>VLOOKUP($A39,'Return Data'!$B$7:$R$2292,14,0)</f>
        <v>4.4028</v>
      </c>
      <c r="Q39" s="66">
        <f>RANK(P39,P$8:P$39,0)</f>
        <v>26</v>
      </c>
      <c r="R39" s="65">
        <f>VLOOKUP($A39,'Return Data'!$B$7:$R$2292,16,0)</f>
        <v>7.7027999999999999</v>
      </c>
      <c r="S39" s="67">
        <f t="shared" si="4"/>
        <v>14</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5.9013</v>
      </c>
      <c r="E41" s="88"/>
      <c r="F41" s="89">
        <f>AVERAGE(F8:F39)</f>
        <v>5.0768548387096768</v>
      </c>
      <c r="G41" s="88"/>
      <c r="H41" s="89">
        <f>AVERAGE(H8:H39)</f>
        <v>6.1910290322580659</v>
      </c>
      <c r="I41" s="88"/>
      <c r="J41" s="89">
        <f>AVERAGE(J8:J39)</f>
        <v>6.7594333333333321</v>
      </c>
      <c r="K41" s="88"/>
      <c r="L41" s="89">
        <f>AVERAGE(L8:L39)</f>
        <v>4.7138357142857146</v>
      </c>
      <c r="M41" s="88"/>
      <c r="N41" s="89">
        <f>AVERAGE(N8:N39)</f>
        <v>7.2149999999999999</v>
      </c>
      <c r="O41" s="88"/>
      <c r="P41" s="89">
        <f>AVERAGE(P8:P39)</f>
        <v>7.0659037037037038</v>
      </c>
      <c r="Q41" s="88"/>
      <c r="R41" s="89">
        <f>AVERAGE(R8:R39)</f>
        <v>5.795167741935483</v>
      </c>
      <c r="S41" s="90"/>
    </row>
    <row r="42" spans="1:19" x14ac:dyDescent="0.3">
      <c r="A42" s="87" t="s">
        <v>28</v>
      </c>
      <c r="B42" s="88"/>
      <c r="C42" s="88"/>
      <c r="D42" s="89">
        <f>MIN(D8:D39)</f>
        <v>0</v>
      </c>
      <c r="E42" s="88"/>
      <c r="F42" s="89">
        <f>MIN(F8:F39)</f>
        <v>0</v>
      </c>
      <c r="G42" s="88"/>
      <c r="H42" s="89">
        <f>MIN(H8:H39)</f>
        <v>0</v>
      </c>
      <c r="I42" s="88"/>
      <c r="J42" s="89">
        <f>MIN(J8:J39)</f>
        <v>0</v>
      </c>
      <c r="K42" s="88"/>
      <c r="L42" s="89">
        <f>MIN(L8:L39)</f>
        <v>1.3658999999999999</v>
      </c>
      <c r="M42" s="88"/>
      <c r="N42" s="89">
        <f>MIN(N8:N39)</f>
        <v>5.3064</v>
      </c>
      <c r="O42" s="88"/>
      <c r="P42" s="89">
        <f>MIN(P8:P39)</f>
        <v>3.1684000000000001</v>
      </c>
      <c r="Q42" s="88"/>
      <c r="R42" s="89">
        <f>MIN(R8:R39)</f>
        <v>-12.592499999999999</v>
      </c>
      <c r="S42" s="90"/>
    </row>
    <row r="43" spans="1:19" ht="15" thickBot="1" x14ac:dyDescent="0.35">
      <c r="A43" s="91" t="s">
        <v>29</v>
      </c>
      <c r="B43" s="92"/>
      <c r="C43" s="92"/>
      <c r="D43" s="93">
        <f>MAX(D8:D39)</f>
        <v>15.485099999999999</v>
      </c>
      <c r="E43" s="92"/>
      <c r="F43" s="93">
        <f>MAX(F8:F39)</f>
        <v>38.180599999999998</v>
      </c>
      <c r="G43" s="92"/>
      <c r="H43" s="93">
        <f>MAX(H8:H39)</f>
        <v>20.807099999999998</v>
      </c>
      <c r="I43" s="92"/>
      <c r="J43" s="93">
        <f>MAX(J8:J39)</f>
        <v>15.8375</v>
      </c>
      <c r="K43" s="92"/>
      <c r="L43" s="93">
        <f>MAX(L8:L39)</f>
        <v>15.873799999999999</v>
      </c>
      <c r="M43" s="92"/>
      <c r="N43" s="93">
        <f>MAX(N8:N39)</f>
        <v>8.6753999999999998</v>
      </c>
      <c r="O43" s="92"/>
      <c r="P43" s="93">
        <f>MAX(P8:P39)</f>
        <v>9.3892000000000007</v>
      </c>
      <c r="Q43" s="92"/>
      <c r="R43" s="93">
        <f>MAX(R8:R39)</f>
        <v>9.3924000000000003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44536</v>
      </c>
      <c r="C8" s="65">
        <f>VLOOKUP($A8,'Return Data'!$B$7:$R$2292,4,0)</f>
        <v>1137.4208000000001</v>
      </c>
      <c r="D8" s="65">
        <f>VLOOKUP($A8,'Return Data'!$B$7:$R$2292,5,0)</f>
        <v>3.2189000000000001</v>
      </c>
      <c r="E8" s="66">
        <f t="shared" ref="E8:E37" si="0">RANK(D8,D$8:D$37,0)</f>
        <v>4</v>
      </c>
      <c r="F8" s="65">
        <f>VLOOKUP($A8,'Return Data'!$B$7:$R$2292,6,0)</f>
        <v>3.3618000000000001</v>
      </c>
      <c r="G8" s="66">
        <f t="shared" ref="G8:G37" si="1">RANK(F8,F$8:F$37,0)</f>
        <v>8</v>
      </c>
      <c r="H8" s="65">
        <f>VLOOKUP($A8,'Return Data'!$B$7:$R$2292,7,0)</f>
        <v>3.3298999999999999</v>
      </c>
      <c r="I8" s="66">
        <f t="shared" ref="I8:I37" si="2">RANK(H8,H$8:H$37,0)</f>
        <v>6</v>
      </c>
      <c r="J8" s="65">
        <f>VLOOKUP($A8,'Return Data'!$B$7:$R$2292,8,0)</f>
        <v>3.2869999999999999</v>
      </c>
      <c r="K8" s="66">
        <f t="shared" ref="K8:K37" si="3">RANK(J8,J$8:J$37,0)</f>
        <v>9</v>
      </c>
      <c r="L8" s="65">
        <f>VLOOKUP($A8,'Return Data'!$B$7:$R$2292,9,0)</f>
        <v>3.3065000000000002</v>
      </c>
      <c r="M8" s="66">
        <f t="shared" ref="M8:M37" si="4">RANK(L8,L$8:L$37,0)</f>
        <v>11</v>
      </c>
      <c r="N8" s="65">
        <f>VLOOKUP($A8,'Return Data'!$B$7:$R$2292,10,0)</f>
        <v>3.2252999999999998</v>
      </c>
      <c r="O8" s="66">
        <f t="shared" ref="O8:O37" si="5">RANK(N8,N$8:N$37,0)</f>
        <v>13</v>
      </c>
      <c r="P8" s="65">
        <f>VLOOKUP($A8,'Return Data'!$B$7:$R$2292,11,0)</f>
        <v>3.1884000000000001</v>
      </c>
      <c r="Q8" s="66">
        <f>RANK(P8,P$8:P$37,0)</f>
        <v>10</v>
      </c>
      <c r="R8" s="65">
        <f>VLOOKUP($A8,'Return Data'!$B$7:$R$2292,12,0)</f>
        <v>3.2189999999999999</v>
      </c>
      <c r="S8" s="66">
        <f>RANK(R8,R$8:R$37,0)</f>
        <v>8</v>
      </c>
      <c r="T8" s="65">
        <f>VLOOKUP($A8,'Return Data'!$B$7:$R$2292,13,0)</f>
        <v>3.1922000000000001</v>
      </c>
      <c r="U8" s="66">
        <f>RANK(T8,T$8:T$37,0)</f>
        <v>5</v>
      </c>
      <c r="V8" s="65">
        <f>VLOOKUP($A8,'Return Data'!$B$7:$R$2292,17,0)</f>
        <v>3.3454999999999999</v>
      </c>
      <c r="W8" s="66">
        <f t="shared" ref="W8" si="6">RANK(V8,V$8:V$37,0)</f>
        <v>3</v>
      </c>
      <c r="X8" s="65"/>
      <c r="Y8" s="66"/>
      <c r="Z8" s="65">
        <f>VLOOKUP($A8,'Return Data'!$B$7:$R$2292,16,0)</f>
        <v>4.2430000000000003</v>
      </c>
      <c r="AA8" s="67">
        <f t="shared" ref="AA8:AA37" si="7">RANK(Z8,Z$8:Z$37,0)</f>
        <v>5</v>
      </c>
    </row>
    <row r="9" spans="1:27" x14ac:dyDescent="0.3">
      <c r="A9" s="63" t="s">
        <v>1279</v>
      </c>
      <c r="B9" s="64">
        <f>VLOOKUP($A9,'Return Data'!$B$7:$R$2292,3,0)</f>
        <v>44536</v>
      </c>
      <c r="C9" s="65">
        <f>VLOOKUP($A9,'Return Data'!$B$7:$R$2292,4,0)</f>
        <v>1111.8194000000001</v>
      </c>
      <c r="D9" s="65">
        <f>VLOOKUP($A9,'Return Data'!$B$7:$R$2292,5,0)</f>
        <v>3.2010999999999998</v>
      </c>
      <c r="E9" s="66">
        <f t="shared" si="0"/>
        <v>6</v>
      </c>
      <c r="F9" s="65">
        <f>VLOOKUP($A9,'Return Data'!$B$7:$R$2292,6,0)</f>
        <v>3.3965999999999998</v>
      </c>
      <c r="G9" s="66">
        <f t="shared" si="1"/>
        <v>4</v>
      </c>
      <c r="H9" s="65">
        <f>VLOOKUP($A9,'Return Data'!$B$7:$R$2292,7,0)</f>
        <v>3.3380000000000001</v>
      </c>
      <c r="I9" s="66">
        <f t="shared" si="2"/>
        <v>5</v>
      </c>
      <c r="J9" s="65">
        <f>VLOOKUP($A9,'Return Data'!$B$7:$R$2292,8,0)</f>
        <v>3.3048999999999999</v>
      </c>
      <c r="K9" s="66">
        <f t="shared" si="3"/>
        <v>6</v>
      </c>
      <c r="L9" s="65">
        <f>VLOOKUP($A9,'Return Data'!$B$7:$R$2292,9,0)</f>
        <v>3.3153999999999999</v>
      </c>
      <c r="M9" s="66">
        <f t="shared" si="4"/>
        <v>10</v>
      </c>
      <c r="N9" s="65">
        <f>VLOOKUP($A9,'Return Data'!$B$7:$R$2292,10,0)</f>
        <v>3.2477</v>
      </c>
      <c r="O9" s="66">
        <f t="shared" si="5"/>
        <v>8</v>
      </c>
      <c r="P9" s="65">
        <f>VLOOKUP($A9,'Return Data'!$B$7:$R$2292,11,0)</f>
        <v>3.1972</v>
      </c>
      <c r="Q9" s="66">
        <f>RANK(P9,P$8:P$37,0)</f>
        <v>8</v>
      </c>
      <c r="R9" s="65">
        <f>VLOOKUP($A9,'Return Data'!$B$7:$R$2292,12,0)</f>
        <v>3.2164000000000001</v>
      </c>
      <c r="S9" s="66">
        <f>RANK(R9,R$8:R$37,0)</f>
        <v>9</v>
      </c>
      <c r="T9" s="65">
        <f>VLOOKUP($A9,'Return Data'!$B$7:$R$2292,13,0)</f>
        <v>3.1911</v>
      </c>
      <c r="U9" s="66">
        <f>RANK(T9,T$8:T$37,0)</f>
        <v>6</v>
      </c>
      <c r="V9" s="65"/>
      <c r="W9" s="66"/>
      <c r="X9" s="65"/>
      <c r="Y9" s="66"/>
      <c r="Z9" s="65">
        <f>VLOOKUP($A9,'Return Data'!$B$7:$R$2292,16,0)</f>
        <v>3.9567999999999999</v>
      </c>
      <c r="AA9" s="67">
        <f t="shared" si="7"/>
        <v>12</v>
      </c>
    </row>
    <row r="10" spans="1:27" x14ac:dyDescent="0.3">
      <c r="A10" s="63" t="s">
        <v>1281</v>
      </c>
      <c r="B10" s="64">
        <f>VLOOKUP($A10,'Return Data'!$B$7:$R$2292,3,0)</f>
        <v>44536</v>
      </c>
      <c r="C10" s="65">
        <f>VLOOKUP($A10,'Return Data'!$B$7:$R$2292,4,0)</f>
        <v>1104.5844</v>
      </c>
      <c r="D10" s="65">
        <f>VLOOKUP($A10,'Return Data'!$B$7:$R$2292,5,0)</f>
        <v>3.1395</v>
      </c>
      <c r="E10" s="66">
        <f t="shared" si="0"/>
        <v>25</v>
      </c>
      <c r="F10" s="65">
        <f>VLOOKUP($A10,'Return Data'!$B$7:$R$2292,6,0)</f>
        <v>3.2315</v>
      </c>
      <c r="G10" s="66">
        <f t="shared" si="1"/>
        <v>26</v>
      </c>
      <c r="H10" s="65">
        <f>VLOOKUP($A10,'Return Data'!$B$7:$R$2292,7,0)</f>
        <v>3.2090999999999998</v>
      </c>
      <c r="I10" s="66">
        <f t="shared" si="2"/>
        <v>27</v>
      </c>
      <c r="J10" s="65">
        <f>VLOOKUP($A10,'Return Data'!$B$7:$R$2292,8,0)</f>
        <v>3.2065999999999999</v>
      </c>
      <c r="K10" s="66">
        <f t="shared" si="3"/>
        <v>27</v>
      </c>
      <c r="L10" s="65">
        <f>VLOOKUP($A10,'Return Data'!$B$7:$R$2292,9,0)</f>
        <v>3.2669000000000001</v>
      </c>
      <c r="M10" s="66">
        <f t="shared" si="4"/>
        <v>24</v>
      </c>
      <c r="N10" s="65">
        <f>VLOOKUP($A10,'Return Data'!$B$7:$R$2292,10,0)</f>
        <v>3.2042999999999999</v>
      </c>
      <c r="O10" s="66">
        <f t="shared" si="5"/>
        <v>20</v>
      </c>
      <c r="P10" s="65">
        <f>VLOOKUP($A10,'Return Data'!$B$7:$R$2292,11,0)</f>
        <v>3.1802000000000001</v>
      </c>
      <c r="Q10" s="66">
        <f>RANK(P10,P$8:P$37,0)</f>
        <v>14</v>
      </c>
      <c r="R10" s="65">
        <f>VLOOKUP($A10,'Return Data'!$B$7:$R$2292,12,0)</f>
        <v>3.1957</v>
      </c>
      <c r="S10" s="66">
        <f>RANK(R10,R$8:R$37,0)</f>
        <v>12</v>
      </c>
      <c r="T10" s="65">
        <f>VLOOKUP($A10,'Return Data'!$B$7:$R$2292,13,0)</f>
        <v>3.1833999999999998</v>
      </c>
      <c r="U10" s="66">
        <f>RANK(T10,T$8:T$37,0)</f>
        <v>8</v>
      </c>
      <c r="V10" s="65"/>
      <c r="W10" s="66"/>
      <c r="X10" s="65"/>
      <c r="Y10" s="66"/>
      <c r="Z10" s="65">
        <f>VLOOKUP($A10,'Return Data'!$B$7:$R$2292,16,0)</f>
        <v>3.8639999999999999</v>
      </c>
      <c r="AA10" s="67">
        <f t="shared" si="7"/>
        <v>15</v>
      </c>
    </row>
    <row r="11" spans="1:27" x14ac:dyDescent="0.3">
      <c r="A11" s="63" t="s">
        <v>1283</v>
      </c>
      <c r="B11" s="64">
        <f>VLOOKUP($A11,'Return Data'!$B$7:$R$2292,3,0)</f>
        <v>44536</v>
      </c>
      <c r="C11" s="65">
        <f>VLOOKUP($A11,'Return Data'!$B$7:$R$2292,4,0)</f>
        <v>1106.8882000000001</v>
      </c>
      <c r="D11" s="65">
        <f>VLOOKUP($A11,'Return Data'!$B$7:$R$2292,5,0)</f>
        <v>3.1625999999999999</v>
      </c>
      <c r="E11" s="66">
        <f t="shared" si="0"/>
        <v>14</v>
      </c>
      <c r="F11" s="65">
        <f>VLOOKUP($A11,'Return Data'!$B$7:$R$2292,6,0)</f>
        <v>3.3435000000000001</v>
      </c>
      <c r="G11" s="66">
        <f t="shared" si="1"/>
        <v>11</v>
      </c>
      <c r="H11" s="65">
        <f>VLOOKUP($A11,'Return Data'!$B$7:$R$2292,7,0)</f>
        <v>3.2808000000000002</v>
      </c>
      <c r="I11" s="66">
        <f t="shared" si="2"/>
        <v>13</v>
      </c>
      <c r="J11" s="65">
        <f>VLOOKUP($A11,'Return Data'!$B$7:$R$2292,8,0)</f>
        <v>3.2456999999999998</v>
      </c>
      <c r="K11" s="66">
        <f t="shared" si="3"/>
        <v>17</v>
      </c>
      <c r="L11" s="65">
        <f>VLOOKUP($A11,'Return Data'!$B$7:$R$2292,9,0)</f>
        <v>3.3001</v>
      </c>
      <c r="M11" s="66">
        <f t="shared" si="4"/>
        <v>14</v>
      </c>
      <c r="N11" s="65">
        <f>VLOOKUP($A11,'Return Data'!$B$7:$R$2292,10,0)</f>
        <v>3.2229999999999999</v>
      </c>
      <c r="O11" s="66">
        <f t="shared" si="5"/>
        <v>14</v>
      </c>
      <c r="P11" s="65">
        <f>VLOOKUP($A11,'Return Data'!$B$7:$R$2292,11,0)</f>
        <v>3.1800999999999999</v>
      </c>
      <c r="Q11" s="66">
        <f>RANK(P11,P$8:P$37,0)</f>
        <v>15</v>
      </c>
      <c r="R11" s="65">
        <f>VLOOKUP($A11,'Return Data'!$B$7:$R$2292,12,0)</f>
        <v>3.1867000000000001</v>
      </c>
      <c r="S11" s="66">
        <f>RANK(R11,R$8:R$37,0)</f>
        <v>18</v>
      </c>
      <c r="T11" s="65">
        <f>VLOOKUP($A11,'Return Data'!$B$7:$R$2292,13,0)</f>
        <v>3.1738</v>
      </c>
      <c r="U11" s="66">
        <f>RANK(T11,T$8:T$37,0)</f>
        <v>11</v>
      </c>
      <c r="V11" s="65"/>
      <c r="W11" s="66"/>
      <c r="X11" s="65"/>
      <c r="Y11" s="66"/>
      <c r="Z11" s="65">
        <f>VLOOKUP($A11,'Return Data'!$B$7:$R$2292,16,0)</f>
        <v>3.8908</v>
      </c>
      <c r="AA11" s="67">
        <f t="shared" si="7"/>
        <v>14</v>
      </c>
    </row>
    <row r="12" spans="1:27" x14ac:dyDescent="0.3">
      <c r="A12" s="63" t="s">
        <v>1285</v>
      </c>
      <c r="B12" s="64">
        <f>VLOOKUP($A12,'Return Data'!$B$7:$R$2292,3,0)</f>
        <v>44536</v>
      </c>
      <c r="C12" s="65">
        <f>VLOOKUP($A12,'Return Data'!$B$7:$R$2292,4,0)</f>
        <v>1064.1621</v>
      </c>
      <c r="D12" s="65">
        <f>VLOOKUP($A12,'Return Data'!$B$7:$R$2292,5,0)</f>
        <v>3.2484000000000002</v>
      </c>
      <c r="E12" s="66">
        <f t="shared" si="0"/>
        <v>1</v>
      </c>
      <c r="F12" s="65">
        <f>VLOOKUP($A12,'Return Data'!$B$7:$R$2292,6,0)</f>
        <v>3.4022999999999999</v>
      </c>
      <c r="G12" s="66">
        <f t="shared" si="1"/>
        <v>2</v>
      </c>
      <c r="H12" s="65">
        <f>VLOOKUP($A12,'Return Data'!$B$7:$R$2292,7,0)</f>
        <v>3.3610000000000002</v>
      </c>
      <c r="I12" s="66">
        <f t="shared" si="2"/>
        <v>2</v>
      </c>
      <c r="J12" s="65">
        <f>VLOOKUP($A12,'Return Data'!$B$7:$R$2292,8,0)</f>
        <v>3.3422999999999998</v>
      </c>
      <c r="K12" s="66">
        <f t="shared" si="3"/>
        <v>2</v>
      </c>
      <c r="L12" s="65">
        <f>VLOOKUP($A12,'Return Data'!$B$7:$R$2292,9,0)</f>
        <v>3.4394999999999998</v>
      </c>
      <c r="M12" s="66">
        <f t="shared" si="4"/>
        <v>1</v>
      </c>
      <c r="N12" s="65">
        <f>VLOOKUP($A12,'Return Data'!$B$7:$R$2292,10,0)</f>
        <v>3.3405</v>
      </c>
      <c r="O12" s="66">
        <f t="shared" si="5"/>
        <v>1</v>
      </c>
      <c r="P12" s="65">
        <f>VLOOKUP($A12,'Return Data'!$B$7:$R$2292,11,0)</f>
        <v>3.2652000000000001</v>
      </c>
      <c r="Q12" s="66">
        <f t="shared" ref="Q12:Q37" si="8">RANK(P12,P$8:P$37,0)</f>
        <v>1</v>
      </c>
      <c r="R12" s="65">
        <f>VLOOKUP($A12,'Return Data'!$B$7:$R$2292,12,0)</f>
        <v>3.2683</v>
      </c>
      <c r="S12" s="66">
        <f t="shared" ref="S12" si="9">RANK(R12,R$8:R$37,0)</f>
        <v>1</v>
      </c>
      <c r="T12" s="65"/>
      <c r="U12" s="66"/>
      <c r="V12" s="65"/>
      <c r="W12" s="66"/>
      <c r="X12" s="65"/>
      <c r="Y12" s="66"/>
      <c r="Z12" s="65">
        <f>VLOOKUP($A12,'Return Data'!$B$7:$R$2292,16,0)</f>
        <v>3.3974000000000002</v>
      </c>
      <c r="AA12" s="67">
        <f t="shared" si="7"/>
        <v>27</v>
      </c>
    </row>
    <row r="13" spans="1:27" x14ac:dyDescent="0.3">
      <c r="A13" s="63" t="s">
        <v>1287</v>
      </c>
      <c r="B13" s="64">
        <f>VLOOKUP($A13,'Return Data'!$B$7:$R$2292,3,0)</f>
        <v>44536</v>
      </c>
      <c r="C13" s="65">
        <f>VLOOKUP($A13,'Return Data'!$B$7:$R$2292,4,0)</f>
        <v>1088.8626999999999</v>
      </c>
      <c r="D13" s="65">
        <f>VLOOKUP($A13,'Return Data'!$B$7:$R$2292,5,0)</f>
        <v>3.1579999999999999</v>
      </c>
      <c r="E13" s="66">
        <f t="shared" si="0"/>
        <v>20</v>
      </c>
      <c r="F13" s="65">
        <f>VLOOKUP($A13,'Return Data'!$B$7:$R$2292,6,0)</f>
        <v>3.2288999999999999</v>
      </c>
      <c r="G13" s="66">
        <f t="shared" si="1"/>
        <v>27</v>
      </c>
      <c r="H13" s="65">
        <f>VLOOKUP($A13,'Return Data'!$B$7:$R$2292,7,0)</f>
        <v>3.2119</v>
      </c>
      <c r="I13" s="66">
        <f t="shared" si="2"/>
        <v>26</v>
      </c>
      <c r="J13" s="65">
        <f>VLOOKUP($A13,'Return Data'!$B$7:$R$2292,8,0)</f>
        <v>3.2176999999999998</v>
      </c>
      <c r="K13" s="66">
        <f t="shared" si="3"/>
        <v>24</v>
      </c>
      <c r="L13" s="65">
        <f>VLOOKUP($A13,'Return Data'!$B$7:$R$2292,9,0)</f>
        <v>3.2753000000000001</v>
      </c>
      <c r="M13" s="66">
        <f t="shared" si="4"/>
        <v>21</v>
      </c>
      <c r="N13" s="65">
        <f>VLOOKUP($A13,'Return Data'!$B$7:$R$2292,10,0)</f>
        <v>3.2029000000000001</v>
      </c>
      <c r="O13" s="66">
        <f t="shared" si="5"/>
        <v>22</v>
      </c>
      <c r="P13" s="65">
        <f>VLOOKUP($A13,'Return Data'!$B$7:$R$2292,11,0)</f>
        <v>3.1602000000000001</v>
      </c>
      <c r="Q13" s="66">
        <f t="shared" si="8"/>
        <v>23</v>
      </c>
      <c r="R13" s="65">
        <f>VLOOKUP($A13,'Return Data'!$B$7:$R$2292,12,0)</f>
        <v>3.1722999999999999</v>
      </c>
      <c r="S13" s="66">
        <f t="shared" ref="S13:S37" si="10">RANK(R13,R$8:R$37,0)</f>
        <v>24</v>
      </c>
      <c r="T13" s="65">
        <f>VLOOKUP($A13,'Return Data'!$B$7:$R$2292,13,0)</f>
        <v>3.1452</v>
      </c>
      <c r="U13" s="66">
        <f t="shared" ref="U13:U37" si="11">RANK(T13,T$8:T$37,0)</f>
        <v>22</v>
      </c>
      <c r="V13" s="65"/>
      <c r="W13" s="66"/>
      <c r="X13" s="65"/>
      <c r="Y13" s="66"/>
      <c r="Z13" s="65">
        <f>VLOOKUP($A13,'Return Data'!$B$7:$R$2292,16,0)</f>
        <v>3.6448</v>
      </c>
      <c r="AA13" s="67">
        <f t="shared" si="7"/>
        <v>22</v>
      </c>
    </row>
    <row r="14" spans="1:27" x14ac:dyDescent="0.3">
      <c r="A14" s="63" t="s">
        <v>1289</v>
      </c>
      <c r="B14" s="64">
        <f>VLOOKUP($A14,'Return Data'!$B$7:$R$2292,3,0)</f>
        <v>44536</v>
      </c>
      <c r="C14" s="65">
        <f>VLOOKUP($A14,'Return Data'!$B$7:$R$2292,4,0)</f>
        <v>1126.2936</v>
      </c>
      <c r="D14" s="65">
        <f>VLOOKUP($A14,'Return Data'!$B$7:$R$2292,5,0)</f>
        <v>3.1890999999999998</v>
      </c>
      <c r="E14" s="66">
        <f t="shared" si="0"/>
        <v>8</v>
      </c>
      <c r="F14" s="65">
        <f>VLOOKUP($A14,'Return Data'!$B$7:$R$2292,6,0)</f>
        <v>3.3551000000000002</v>
      </c>
      <c r="G14" s="66">
        <f t="shared" si="1"/>
        <v>9</v>
      </c>
      <c r="H14" s="65">
        <f>VLOOKUP($A14,'Return Data'!$B$7:$R$2292,7,0)</f>
        <v>3.3071999999999999</v>
      </c>
      <c r="I14" s="66">
        <f t="shared" si="2"/>
        <v>8</v>
      </c>
      <c r="J14" s="65">
        <f>VLOOKUP($A14,'Return Data'!$B$7:$R$2292,8,0)</f>
        <v>3.2776999999999998</v>
      </c>
      <c r="K14" s="66">
        <f t="shared" si="3"/>
        <v>12</v>
      </c>
      <c r="L14" s="65">
        <f>VLOOKUP($A14,'Return Data'!$B$7:$R$2292,9,0)</f>
        <v>3.3191000000000002</v>
      </c>
      <c r="M14" s="66">
        <f t="shared" si="4"/>
        <v>9</v>
      </c>
      <c r="N14" s="65">
        <f>VLOOKUP($A14,'Return Data'!$B$7:$R$2292,10,0)</f>
        <v>3.2357</v>
      </c>
      <c r="O14" s="66">
        <f t="shared" si="5"/>
        <v>9</v>
      </c>
      <c r="P14" s="65">
        <f>VLOOKUP($A14,'Return Data'!$B$7:$R$2292,11,0)</f>
        <v>3.1917</v>
      </c>
      <c r="Q14" s="66">
        <f t="shared" si="8"/>
        <v>9</v>
      </c>
      <c r="R14" s="65">
        <f>VLOOKUP($A14,'Return Data'!$B$7:$R$2292,12,0)</f>
        <v>3.1898</v>
      </c>
      <c r="S14" s="66">
        <f t="shared" si="10"/>
        <v>15</v>
      </c>
      <c r="T14" s="65">
        <f>VLOOKUP($A14,'Return Data'!$B$7:$R$2292,13,0)</f>
        <v>3.1656</v>
      </c>
      <c r="U14" s="66">
        <f t="shared" si="11"/>
        <v>13</v>
      </c>
      <c r="V14" s="65"/>
      <c r="W14" s="66"/>
      <c r="X14" s="65"/>
      <c r="Y14" s="66"/>
      <c r="Z14" s="65">
        <f>VLOOKUP($A14,'Return Data'!$B$7:$R$2292,16,0)</f>
        <v>4.1658999999999997</v>
      </c>
      <c r="AA14" s="67">
        <f t="shared" si="7"/>
        <v>8</v>
      </c>
    </row>
    <row r="15" spans="1:27" x14ac:dyDescent="0.3">
      <c r="A15" s="63" t="s">
        <v>1291</v>
      </c>
      <c r="B15" s="64">
        <f>VLOOKUP($A15,'Return Data'!$B$7:$R$2292,3,0)</f>
        <v>44536</v>
      </c>
      <c r="C15" s="65">
        <f>VLOOKUP($A15,'Return Data'!$B$7:$R$2292,4,0)</f>
        <v>1090.7063000000001</v>
      </c>
      <c r="D15" s="65">
        <f>VLOOKUP($A15,'Return Data'!$B$7:$R$2292,5,0)</f>
        <v>3.1326000000000001</v>
      </c>
      <c r="E15" s="66">
        <f t="shared" si="0"/>
        <v>26</v>
      </c>
      <c r="F15" s="65">
        <f>VLOOKUP($A15,'Return Data'!$B$7:$R$2292,6,0)</f>
        <v>3.2547000000000001</v>
      </c>
      <c r="G15" s="66">
        <f t="shared" si="1"/>
        <v>23</v>
      </c>
      <c r="H15" s="65">
        <f>VLOOKUP($A15,'Return Data'!$B$7:$R$2292,7,0)</f>
        <v>3.2269999999999999</v>
      </c>
      <c r="I15" s="66">
        <f t="shared" si="2"/>
        <v>23</v>
      </c>
      <c r="J15" s="65">
        <f>VLOOKUP($A15,'Return Data'!$B$7:$R$2292,8,0)</f>
        <v>3.3157999999999999</v>
      </c>
      <c r="K15" s="66">
        <f t="shared" si="3"/>
        <v>5</v>
      </c>
      <c r="L15" s="65">
        <f>VLOOKUP($A15,'Return Data'!$B$7:$R$2292,9,0)</f>
        <v>3.3018000000000001</v>
      </c>
      <c r="M15" s="66">
        <f t="shared" si="4"/>
        <v>12</v>
      </c>
      <c r="N15" s="65">
        <f>VLOOKUP($A15,'Return Data'!$B$7:$R$2292,10,0)</f>
        <v>3.1999</v>
      </c>
      <c r="O15" s="66">
        <f t="shared" si="5"/>
        <v>23</v>
      </c>
      <c r="P15" s="65">
        <f>VLOOKUP($A15,'Return Data'!$B$7:$R$2292,11,0)</f>
        <v>3.1453000000000002</v>
      </c>
      <c r="Q15" s="66">
        <f t="shared" si="8"/>
        <v>25</v>
      </c>
      <c r="R15" s="65">
        <f>VLOOKUP($A15,'Return Data'!$B$7:$R$2292,12,0)</f>
        <v>3.1536</v>
      </c>
      <c r="S15" s="66">
        <f t="shared" si="10"/>
        <v>26</v>
      </c>
      <c r="T15" s="65">
        <f>VLOOKUP($A15,'Return Data'!$B$7:$R$2292,13,0)</f>
        <v>3.1496</v>
      </c>
      <c r="U15" s="66">
        <f t="shared" si="11"/>
        <v>20</v>
      </c>
      <c r="V15" s="65"/>
      <c r="W15" s="66"/>
      <c r="X15" s="65"/>
      <c r="Y15" s="66"/>
      <c r="Z15" s="65">
        <f>VLOOKUP($A15,'Return Data'!$B$7:$R$2292,16,0)</f>
        <v>3.7206000000000001</v>
      </c>
      <c r="AA15" s="67">
        <f t="shared" si="7"/>
        <v>18</v>
      </c>
    </row>
    <row r="16" spans="1:27" x14ac:dyDescent="0.3">
      <c r="A16" s="63" t="s">
        <v>1294</v>
      </c>
      <c r="B16" s="64">
        <f>VLOOKUP($A16,'Return Data'!$B$7:$R$2292,3,0)</f>
        <v>44536</v>
      </c>
      <c r="C16" s="65">
        <f>VLOOKUP($A16,'Return Data'!$B$7:$R$2292,4,0)</f>
        <v>1098.6883</v>
      </c>
      <c r="D16" s="65">
        <f>VLOOKUP($A16,'Return Data'!$B$7:$R$2292,5,0)</f>
        <v>3.1231</v>
      </c>
      <c r="E16" s="66">
        <f t="shared" si="0"/>
        <v>27</v>
      </c>
      <c r="F16" s="65">
        <f>VLOOKUP($A16,'Return Data'!$B$7:$R$2292,6,0)</f>
        <v>3.2621000000000002</v>
      </c>
      <c r="G16" s="66">
        <f t="shared" si="1"/>
        <v>22</v>
      </c>
      <c r="H16" s="65">
        <f>VLOOKUP($A16,'Return Data'!$B$7:$R$2292,7,0)</f>
        <v>3.2240000000000002</v>
      </c>
      <c r="I16" s="66">
        <f t="shared" si="2"/>
        <v>24</v>
      </c>
      <c r="J16" s="65">
        <f>VLOOKUP($A16,'Return Data'!$B$7:$R$2292,8,0)</f>
        <v>3.2069999999999999</v>
      </c>
      <c r="K16" s="66">
        <f t="shared" si="3"/>
        <v>26</v>
      </c>
      <c r="L16" s="65">
        <f>VLOOKUP($A16,'Return Data'!$B$7:$R$2292,9,0)</f>
        <v>3.2498</v>
      </c>
      <c r="M16" s="66">
        <f t="shared" si="4"/>
        <v>26</v>
      </c>
      <c r="N16" s="65">
        <f>VLOOKUP($A16,'Return Data'!$B$7:$R$2292,10,0)</f>
        <v>3.1825000000000001</v>
      </c>
      <c r="O16" s="66">
        <f t="shared" si="5"/>
        <v>27</v>
      </c>
      <c r="P16" s="65">
        <f>VLOOKUP($A16,'Return Data'!$B$7:$R$2292,11,0)</f>
        <v>3.1406000000000001</v>
      </c>
      <c r="Q16" s="66">
        <f t="shared" si="8"/>
        <v>26</v>
      </c>
      <c r="R16" s="65">
        <f>VLOOKUP($A16,'Return Data'!$B$7:$R$2292,12,0)</f>
        <v>3.1484000000000001</v>
      </c>
      <c r="S16" s="66">
        <f t="shared" si="10"/>
        <v>27</v>
      </c>
      <c r="T16" s="65">
        <f>VLOOKUP($A16,'Return Data'!$B$7:$R$2292,13,0)</f>
        <v>3.1202999999999999</v>
      </c>
      <c r="U16" s="66">
        <f t="shared" si="11"/>
        <v>24</v>
      </c>
      <c r="V16" s="65"/>
      <c r="W16" s="66"/>
      <c r="X16" s="65"/>
      <c r="Y16" s="66"/>
      <c r="Z16" s="65">
        <f>VLOOKUP($A16,'Return Data'!$B$7:$R$2292,16,0)</f>
        <v>3.7101000000000002</v>
      </c>
      <c r="AA16" s="67">
        <f t="shared" si="7"/>
        <v>19</v>
      </c>
    </row>
    <row r="17" spans="1:27" x14ac:dyDescent="0.3">
      <c r="A17" s="63" t="s">
        <v>1296</v>
      </c>
      <c r="B17" s="64">
        <f>VLOOKUP($A17,'Return Data'!$B$7:$R$2292,3,0)</f>
        <v>44536</v>
      </c>
      <c r="C17" s="65">
        <f>VLOOKUP($A17,'Return Data'!$B$7:$R$2292,4,0)</f>
        <v>3124.4286000000002</v>
      </c>
      <c r="D17" s="65">
        <f>VLOOKUP($A17,'Return Data'!$B$7:$R$2292,5,0)</f>
        <v>3.1766000000000001</v>
      </c>
      <c r="E17" s="66">
        <f t="shared" si="0"/>
        <v>10</v>
      </c>
      <c r="F17" s="65">
        <f>VLOOKUP($A17,'Return Data'!$B$7:$R$2292,6,0)</f>
        <v>3.2945000000000002</v>
      </c>
      <c r="G17" s="66">
        <f t="shared" si="1"/>
        <v>16</v>
      </c>
      <c r="H17" s="65">
        <f>VLOOKUP($A17,'Return Data'!$B$7:$R$2292,7,0)</f>
        <v>3.2542</v>
      </c>
      <c r="I17" s="66">
        <f t="shared" si="2"/>
        <v>17</v>
      </c>
      <c r="J17" s="65">
        <f>VLOOKUP($A17,'Return Data'!$B$7:$R$2292,8,0)</f>
        <v>3.2442000000000002</v>
      </c>
      <c r="K17" s="66">
        <f t="shared" si="3"/>
        <v>18</v>
      </c>
      <c r="L17" s="65">
        <f>VLOOKUP($A17,'Return Data'!$B$7:$R$2292,9,0)</f>
        <v>3.2964000000000002</v>
      </c>
      <c r="M17" s="66">
        <f t="shared" si="4"/>
        <v>16</v>
      </c>
      <c r="N17" s="65">
        <f>VLOOKUP($A17,'Return Data'!$B$7:$R$2292,10,0)</f>
        <v>3.2042999999999999</v>
      </c>
      <c r="O17" s="66">
        <f t="shared" si="5"/>
        <v>20</v>
      </c>
      <c r="P17" s="65">
        <f>VLOOKUP($A17,'Return Data'!$B$7:$R$2292,11,0)</f>
        <v>3.1589999999999998</v>
      </c>
      <c r="Q17" s="66">
        <f t="shared" si="8"/>
        <v>24</v>
      </c>
      <c r="R17" s="65">
        <f>VLOOKUP($A17,'Return Data'!$B$7:$R$2292,12,0)</f>
        <v>3.1738</v>
      </c>
      <c r="S17" s="66">
        <f t="shared" si="10"/>
        <v>23</v>
      </c>
      <c r="T17" s="65">
        <f>VLOOKUP($A17,'Return Data'!$B$7:$R$2292,13,0)</f>
        <v>3.1494</v>
      </c>
      <c r="U17" s="66">
        <f t="shared" si="11"/>
        <v>21</v>
      </c>
      <c r="V17" s="65">
        <f>VLOOKUP($A17,'Return Data'!$B$7:$R$2292,17,0)</f>
        <v>3.3016000000000001</v>
      </c>
      <c r="W17" s="66">
        <f>RANK(V17,V$8:V$37,0)</f>
        <v>5</v>
      </c>
      <c r="X17" s="65">
        <f>VLOOKUP($A17,'Return Data'!$B$7:$R$2292,14,0)</f>
        <v>4.1184000000000003</v>
      </c>
      <c r="Y17" s="66">
        <f>RANK(X17,X$8:X$37,0)</f>
        <v>4</v>
      </c>
      <c r="Z17" s="65">
        <f>VLOOKUP($A17,'Return Data'!$B$7:$R$2292,16,0)</f>
        <v>6.0749000000000004</v>
      </c>
      <c r="AA17" s="67">
        <f t="shared" si="7"/>
        <v>4</v>
      </c>
    </row>
    <row r="18" spans="1:27" x14ac:dyDescent="0.3">
      <c r="A18" s="63" t="s">
        <v>1297</v>
      </c>
      <c r="B18" s="64">
        <f>VLOOKUP($A18,'Return Data'!$B$7:$R$2292,3,0)</f>
        <v>44536</v>
      </c>
      <c r="C18" s="65">
        <f>VLOOKUP($A18,'Return Data'!$B$7:$R$2292,4,0)</f>
        <v>1100.0600999999999</v>
      </c>
      <c r="D18" s="65">
        <f>VLOOKUP($A18,'Return Data'!$B$7:$R$2292,5,0)</f>
        <v>3.1987999999999999</v>
      </c>
      <c r="E18" s="66">
        <f t="shared" si="0"/>
        <v>7</v>
      </c>
      <c r="F18" s="65">
        <f>VLOOKUP($A18,'Return Data'!$B$7:$R$2292,6,0)</f>
        <v>3.3997000000000002</v>
      </c>
      <c r="G18" s="66">
        <f t="shared" si="1"/>
        <v>3</v>
      </c>
      <c r="H18" s="65">
        <f>VLOOKUP($A18,'Return Data'!$B$7:$R$2292,7,0)</f>
        <v>3.3433999999999999</v>
      </c>
      <c r="I18" s="66">
        <f t="shared" si="2"/>
        <v>4</v>
      </c>
      <c r="J18" s="65">
        <f>VLOOKUP($A18,'Return Data'!$B$7:$R$2292,8,0)</f>
        <v>3.3260000000000001</v>
      </c>
      <c r="K18" s="66">
        <f t="shared" si="3"/>
        <v>4</v>
      </c>
      <c r="L18" s="65">
        <f>VLOOKUP($A18,'Return Data'!$B$7:$R$2292,9,0)</f>
        <v>3.3380999999999998</v>
      </c>
      <c r="M18" s="66">
        <f t="shared" si="4"/>
        <v>5</v>
      </c>
      <c r="N18" s="65">
        <f>VLOOKUP($A18,'Return Data'!$B$7:$R$2292,10,0)</f>
        <v>3.2793999999999999</v>
      </c>
      <c r="O18" s="66">
        <f t="shared" si="5"/>
        <v>2</v>
      </c>
      <c r="P18" s="65">
        <f>VLOOKUP($A18,'Return Data'!$B$7:$R$2292,11,0)</f>
        <v>3.2441</v>
      </c>
      <c r="Q18" s="66">
        <f t="shared" si="8"/>
        <v>2</v>
      </c>
      <c r="R18" s="65">
        <f>VLOOKUP($A18,'Return Data'!$B$7:$R$2292,12,0)</f>
        <v>3.2553999999999998</v>
      </c>
      <c r="S18" s="66">
        <f t="shared" si="10"/>
        <v>2</v>
      </c>
      <c r="T18" s="65">
        <f>VLOOKUP($A18,'Return Data'!$B$7:$R$2292,13,0)</f>
        <v>3.2311999999999999</v>
      </c>
      <c r="U18" s="66">
        <f t="shared" si="11"/>
        <v>1</v>
      </c>
      <c r="V18" s="65"/>
      <c r="W18" s="66"/>
      <c r="X18" s="65"/>
      <c r="Y18" s="66"/>
      <c r="Z18" s="65">
        <f>VLOOKUP($A18,'Return Data'!$B$7:$R$2292,16,0)</f>
        <v>3.8113999999999999</v>
      </c>
      <c r="AA18" s="67">
        <f t="shared" si="7"/>
        <v>17</v>
      </c>
    </row>
    <row r="19" spans="1:27" x14ac:dyDescent="0.3">
      <c r="A19" s="63" t="s">
        <v>1300</v>
      </c>
      <c r="B19" s="64">
        <f>VLOOKUP($A19,'Return Data'!$B$7:$R$2292,3,0)</f>
        <v>44536</v>
      </c>
      <c r="C19" s="65">
        <f>VLOOKUP($A19,'Return Data'!$B$7:$R$2292,4,0)</f>
        <v>113.3977</v>
      </c>
      <c r="D19" s="65">
        <f>VLOOKUP($A19,'Return Data'!$B$7:$R$2292,5,0)</f>
        <v>3.1547000000000001</v>
      </c>
      <c r="E19" s="66">
        <f t="shared" si="0"/>
        <v>21</v>
      </c>
      <c r="F19" s="65">
        <f>VLOOKUP($A19,'Return Data'!$B$7:$R$2292,6,0)</f>
        <v>3.2625999999999999</v>
      </c>
      <c r="G19" s="66">
        <f t="shared" si="1"/>
        <v>21</v>
      </c>
      <c r="H19" s="65">
        <f>VLOOKUP($A19,'Return Data'!$B$7:$R$2292,7,0)</f>
        <v>3.2345999999999999</v>
      </c>
      <c r="I19" s="66">
        <f t="shared" si="2"/>
        <v>21</v>
      </c>
      <c r="J19" s="65">
        <f>VLOOKUP($A19,'Return Data'!$B$7:$R$2292,8,0)</f>
        <v>3.2181000000000002</v>
      </c>
      <c r="K19" s="66">
        <f t="shared" si="3"/>
        <v>23</v>
      </c>
      <c r="L19" s="65">
        <f>VLOOKUP($A19,'Return Data'!$B$7:$R$2292,9,0)</f>
        <v>3.2919</v>
      </c>
      <c r="M19" s="66">
        <f t="shared" si="4"/>
        <v>17</v>
      </c>
      <c r="N19" s="65">
        <f>VLOOKUP($A19,'Return Data'!$B$7:$R$2292,10,0)</f>
        <v>3.2113999999999998</v>
      </c>
      <c r="O19" s="66">
        <f t="shared" si="5"/>
        <v>17</v>
      </c>
      <c r="P19" s="65">
        <f>VLOOKUP($A19,'Return Data'!$B$7:$R$2292,11,0)</f>
        <v>3.1631</v>
      </c>
      <c r="Q19" s="66">
        <f t="shared" si="8"/>
        <v>21</v>
      </c>
      <c r="R19" s="65">
        <f>VLOOKUP($A19,'Return Data'!$B$7:$R$2292,12,0)</f>
        <v>3.1858</v>
      </c>
      <c r="S19" s="66">
        <f t="shared" si="10"/>
        <v>19</v>
      </c>
      <c r="T19" s="65">
        <f>VLOOKUP($A19,'Return Data'!$B$7:$R$2292,13,0)</f>
        <v>3.1593</v>
      </c>
      <c r="U19" s="66">
        <f t="shared" si="11"/>
        <v>17</v>
      </c>
      <c r="V19" s="65"/>
      <c r="W19" s="66"/>
      <c r="X19" s="65"/>
      <c r="Y19" s="66"/>
      <c r="Z19" s="65">
        <f>VLOOKUP($A19,'Return Data'!$B$7:$R$2292,16,0)</f>
        <v>4.1886000000000001</v>
      </c>
      <c r="AA19" s="67">
        <f t="shared" si="7"/>
        <v>7</v>
      </c>
    </row>
    <row r="20" spans="1:27" x14ac:dyDescent="0.3">
      <c r="A20" s="63" t="s">
        <v>1301</v>
      </c>
      <c r="B20" s="64">
        <f>VLOOKUP($A20,'Return Data'!$B$7:$R$2292,3,0)</f>
        <v>44536</v>
      </c>
      <c r="C20" s="65">
        <f>VLOOKUP($A20,'Return Data'!$B$7:$R$2292,4,0)</f>
        <v>1121.7257999999999</v>
      </c>
      <c r="D20" s="65">
        <f>VLOOKUP($A20,'Return Data'!$B$7:$R$2292,5,0)</f>
        <v>3.1598000000000002</v>
      </c>
      <c r="E20" s="66">
        <f t="shared" si="0"/>
        <v>16</v>
      </c>
      <c r="F20" s="65">
        <f>VLOOKUP($A20,'Return Data'!$B$7:$R$2292,6,0)</f>
        <v>3.2330999999999999</v>
      </c>
      <c r="G20" s="66">
        <f t="shared" si="1"/>
        <v>25</v>
      </c>
      <c r="H20" s="65">
        <f>VLOOKUP($A20,'Return Data'!$B$7:$R$2292,7,0)</f>
        <v>3.2178</v>
      </c>
      <c r="I20" s="66">
        <f t="shared" si="2"/>
        <v>25</v>
      </c>
      <c r="J20" s="65">
        <f>VLOOKUP($A20,'Return Data'!$B$7:$R$2292,8,0)</f>
        <v>3.2286000000000001</v>
      </c>
      <c r="K20" s="66">
        <f t="shared" si="3"/>
        <v>20</v>
      </c>
      <c r="L20" s="65">
        <f>VLOOKUP($A20,'Return Data'!$B$7:$R$2292,9,0)</f>
        <v>3.2536999999999998</v>
      </c>
      <c r="M20" s="66">
        <f t="shared" si="4"/>
        <v>25</v>
      </c>
      <c r="N20" s="65">
        <f>VLOOKUP($A20,'Return Data'!$B$7:$R$2292,10,0)</f>
        <v>3.1983000000000001</v>
      </c>
      <c r="O20" s="66">
        <f t="shared" si="5"/>
        <v>25</v>
      </c>
      <c r="P20" s="65">
        <f>VLOOKUP($A20,'Return Data'!$B$7:$R$2292,11,0)</f>
        <v>3.1623999999999999</v>
      </c>
      <c r="Q20" s="66">
        <f t="shared" si="8"/>
        <v>22</v>
      </c>
      <c r="R20" s="65">
        <f>VLOOKUP($A20,'Return Data'!$B$7:$R$2292,12,0)</f>
        <v>3.1772</v>
      </c>
      <c r="S20" s="66">
        <f t="shared" si="10"/>
        <v>22</v>
      </c>
      <c r="T20" s="65">
        <f>VLOOKUP($A20,'Return Data'!$B$7:$R$2292,13,0)</f>
        <v>3.1503000000000001</v>
      </c>
      <c r="U20" s="66">
        <f t="shared" si="11"/>
        <v>19</v>
      </c>
      <c r="V20" s="65"/>
      <c r="W20" s="66"/>
      <c r="X20" s="65"/>
      <c r="Y20" s="66"/>
      <c r="Z20" s="65">
        <f>VLOOKUP($A20,'Return Data'!$B$7:$R$2292,16,0)</f>
        <v>4.0620000000000003</v>
      </c>
      <c r="AA20" s="67">
        <f t="shared" si="7"/>
        <v>10</v>
      </c>
    </row>
    <row r="21" spans="1:27" x14ac:dyDescent="0.3">
      <c r="A21" s="63" t="s">
        <v>1303</v>
      </c>
      <c r="B21" s="64">
        <f>VLOOKUP($A21,'Return Data'!$B$7:$R$2292,3,0)</f>
        <v>44536</v>
      </c>
      <c r="C21" s="65">
        <f>VLOOKUP($A21,'Return Data'!$B$7:$R$2292,4,0)</f>
        <v>1089.9784</v>
      </c>
      <c r="D21" s="65">
        <f>VLOOKUP($A21,'Return Data'!$B$7:$R$2292,5,0)</f>
        <v>3.0878000000000001</v>
      </c>
      <c r="E21" s="66">
        <f t="shared" si="0"/>
        <v>28</v>
      </c>
      <c r="F21" s="65">
        <f>VLOOKUP($A21,'Return Data'!$B$7:$R$2292,6,0)</f>
        <v>3.2881999999999998</v>
      </c>
      <c r="G21" s="66">
        <f t="shared" si="1"/>
        <v>17</v>
      </c>
      <c r="H21" s="65">
        <f>VLOOKUP($A21,'Return Data'!$B$7:$R$2292,7,0)</f>
        <v>3.2383000000000002</v>
      </c>
      <c r="I21" s="66">
        <f t="shared" si="2"/>
        <v>20</v>
      </c>
      <c r="J21" s="65">
        <f>VLOOKUP($A21,'Return Data'!$B$7:$R$2292,8,0)</f>
        <v>3.1928000000000001</v>
      </c>
      <c r="K21" s="66">
        <f t="shared" si="3"/>
        <v>28</v>
      </c>
      <c r="L21" s="65">
        <f>VLOOKUP($A21,'Return Data'!$B$7:$R$2292,9,0)</f>
        <v>3.1991000000000001</v>
      </c>
      <c r="M21" s="66">
        <f t="shared" si="4"/>
        <v>28</v>
      </c>
      <c r="N21" s="65">
        <f>VLOOKUP($A21,'Return Data'!$B$7:$R$2292,10,0)</f>
        <v>3.1349999999999998</v>
      </c>
      <c r="O21" s="66">
        <f t="shared" si="5"/>
        <v>29</v>
      </c>
      <c r="P21" s="65">
        <f>VLOOKUP($A21,'Return Data'!$B$7:$R$2292,11,0)</f>
        <v>3.101</v>
      </c>
      <c r="Q21" s="66">
        <f t="shared" si="8"/>
        <v>29</v>
      </c>
      <c r="R21" s="65">
        <f>VLOOKUP($A21,'Return Data'!$B$7:$R$2292,12,0)</f>
        <v>3.1175000000000002</v>
      </c>
      <c r="S21" s="66">
        <f t="shared" si="10"/>
        <v>29</v>
      </c>
      <c r="T21" s="65">
        <f>VLOOKUP($A21,'Return Data'!$B$7:$R$2292,13,0)</f>
        <v>3.0973999999999999</v>
      </c>
      <c r="U21" s="66">
        <f t="shared" si="11"/>
        <v>26</v>
      </c>
      <c r="V21" s="65"/>
      <c r="W21" s="66"/>
      <c r="X21" s="65"/>
      <c r="Y21" s="66"/>
      <c r="Z21" s="65">
        <f>VLOOKUP($A21,'Return Data'!$B$7:$R$2292,16,0)</f>
        <v>3.6297999999999999</v>
      </c>
      <c r="AA21" s="67">
        <f t="shared" si="7"/>
        <v>24</v>
      </c>
    </row>
    <row r="22" spans="1:27" x14ac:dyDescent="0.3">
      <c r="A22" s="63" t="s">
        <v>1305</v>
      </c>
      <c r="B22" s="64">
        <f>VLOOKUP($A22,'Return Data'!$B$7:$R$2292,3,0)</f>
        <v>44536</v>
      </c>
      <c r="C22" s="65">
        <f>VLOOKUP($A22,'Return Data'!$B$7:$R$2292,4,0)</f>
        <v>1063.0479</v>
      </c>
      <c r="D22" s="65">
        <f>VLOOKUP($A22,'Return Data'!$B$7:$R$2292,5,0)</f>
        <v>3.1488</v>
      </c>
      <c r="E22" s="66">
        <f t="shared" si="0"/>
        <v>23</v>
      </c>
      <c r="F22" s="65">
        <f>VLOOKUP($A22,'Return Data'!$B$7:$R$2292,6,0)</f>
        <v>3.2524000000000002</v>
      </c>
      <c r="G22" s="66">
        <f t="shared" si="1"/>
        <v>24</v>
      </c>
      <c r="H22" s="65">
        <f>VLOOKUP($A22,'Return Data'!$B$7:$R$2292,7,0)</f>
        <v>3.2294999999999998</v>
      </c>
      <c r="I22" s="66">
        <f t="shared" si="2"/>
        <v>22</v>
      </c>
      <c r="J22" s="65">
        <f>VLOOKUP($A22,'Return Data'!$B$7:$R$2292,8,0)</f>
        <v>3.2105999999999999</v>
      </c>
      <c r="K22" s="66">
        <f t="shared" si="3"/>
        <v>25</v>
      </c>
      <c r="L22" s="65">
        <f>VLOOKUP($A22,'Return Data'!$B$7:$R$2292,9,0)</f>
        <v>3.2797000000000001</v>
      </c>
      <c r="M22" s="66">
        <f t="shared" si="4"/>
        <v>20</v>
      </c>
      <c r="N22" s="65">
        <f>VLOOKUP($A22,'Return Data'!$B$7:$R$2292,10,0)</f>
        <v>3.2157</v>
      </c>
      <c r="O22" s="66">
        <f t="shared" si="5"/>
        <v>16</v>
      </c>
      <c r="P22" s="65">
        <f>VLOOKUP($A22,'Return Data'!$B$7:$R$2292,11,0)</f>
        <v>3.1652999999999998</v>
      </c>
      <c r="Q22" s="66">
        <f t="shared" si="8"/>
        <v>18</v>
      </c>
      <c r="R22" s="65">
        <f>VLOOKUP($A22,'Return Data'!$B$7:$R$2292,12,0)</f>
        <v>3.1772999999999998</v>
      </c>
      <c r="S22" s="66">
        <f t="shared" ref="S22" si="12">RANK(R22,R$8:R$37,0)</f>
        <v>21</v>
      </c>
      <c r="T22" s="65"/>
      <c r="U22" s="66"/>
      <c r="V22" s="65"/>
      <c r="W22" s="66"/>
      <c r="X22" s="65"/>
      <c r="Y22" s="66"/>
      <c r="Z22" s="65">
        <f>VLOOKUP($A22,'Return Data'!$B$7:$R$2292,16,0)</f>
        <v>3.2488000000000001</v>
      </c>
      <c r="AA22" s="67">
        <f t="shared" si="7"/>
        <v>30</v>
      </c>
    </row>
    <row r="23" spans="1:27" x14ac:dyDescent="0.3">
      <c r="A23" s="63" t="s">
        <v>1307</v>
      </c>
      <c r="B23" s="64">
        <f>VLOOKUP($A23,'Return Data'!$B$7:$R$2292,3,0)</f>
        <v>44536</v>
      </c>
      <c r="C23" s="65">
        <f>VLOOKUP($A23,'Return Data'!$B$7:$R$2292,4,0)</f>
        <v>1073.0556999999999</v>
      </c>
      <c r="D23" s="65">
        <f>VLOOKUP($A23,'Return Data'!$B$7:$R$2292,5,0)</f>
        <v>3.0853999999999999</v>
      </c>
      <c r="E23" s="66">
        <f t="shared" si="0"/>
        <v>29</v>
      </c>
      <c r="F23" s="65">
        <f>VLOOKUP($A23,'Return Data'!$B$7:$R$2292,6,0)</f>
        <v>3.1880000000000002</v>
      </c>
      <c r="G23" s="66">
        <f t="shared" si="1"/>
        <v>29</v>
      </c>
      <c r="H23" s="65">
        <f>VLOOKUP($A23,'Return Data'!$B$7:$R$2292,7,0)</f>
        <v>3.1667999999999998</v>
      </c>
      <c r="I23" s="66">
        <f t="shared" si="2"/>
        <v>29</v>
      </c>
      <c r="J23" s="65">
        <f>VLOOKUP($A23,'Return Data'!$B$7:$R$2292,8,0)</f>
        <v>3.1716000000000002</v>
      </c>
      <c r="K23" s="66">
        <f t="shared" si="3"/>
        <v>29</v>
      </c>
      <c r="L23" s="65">
        <f>VLOOKUP($A23,'Return Data'!$B$7:$R$2292,9,0)</f>
        <v>3.1922999999999999</v>
      </c>
      <c r="M23" s="66">
        <f t="shared" si="4"/>
        <v>29</v>
      </c>
      <c r="N23" s="65">
        <f>VLOOKUP($A23,'Return Data'!$B$7:$R$2292,10,0)</f>
        <v>3.1526999999999998</v>
      </c>
      <c r="O23" s="66">
        <f t="shared" si="5"/>
        <v>28</v>
      </c>
      <c r="P23" s="65">
        <f>VLOOKUP($A23,'Return Data'!$B$7:$R$2292,11,0)</f>
        <v>3.1259000000000001</v>
      </c>
      <c r="Q23" s="66">
        <f t="shared" si="8"/>
        <v>28</v>
      </c>
      <c r="R23" s="65">
        <f>VLOOKUP($A23,'Return Data'!$B$7:$R$2292,12,0)</f>
        <v>3.1303000000000001</v>
      </c>
      <c r="S23" s="66">
        <f t="shared" si="10"/>
        <v>28</v>
      </c>
      <c r="T23" s="65">
        <f>VLOOKUP($A23,'Return Data'!$B$7:$R$2292,13,0)</f>
        <v>3.105</v>
      </c>
      <c r="U23" s="66">
        <f t="shared" si="11"/>
        <v>25</v>
      </c>
      <c r="V23" s="65"/>
      <c r="W23" s="66"/>
      <c r="X23" s="65"/>
      <c r="Y23" s="66"/>
      <c r="Z23" s="65">
        <f>VLOOKUP($A23,'Return Data'!$B$7:$R$2292,16,0)</f>
        <v>3.3809999999999998</v>
      </c>
      <c r="AA23" s="67">
        <f t="shared" si="7"/>
        <v>28</v>
      </c>
    </row>
    <row r="24" spans="1:27" x14ac:dyDescent="0.3">
      <c r="A24" s="63" t="s">
        <v>1309</v>
      </c>
      <c r="B24" s="64">
        <f>VLOOKUP($A24,'Return Data'!$B$7:$R$2292,3,0)</f>
        <v>44536</v>
      </c>
      <c r="C24" s="65">
        <f>VLOOKUP($A24,'Return Data'!$B$7:$R$2292,4,0)</f>
        <v>1069.0385000000001</v>
      </c>
      <c r="D24" s="65">
        <f>VLOOKUP($A24,'Return Data'!$B$7:$R$2292,5,0)</f>
        <v>3.1448</v>
      </c>
      <c r="E24" s="66">
        <f t="shared" si="0"/>
        <v>24</v>
      </c>
      <c r="F24" s="65">
        <f>VLOOKUP($A24,'Return Data'!$B$7:$R$2292,6,0)</f>
        <v>3.323</v>
      </c>
      <c r="G24" s="66">
        <f t="shared" si="1"/>
        <v>12</v>
      </c>
      <c r="H24" s="65">
        <f>VLOOKUP($A24,'Return Data'!$B$7:$R$2292,7,0)</f>
        <v>3.2759</v>
      </c>
      <c r="I24" s="66">
        <f t="shared" si="2"/>
        <v>14</v>
      </c>
      <c r="J24" s="65">
        <f>VLOOKUP($A24,'Return Data'!$B$7:$R$2292,8,0)</f>
        <v>3.2442000000000002</v>
      </c>
      <c r="K24" s="66">
        <f t="shared" si="3"/>
        <v>18</v>
      </c>
      <c r="L24" s="65">
        <f>VLOOKUP($A24,'Return Data'!$B$7:$R$2292,9,0)</f>
        <v>3.3521000000000001</v>
      </c>
      <c r="M24" s="66">
        <f t="shared" si="4"/>
        <v>3</v>
      </c>
      <c r="N24" s="65">
        <f>VLOOKUP($A24,'Return Data'!$B$7:$R$2292,10,0)</f>
        <v>3.2574000000000001</v>
      </c>
      <c r="O24" s="66">
        <f t="shared" si="5"/>
        <v>4</v>
      </c>
      <c r="P24" s="65">
        <f>VLOOKUP($A24,'Return Data'!$B$7:$R$2292,11,0)</f>
        <v>3.1974</v>
      </c>
      <c r="Q24" s="66">
        <f t="shared" si="8"/>
        <v>7</v>
      </c>
      <c r="R24" s="65">
        <f>VLOOKUP($A24,'Return Data'!$B$7:$R$2292,12,0)</f>
        <v>3.2265000000000001</v>
      </c>
      <c r="S24" s="66">
        <f t="shared" ref="S24" si="13">RANK(R24,R$8:R$37,0)</f>
        <v>6</v>
      </c>
      <c r="T24" s="65"/>
      <c r="U24" s="66"/>
      <c r="V24" s="65"/>
      <c r="W24" s="66"/>
      <c r="X24" s="65"/>
      <c r="Y24" s="66"/>
      <c r="Z24" s="65">
        <f>VLOOKUP($A24,'Return Data'!$B$7:$R$2292,16,0)</f>
        <v>3.3755000000000002</v>
      </c>
      <c r="AA24" s="67">
        <f t="shared" si="7"/>
        <v>29</v>
      </c>
    </row>
    <row r="25" spans="1:27" x14ac:dyDescent="0.3">
      <c r="A25" s="63" t="s">
        <v>1311</v>
      </c>
      <c r="B25" s="64">
        <f>VLOOKUP($A25,'Return Data'!$B$7:$R$2292,3,0)</f>
        <v>44536</v>
      </c>
      <c r="C25" s="65">
        <f>VLOOKUP($A25,'Return Data'!$B$7:$R$2292,4,0)</f>
        <v>1121.7689</v>
      </c>
      <c r="D25" s="65">
        <f>VLOOKUP($A25,'Return Data'!$B$7:$R$2292,5,0)</f>
        <v>3.1629999999999998</v>
      </c>
      <c r="E25" s="66">
        <f t="shared" si="0"/>
        <v>13</v>
      </c>
      <c r="F25" s="65">
        <f>VLOOKUP($A25,'Return Data'!$B$7:$R$2292,6,0)</f>
        <v>3.3534000000000002</v>
      </c>
      <c r="G25" s="66">
        <f t="shared" si="1"/>
        <v>10</v>
      </c>
      <c r="H25" s="65">
        <f>VLOOKUP($A25,'Return Data'!$B$7:$R$2292,7,0)</f>
        <v>3.3089</v>
      </c>
      <c r="I25" s="66">
        <f t="shared" si="2"/>
        <v>7</v>
      </c>
      <c r="J25" s="65">
        <f>VLOOKUP($A25,'Return Data'!$B$7:$R$2292,8,0)</f>
        <v>3.2829999999999999</v>
      </c>
      <c r="K25" s="66">
        <f t="shared" si="3"/>
        <v>11</v>
      </c>
      <c r="L25" s="65">
        <f>VLOOKUP($A25,'Return Data'!$B$7:$R$2292,9,0)</f>
        <v>3.2988</v>
      </c>
      <c r="M25" s="66">
        <f t="shared" si="4"/>
        <v>15</v>
      </c>
      <c r="N25" s="65">
        <f>VLOOKUP($A25,'Return Data'!$B$7:$R$2292,10,0)</f>
        <v>3.2090000000000001</v>
      </c>
      <c r="O25" s="66">
        <f t="shared" si="5"/>
        <v>19</v>
      </c>
      <c r="P25" s="65">
        <f>VLOOKUP($A25,'Return Data'!$B$7:$R$2292,11,0)</f>
        <v>3.1644000000000001</v>
      </c>
      <c r="Q25" s="66">
        <f t="shared" si="8"/>
        <v>20</v>
      </c>
      <c r="R25" s="65">
        <f>VLOOKUP($A25,'Return Data'!$B$7:$R$2292,12,0)</f>
        <v>3.1774</v>
      </c>
      <c r="S25" s="66">
        <f t="shared" si="10"/>
        <v>20</v>
      </c>
      <c r="T25" s="65">
        <f>VLOOKUP($A25,'Return Data'!$B$7:$R$2292,13,0)</f>
        <v>3.1553</v>
      </c>
      <c r="U25" s="66">
        <f t="shared" si="11"/>
        <v>18</v>
      </c>
      <c r="V25" s="65"/>
      <c r="W25" s="66"/>
      <c r="X25" s="65"/>
      <c r="Y25" s="66"/>
      <c r="Z25" s="65">
        <f>VLOOKUP($A25,'Return Data'!$B$7:$R$2292,16,0)</f>
        <v>4.0515999999999996</v>
      </c>
      <c r="AA25" s="67">
        <f t="shared" si="7"/>
        <v>11</v>
      </c>
    </row>
    <row r="26" spans="1:27" x14ac:dyDescent="0.3">
      <c r="A26" s="63" t="s">
        <v>1313</v>
      </c>
      <c r="B26" s="64">
        <f>VLOOKUP($A26,'Return Data'!$B$7:$R$2292,3,0)</f>
        <v>44536</v>
      </c>
      <c r="C26" s="65">
        <f>VLOOKUP($A26,'Return Data'!$B$7:$R$2292,4,0)</f>
        <v>2734.7244999999998</v>
      </c>
      <c r="D26" s="65">
        <f>VLOOKUP($A26,'Return Data'!$B$7:$R$2292,5,0)</f>
        <v>3.2324999999999999</v>
      </c>
      <c r="E26" s="66">
        <f t="shared" si="0"/>
        <v>3</v>
      </c>
      <c r="F26" s="65">
        <f>VLOOKUP($A26,'Return Data'!$B$7:$R$2292,6,0)</f>
        <v>3.3651</v>
      </c>
      <c r="G26" s="66">
        <f t="shared" si="1"/>
        <v>7</v>
      </c>
      <c r="H26" s="65">
        <f>VLOOKUP($A26,'Return Data'!$B$7:$R$2292,7,0)</f>
        <v>3.3029000000000002</v>
      </c>
      <c r="I26" s="66">
        <f t="shared" si="2"/>
        <v>9</v>
      </c>
      <c r="J26" s="65">
        <f>VLOOKUP($A26,'Return Data'!$B$7:$R$2292,8,0)</f>
        <v>3.2936999999999999</v>
      </c>
      <c r="K26" s="66">
        <f t="shared" si="3"/>
        <v>8</v>
      </c>
      <c r="L26" s="65">
        <f>VLOOKUP($A26,'Return Data'!$B$7:$R$2292,9,0)</f>
        <v>3.2856000000000001</v>
      </c>
      <c r="M26" s="66">
        <f t="shared" si="4"/>
        <v>19</v>
      </c>
      <c r="N26" s="65">
        <f>VLOOKUP($A26,'Return Data'!$B$7:$R$2292,10,0)</f>
        <v>3.2225000000000001</v>
      </c>
      <c r="O26" s="66">
        <f t="shared" si="5"/>
        <v>15</v>
      </c>
      <c r="P26" s="65">
        <f>VLOOKUP($A26,'Return Data'!$B$7:$R$2292,11,0)</f>
        <v>3.1833</v>
      </c>
      <c r="Q26" s="66">
        <f t="shared" si="8"/>
        <v>11</v>
      </c>
      <c r="R26" s="65">
        <f>VLOOKUP($A26,'Return Data'!$B$7:$R$2292,12,0)</f>
        <v>3.2027000000000001</v>
      </c>
      <c r="S26" s="66">
        <f t="shared" si="10"/>
        <v>10</v>
      </c>
      <c r="T26" s="65">
        <f>VLOOKUP($A26,'Return Data'!$B$7:$R$2292,13,0)</f>
        <v>3.1795</v>
      </c>
      <c r="U26" s="66">
        <f t="shared" si="11"/>
        <v>9</v>
      </c>
      <c r="V26" s="65">
        <f>VLOOKUP($A26,'Return Data'!$B$7:$R$2292,17,0)</f>
        <v>3.3479000000000001</v>
      </c>
      <c r="W26" s="66">
        <f t="shared" ref="W26:W36" si="14">RANK(V26,V$8:V$37,0)</f>
        <v>2</v>
      </c>
      <c r="X26" s="65">
        <f>VLOOKUP($A26,'Return Data'!$B$7:$R$2292,14,0)</f>
        <v>4.1675000000000004</v>
      </c>
      <c r="Y26" s="66">
        <f t="shared" ref="Y26:Y36" si="15">RANK(X26,X$8:X$37,0)</f>
        <v>2</v>
      </c>
      <c r="Z26" s="65">
        <f>VLOOKUP($A26,'Return Data'!$B$7:$R$2292,16,0)</f>
        <v>6.4654999999999996</v>
      </c>
      <c r="AA26" s="67">
        <f t="shared" si="7"/>
        <v>1</v>
      </c>
    </row>
    <row r="27" spans="1:27" x14ac:dyDescent="0.3">
      <c r="A27" s="63" t="s">
        <v>1315</v>
      </c>
      <c r="B27" s="64">
        <f>VLOOKUP($A27,'Return Data'!$B$7:$R$2292,3,0)</f>
        <v>44536</v>
      </c>
      <c r="C27" s="65">
        <f>VLOOKUP($A27,'Return Data'!$B$7:$R$2292,4,0)</f>
        <v>1090.0744</v>
      </c>
      <c r="D27" s="65">
        <f>VLOOKUP($A27,'Return Data'!$B$7:$R$2292,5,0)</f>
        <v>3.2382</v>
      </c>
      <c r="E27" s="66">
        <f t="shared" si="0"/>
        <v>2</v>
      </c>
      <c r="F27" s="65">
        <f>VLOOKUP($A27,'Return Data'!$B$7:$R$2292,6,0)</f>
        <v>3.3147000000000002</v>
      </c>
      <c r="G27" s="66">
        <f t="shared" si="1"/>
        <v>14</v>
      </c>
      <c r="H27" s="65">
        <f>VLOOKUP($A27,'Return Data'!$B$7:$R$2292,7,0)</f>
        <v>3.2988</v>
      </c>
      <c r="I27" s="66">
        <f t="shared" si="2"/>
        <v>11</v>
      </c>
      <c r="J27" s="65">
        <f>VLOOKUP($A27,'Return Data'!$B$7:$R$2292,8,0)</f>
        <v>3.2959000000000001</v>
      </c>
      <c r="K27" s="66">
        <f t="shared" si="3"/>
        <v>7</v>
      </c>
      <c r="L27" s="65">
        <f>VLOOKUP($A27,'Return Data'!$B$7:$R$2292,9,0)</f>
        <v>3.3313000000000001</v>
      </c>
      <c r="M27" s="66">
        <f t="shared" si="4"/>
        <v>6</v>
      </c>
      <c r="N27" s="65">
        <f>VLOOKUP($A27,'Return Data'!$B$7:$R$2292,10,0)</f>
        <v>3.25</v>
      </c>
      <c r="O27" s="66">
        <f t="shared" si="5"/>
        <v>7</v>
      </c>
      <c r="P27" s="65">
        <f>VLOOKUP($A27,'Return Data'!$B$7:$R$2292,11,0)</f>
        <v>3.2103999999999999</v>
      </c>
      <c r="Q27" s="66">
        <f t="shared" si="8"/>
        <v>6</v>
      </c>
      <c r="R27" s="65">
        <f>VLOOKUP($A27,'Return Data'!$B$7:$R$2292,12,0)</f>
        <v>3.2202999999999999</v>
      </c>
      <c r="S27" s="66">
        <f t="shared" si="10"/>
        <v>7</v>
      </c>
      <c r="T27" s="65">
        <f>VLOOKUP($A27,'Return Data'!$B$7:$R$2292,13,0)</f>
        <v>3.1892999999999998</v>
      </c>
      <c r="U27" s="66">
        <f t="shared" si="11"/>
        <v>7</v>
      </c>
      <c r="V27" s="65"/>
      <c r="W27" s="66"/>
      <c r="X27" s="65"/>
      <c r="Y27" s="66"/>
      <c r="Z27" s="65">
        <f>VLOOKUP($A27,'Return Data'!$B$7:$R$2292,16,0)</f>
        <v>3.6520000000000001</v>
      </c>
      <c r="AA27" s="67">
        <f t="shared" si="7"/>
        <v>21</v>
      </c>
    </row>
    <row r="28" spans="1:27" x14ac:dyDescent="0.3">
      <c r="A28" s="63" t="s">
        <v>1317</v>
      </c>
      <c r="B28" s="64">
        <f>VLOOKUP($A28,'Return Data'!$B$7:$R$2292,3,0)</f>
        <v>44536</v>
      </c>
      <c r="C28" s="65">
        <f>VLOOKUP($A28,'Return Data'!$B$7:$R$2292,4,0)</f>
        <v>1088.5147999999999</v>
      </c>
      <c r="D28" s="65">
        <f>VLOOKUP($A28,'Return Data'!$B$7:$R$2292,5,0)</f>
        <v>3.1589999999999998</v>
      </c>
      <c r="E28" s="66">
        <f t="shared" si="0"/>
        <v>18</v>
      </c>
      <c r="F28" s="65">
        <f>VLOOKUP($A28,'Return Data'!$B$7:$R$2292,6,0)</f>
        <v>3.3921000000000001</v>
      </c>
      <c r="G28" s="66">
        <f t="shared" si="1"/>
        <v>5</v>
      </c>
      <c r="H28" s="65">
        <f>VLOOKUP($A28,'Return Data'!$B$7:$R$2292,7,0)</f>
        <v>3.3525</v>
      </c>
      <c r="I28" s="66">
        <f t="shared" si="2"/>
        <v>3</v>
      </c>
      <c r="J28" s="65">
        <f>VLOOKUP($A28,'Return Data'!$B$7:$R$2292,8,0)</f>
        <v>3.34</v>
      </c>
      <c r="K28" s="66">
        <f t="shared" si="3"/>
        <v>3</v>
      </c>
      <c r="L28" s="65">
        <f>VLOOKUP($A28,'Return Data'!$B$7:$R$2292,9,0)</f>
        <v>3.3536999999999999</v>
      </c>
      <c r="M28" s="66">
        <f t="shared" si="4"/>
        <v>2</v>
      </c>
      <c r="N28" s="65">
        <f>VLOOKUP($A28,'Return Data'!$B$7:$R$2292,10,0)</f>
        <v>3.2707000000000002</v>
      </c>
      <c r="O28" s="66">
        <f t="shared" si="5"/>
        <v>3</v>
      </c>
      <c r="P28" s="65">
        <f>VLOOKUP($A28,'Return Data'!$B$7:$R$2292,11,0)</f>
        <v>3.2317999999999998</v>
      </c>
      <c r="Q28" s="66">
        <f t="shared" si="8"/>
        <v>4</v>
      </c>
      <c r="R28" s="65">
        <f>VLOOKUP($A28,'Return Data'!$B$7:$R$2292,12,0)</f>
        <v>3.2444000000000002</v>
      </c>
      <c r="S28" s="66">
        <f t="shared" si="10"/>
        <v>5</v>
      </c>
      <c r="T28" s="65">
        <f>VLOOKUP($A28,'Return Data'!$B$7:$R$2292,13,0)</f>
        <v>3.2107999999999999</v>
      </c>
      <c r="U28" s="66">
        <f t="shared" si="11"/>
        <v>4</v>
      </c>
      <c r="V28" s="65"/>
      <c r="W28" s="66"/>
      <c r="X28" s="65"/>
      <c r="Y28" s="66"/>
      <c r="Z28" s="65">
        <f>VLOOKUP($A28,'Return Data'!$B$7:$R$2292,16,0)</f>
        <v>3.6351</v>
      </c>
      <c r="AA28" s="67">
        <f t="shared" si="7"/>
        <v>23</v>
      </c>
    </row>
    <row r="29" spans="1:27" x14ac:dyDescent="0.3">
      <c r="A29" s="63" t="s">
        <v>1319</v>
      </c>
      <c r="B29" s="64">
        <f>VLOOKUP($A29,'Return Data'!$B$7:$R$2292,3,0)</f>
        <v>44536</v>
      </c>
      <c r="C29" s="65">
        <f>VLOOKUP($A29,'Return Data'!$B$7:$R$2292,4,0)</f>
        <v>1077.6847</v>
      </c>
      <c r="D29" s="65">
        <f>VLOOKUP($A29,'Return Data'!$B$7:$R$2292,5,0)</f>
        <v>3.2143999999999999</v>
      </c>
      <c r="E29" s="66">
        <f t="shared" si="0"/>
        <v>5</v>
      </c>
      <c r="F29" s="65">
        <f>VLOOKUP($A29,'Return Data'!$B$7:$R$2292,6,0)</f>
        <v>3.4205999999999999</v>
      </c>
      <c r="G29" s="66">
        <f t="shared" si="1"/>
        <v>1</v>
      </c>
      <c r="H29" s="65">
        <f>VLOOKUP($A29,'Return Data'!$B$7:$R$2292,7,0)</f>
        <v>3.3677999999999999</v>
      </c>
      <c r="I29" s="66">
        <f t="shared" si="2"/>
        <v>1</v>
      </c>
      <c r="J29" s="65">
        <f>VLOOKUP($A29,'Return Data'!$B$7:$R$2292,8,0)</f>
        <v>3.3521999999999998</v>
      </c>
      <c r="K29" s="66">
        <f t="shared" si="3"/>
        <v>1</v>
      </c>
      <c r="L29" s="65">
        <f>VLOOKUP($A29,'Return Data'!$B$7:$R$2292,9,0)</f>
        <v>3.3241999999999998</v>
      </c>
      <c r="M29" s="66">
        <f t="shared" si="4"/>
        <v>7</v>
      </c>
      <c r="N29" s="65">
        <f>VLOOKUP($A29,'Return Data'!$B$7:$R$2292,10,0)</f>
        <v>3.2559</v>
      </c>
      <c r="O29" s="66">
        <f t="shared" si="5"/>
        <v>6</v>
      </c>
      <c r="P29" s="65">
        <f>VLOOKUP($A29,'Return Data'!$B$7:$R$2292,11,0)</f>
        <v>3.2277999999999998</v>
      </c>
      <c r="Q29" s="66">
        <f t="shared" si="8"/>
        <v>5</v>
      </c>
      <c r="R29" s="65">
        <f>VLOOKUP($A29,'Return Data'!$B$7:$R$2292,12,0)</f>
        <v>3.2475000000000001</v>
      </c>
      <c r="S29" s="66">
        <f t="shared" si="10"/>
        <v>4</v>
      </c>
      <c r="T29" s="65">
        <f>VLOOKUP($A29,'Return Data'!$B$7:$R$2292,13,0)</f>
        <v>3.2309000000000001</v>
      </c>
      <c r="U29" s="66">
        <f t="shared" ref="U29" si="16">RANK(T29,T$8:T$37,0)</f>
        <v>2</v>
      </c>
      <c r="V29" s="65"/>
      <c r="W29" s="66"/>
      <c r="X29" s="65"/>
      <c r="Y29" s="66"/>
      <c r="Z29" s="65">
        <f>VLOOKUP($A29,'Return Data'!$B$7:$R$2292,16,0)</f>
        <v>3.5491000000000001</v>
      </c>
      <c r="AA29" s="67">
        <f t="shared" si="7"/>
        <v>25</v>
      </c>
    </row>
    <row r="30" spans="1:27" x14ac:dyDescent="0.3">
      <c r="A30" s="63" t="s">
        <v>1321</v>
      </c>
      <c r="B30" s="64">
        <f>VLOOKUP($A30,'Return Data'!$B$7:$R$2292,3,0)</f>
        <v>44536</v>
      </c>
      <c r="C30" s="65">
        <f>VLOOKUP($A30,'Return Data'!$B$7:$R$2292,4,0)</f>
        <v>112.8849</v>
      </c>
      <c r="D30" s="65">
        <f>VLOOKUP($A30,'Return Data'!$B$7:$R$2292,5,0)</f>
        <v>3.169</v>
      </c>
      <c r="E30" s="66">
        <f t="shared" si="0"/>
        <v>11</v>
      </c>
      <c r="F30" s="65">
        <f>VLOOKUP($A30,'Return Data'!$B$7:$R$2292,6,0)</f>
        <v>3.3205</v>
      </c>
      <c r="G30" s="66">
        <f t="shared" si="1"/>
        <v>13</v>
      </c>
      <c r="H30" s="65">
        <f>VLOOKUP($A30,'Return Data'!$B$7:$R$2292,7,0)</f>
        <v>3.2955000000000001</v>
      </c>
      <c r="I30" s="66">
        <f t="shared" si="2"/>
        <v>12</v>
      </c>
      <c r="J30" s="65">
        <f>VLOOKUP($A30,'Return Data'!$B$7:$R$2292,8,0)</f>
        <v>3.286</v>
      </c>
      <c r="K30" s="66">
        <f t="shared" si="3"/>
        <v>10</v>
      </c>
      <c r="L30" s="65">
        <f>VLOOKUP($A30,'Return Data'!$B$7:$R$2292,9,0)</f>
        <v>3.3513000000000002</v>
      </c>
      <c r="M30" s="66">
        <f t="shared" si="4"/>
        <v>4</v>
      </c>
      <c r="N30" s="65">
        <f>VLOOKUP($A30,'Return Data'!$B$7:$R$2292,10,0)</f>
        <v>3.234</v>
      </c>
      <c r="O30" s="66">
        <f t="shared" si="5"/>
        <v>11</v>
      </c>
      <c r="P30" s="65">
        <f>VLOOKUP($A30,'Return Data'!$B$7:$R$2292,11,0)</f>
        <v>3.1814</v>
      </c>
      <c r="Q30" s="66">
        <f t="shared" si="8"/>
        <v>13</v>
      </c>
      <c r="R30" s="65">
        <f>VLOOKUP($A30,'Return Data'!$B$7:$R$2292,12,0)</f>
        <v>3.1903999999999999</v>
      </c>
      <c r="S30" s="66">
        <f t="shared" si="10"/>
        <v>14</v>
      </c>
      <c r="T30" s="65">
        <f>VLOOKUP($A30,'Return Data'!$B$7:$R$2292,13,0)</f>
        <v>3.1629999999999998</v>
      </c>
      <c r="U30" s="66">
        <f t="shared" si="11"/>
        <v>14</v>
      </c>
      <c r="V30" s="65"/>
      <c r="W30" s="66"/>
      <c r="X30" s="65"/>
      <c r="Y30" s="66"/>
      <c r="Z30" s="65">
        <f>VLOOKUP($A30,'Return Data'!$B$7:$R$2292,16,0)</f>
        <v>4.1654</v>
      </c>
      <c r="AA30" s="67">
        <f t="shared" si="7"/>
        <v>9</v>
      </c>
    </row>
    <row r="31" spans="1:27" x14ac:dyDescent="0.3">
      <c r="A31" s="63" t="s">
        <v>1323</v>
      </c>
      <c r="B31" s="64">
        <f>VLOOKUP($A31,'Return Data'!$B$7:$R$2292,3,0)</f>
        <v>44536</v>
      </c>
      <c r="C31" s="65">
        <f>VLOOKUP($A31,'Return Data'!$B$7:$R$2292,4,0)</f>
        <v>1085.6197999999999</v>
      </c>
      <c r="D31" s="65">
        <f>VLOOKUP($A31,'Return Data'!$B$7:$R$2292,5,0)</f>
        <v>3.1842000000000001</v>
      </c>
      <c r="E31" s="66">
        <f t="shared" si="0"/>
        <v>9</v>
      </c>
      <c r="F31" s="65">
        <f>VLOOKUP($A31,'Return Data'!$B$7:$R$2292,6,0)</f>
        <v>3.2879</v>
      </c>
      <c r="G31" s="66">
        <f t="shared" si="1"/>
        <v>18</v>
      </c>
      <c r="H31" s="65">
        <f>VLOOKUP($A31,'Return Data'!$B$7:$R$2292,7,0)</f>
        <v>3.2513000000000001</v>
      </c>
      <c r="I31" s="66">
        <f t="shared" si="2"/>
        <v>18</v>
      </c>
      <c r="J31" s="65">
        <f>VLOOKUP($A31,'Return Data'!$B$7:$R$2292,8,0)</f>
        <v>3.2759</v>
      </c>
      <c r="K31" s="66">
        <f t="shared" si="3"/>
        <v>14</v>
      </c>
      <c r="L31" s="65">
        <f>VLOOKUP($A31,'Return Data'!$B$7:$R$2292,9,0)</f>
        <v>3.3012000000000001</v>
      </c>
      <c r="M31" s="66">
        <f t="shared" si="4"/>
        <v>13</v>
      </c>
      <c r="N31" s="65">
        <f>VLOOKUP($A31,'Return Data'!$B$7:$R$2292,10,0)</f>
        <v>3.2559999999999998</v>
      </c>
      <c r="O31" s="66">
        <f t="shared" si="5"/>
        <v>5</v>
      </c>
      <c r="P31" s="65">
        <f>VLOOKUP($A31,'Return Data'!$B$7:$R$2292,11,0)</f>
        <v>3.2357999999999998</v>
      </c>
      <c r="Q31" s="66">
        <f t="shared" si="8"/>
        <v>3</v>
      </c>
      <c r="R31" s="65">
        <f>VLOOKUP($A31,'Return Data'!$B$7:$R$2292,12,0)</f>
        <v>3.25</v>
      </c>
      <c r="S31" s="66">
        <f t="shared" si="10"/>
        <v>3</v>
      </c>
      <c r="T31" s="65">
        <f>VLOOKUP($A31,'Return Data'!$B$7:$R$2292,13,0)</f>
        <v>3.2239</v>
      </c>
      <c r="U31" s="66">
        <f t="shared" si="11"/>
        <v>3</v>
      </c>
      <c r="V31" s="65"/>
      <c r="W31" s="66"/>
      <c r="X31" s="65"/>
      <c r="Y31" s="66"/>
      <c r="Z31" s="65">
        <f>VLOOKUP($A31,'Return Data'!$B$7:$R$2292,16,0)</f>
        <v>3.6697000000000002</v>
      </c>
      <c r="AA31" s="67">
        <f t="shared" si="7"/>
        <v>20</v>
      </c>
    </row>
    <row r="32" spans="1:27" x14ac:dyDescent="0.3">
      <c r="A32" s="63" t="s">
        <v>1325</v>
      </c>
      <c r="B32" s="64">
        <f>VLOOKUP($A32,'Return Data'!$B$7:$R$2292,3,0)</f>
        <v>44536</v>
      </c>
      <c r="C32" s="65">
        <f>VLOOKUP($A32,'Return Data'!$B$7:$R$2292,4,0)</f>
        <v>3424.8375000000001</v>
      </c>
      <c r="D32" s="65">
        <f>VLOOKUP($A32,'Return Data'!$B$7:$R$2292,5,0)</f>
        <v>3.1581000000000001</v>
      </c>
      <c r="E32" s="66">
        <f t="shared" si="0"/>
        <v>19</v>
      </c>
      <c r="F32" s="65">
        <f>VLOOKUP($A32,'Return Data'!$B$7:$R$2292,6,0)</f>
        <v>3.3121999999999998</v>
      </c>
      <c r="G32" s="66">
        <f t="shared" si="1"/>
        <v>15</v>
      </c>
      <c r="H32" s="65">
        <f>VLOOKUP($A32,'Return Data'!$B$7:$R$2292,7,0)</f>
        <v>3.2751000000000001</v>
      </c>
      <c r="I32" s="66">
        <f t="shared" si="2"/>
        <v>15</v>
      </c>
      <c r="J32" s="65">
        <f>VLOOKUP($A32,'Return Data'!$B$7:$R$2292,8,0)</f>
        <v>3.2458999999999998</v>
      </c>
      <c r="K32" s="66">
        <f t="shared" si="3"/>
        <v>16</v>
      </c>
      <c r="L32" s="65">
        <f>VLOOKUP($A32,'Return Data'!$B$7:$R$2292,9,0)</f>
        <v>3.2703000000000002</v>
      </c>
      <c r="M32" s="66">
        <f t="shared" si="4"/>
        <v>22</v>
      </c>
      <c r="N32" s="65">
        <f>VLOOKUP($A32,'Return Data'!$B$7:$R$2292,10,0)</f>
        <v>3.2090999999999998</v>
      </c>
      <c r="O32" s="66">
        <f t="shared" si="5"/>
        <v>18</v>
      </c>
      <c r="P32" s="65">
        <f>VLOOKUP($A32,'Return Data'!$B$7:$R$2292,11,0)</f>
        <v>3.1699000000000002</v>
      </c>
      <c r="Q32" s="66">
        <f t="shared" si="8"/>
        <v>17</v>
      </c>
      <c r="R32" s="65">
        <f>VLOOKUP($A32,'Return Data'!$B$7:$R$2292,12,0)</f>
        <v>3.1892999999999998</v>
      </c>
      <c r="S32" s="66">
        <f t="shared" si="10"/>
        <v>16</v>
      </c>
      <c r="T32" s="65">
        <f>VLOOKUP($A32,'Return Data'!$B$7:$R$2292,13,0)</f>
        <v>3.1600999999999999</v>
      </c>
      <c r="U32" s="66">
        <f t="shared" si="11"/>
        <v>16</v>
      </c>
      <c r="V32" s="65">
        <f>VLOOKUP($A32,'Return Data'!$B$7:$R$2292,17,0)</f>
        <v>3.3227000000000002</v>
      </c>
      <c r="W32" s="66">
        <f t="shared" si="14"/>
        <v>4</v>
      </c>
      <c r="X32" s="65">
        <f>VLOOKUP($A32,'Return Data'!$B$7:$R$2292,14,0)</f>
        <v>4.1395</v>
      </c>
      <c r="Y32" s="66">
        <f t="shared" si="15"/>
        <v>3</v>
      </c>
      <c r="Z32" s="65">
        <f>VLOOKUP($A32,'Return Data'!$B$7:$R$2292,16,0)</f>
        <v>6.3597000000000001</v>
      </c>
      <c r="AA32" s="67">
        <f t="shared" si="7"/>
        <v>3</v>
      </c>
    </row>
    <row r="33" spans="1:27" x14ac:dyDescent="0.3">
      <c r="A33" s="63" t="s">
        <v>1327</v>
      </c>
      <c r="B33" s="64">
        <f>VLOOKUP($A33,'Return Data'!$B$7:$R$2292,3,0)</f>
        <v>44536</v>
      </c>
      <c r="C33" s="65">
        <f>VLOOKUP($A33,'Return Data'!$B$7:$R$2292,4,0)</f>
        <v>1118.0286000000001</v>
      </c>
      <c r="D33" s="65">
        <f>VLOOKUP($A33,'Return Data'!$B$7:$R$2292,5,0)</f>
        <v>3.1507000000000001</v>
      </c>
      <c r="E33" s="66">
        <f t="shared" si="0"/>
        <v>22</v>
      </c>
      <c r="F33" s="65">
        <f>VLOOKUP($A33,'Return Data'!$B$7:$R$2292,6,0)</f>
        <v>3.2023999999999999</v>
      </c>
      <c r="G33" s="66">
        <f t="shared" si="1"/>
        <v>28</v>
      </c>
      <c r="H33" s="65">
        <f>VLOOKUP($A33,'Return Data'!$B$7:$R$2292,7,0)</f>
        <v>3.1934</v>
      </c>
      <c r="I33" s="66">
        <f t="shared" si="2"/>
        <v>28</v>
      </c>
      <c r="J33" s="65">
        <f>VLOOKUP($A33,'Return Data'!$B$7:$R$2292,8,0)</f>
        <v>3.2244000000000002</v>
      </c>
      <c r="K33" s="66">
        <f t="shared" si="3"/>
        <v>22</v>
      </c>
      <c r="L33" s="65">
        <f>VLOOKUP($A33,'Return Data'!$B$7:$R$2292,9,0)</f>
        <v>3.2269999999999999</v>
      </c>
      <c r="M33" s="66">
        <f t="shared" si="4"/>
        <v>27</v>
      </c>
      <c r="N33" s="65">
        <f>VLOOKUP($A33,'Return Data'!$B$7:$R$2292,10,0)</f>
        <v>3.1848000000000001</v>
      </c>
      <c r="O33" s="66">
        <f t="shared" si="5"/>
        <v>26</v>
      </c>
      <c r="P33" s="65">
        <f>VLOOKUP($A33,'Return Data'!$B$7:$R$2292,11,0)</f>
        <v>3.1402999999999999</v>
      </c>
      <c r="Q33" s="66">
        <f t="shared" si="8"/>
        <v>27</v>
      </c>
      <c r="R33" s="65">
        <f>VLOOKUP($A33,'Return Data'!$B$7:$R$2292,12,0)</f>
        <v>3.1576</v>
      </c>
      <c r="S33" s="66">
        <f t="shared" si="10"/>
        <v>25</v>
      </c>
      <c r="T33" s="65">
        <f>VLOOKUP($A33,'Return Data'!$B$7:$R$2292,13,0)</f>
        <v>3.1334</v>
      </c>
      <c r="U33" s="66">
        <f t="shared" si="11"/>
        <v>23</v>
      </c>
      <c r="V33" s="65"/>
      <c r="W33" s="66"/>
      <c r="X33" s="65"/>
      <c r="Y33" s="66"/>
      <c r="Z33" s="65">
        <f>VLOOKUP($A33,'Return Data'!$B$7:$R$2292,16,0)</f>
        <v>4.1905000000000001</v>
      </c>
      <c r="AA33" s="67">
        <f t="shared" si="7"/>
        <v>6</v>
      </c>
    </row>
    <row r="34" spans="1:27" x14ac:dyDescent="0.3">
      <c r="A34" s="63" t="s">
        <v>1329</v>
      </c>
      <c r="B34" s="64">
        <f>VLOOKUP($A34,'Return Data'!$B$7:$R$2292,3,0)</f>
        <v>44536</v>
      </c>
      <c r="C34" s="65">
        <f>VLOOKUP($A34,'Return Data'!$B$7:$R$2292,4,0)</f>
        <v>1109.5653</v>
      </c>
      <c r="D34" s="65">
        <f>VLOOKUP($A34,'Return Data'!$B$7:$R$2292,5,0)</f>
        <v>3.1616</v>
      </c>
      <c r="E34" s="66">
        <f t="shared" si="0"/>
        <v>15</v>
      </c>
      <c r="F34" s="65">
        <f>VLOOKUP($A34,'Return Data'!$B$7:$R$2292,6,0)</f>
        <v>3.2707000000000002</v>
      </c>
      <c r="G34" s="66">
        <f t="shared" si="1"/>
        <v>20</v>
      </c>
      <c r="H34" s="65">
        <f>VLOOKUP($A34,'Return Data'!$B$7:$R$2292,7,0)</f>
        <v>3.2473999999999998</v>
      </c>
      <c r="I34" s="66">
        <f t="shared" si="2"/>
        <v>19</v>
      </c>
      <c r="J34" s="65">
        <f>VLOOKUP($A34,'Return Data'!$B$7:$R$2292,8,0)</f>
        <v>3.2248999999999999</v>
      </c>
      <c r="K34" s="66">
        <f t="shared" si="3"/>
        <v>21</v>
      </c>
      <c r="L34" s="65">
        <f>VLOOKUP($A34,'Return Data'!$B$7:$R$2292,9,0)</f>
        <v>3.2684000000000002</v>
      </c>
      <c r="M34" s="66">
        <f t="shared" si="4"/>
        <v>23</v>
      </c>
      <c r="N34" s="65">
        <f>VLOOKUP($A34,'Return Data'!$B$7:$R$2292,10,0)</f>
        <v>3.1993</v>
      </c>
      <c r="O34" s="66">
        <f t="shared" si="5"/>
        <v>24</v>
      </c>
      <c r="P34" s="65">
        <f>VLOOKUP($A34,'Return Data'!$B$7:$R$2292,11,0)</f>
        <v>3.1652999999999998</v>
      </c>
      <c r="Q34" s="66">
        <f t="shared" si="8"/>
        <v>18</v>
      </c>
      <c r="R34" s="65">
        <f>VLOOKUP($A34,'Return Data'!$B$7:$R$2292,12,0)</f>
        <v>3.2014999999999998</v>
      </c>
      <c r="S34" s="66">
        <f t="shared" si="10"/>
        <v>11</v>
      </c>
      <c r="T34" s="65">
        <f>VLOOKUP($A34,'Return Data'!$B$7:$R$2292,13,0)</f>
        <v>3.1778</v>
      </c>
      <c r="U34" s="66">
        <f t="shared" si="11"/>
        <v>10</v>
      </c>
      <c r="V34" s="65"/>
      <c r="W34" s="66"/>
      <c r="X34" s="65"/>
      <c r="Y34" s="66"/>
      <c r="Z34" s="65">
        <f>VLOOKUP($A34,'Return Data'!$B$7:$R$2292,16,0)</f>
        <v>3.9148999999999998</v>
      </c>
      <c r="AA34" s="67">
        <f t="shared" si="7"/>
        <v>13</v>
      </c>
    </row>
    <row r="35" spans="1:27" x14ac:dyDescent="0.3">
      <c r="A35" s="63" t="s">
        <v>1331</v>
      </c>
      <c r="B35" s="64">
        <f>VLOOKUP($A35,'Return Data'!$B$7:$R$2292,3,0)</f>
        <v>44536</v>
      </c>
      <c r="C35" s="65">
        <f>VLOOKUP($A35,'Return Data'!$B$7:$R$2292,4,0)</f>
        <v>1107.4032999999999</v>
      </c>
      <c r="D35" s="65">
        <f>VLOOKUP($A35,'Return Data'!$B$7:$R$2292,5,0)</f>
        <v>3.1644000000000001</v>
      </c>
      <c r="E35" s="66">
        <f t="shared" si="0"/>
        <v>12</v>
      </c>
      <c r="F35" s="65">
        <f>VLOOKUP($A35,'Return Data'!$B$7:$R$2292,6,0)</f>
        <v>3.3902999999999999</v>
      </c>
      <c r="G35" s="66">
        <f t="shared" si="1"/>
        <v>6</v>
      </c>
      <c r="H35" s="65">
        <f>VLOOKUP($A35,'Return Data'!$B$7:$R$2292,7,0)</f>
        <v>3.3014000000000001</v>
      </c>
      <c r="I35" s="66">
        <f t="shared" si="2"/>
        <v>10</v>
      </c>
      <c r="J35" s="65">
        <f>VLOOKUP($A35,'Return Data'!$B$7:$R$2292,8,0)</f>
        <v>3.2768000000000002</v>
      </c>
      <c r="K35" s="66">
        <f t="shared" si="3"/>
        <v>13</v>
      </c>
      <c r="L35" s="65">
        <f>VLOOKUP($A35,'Return Data'!$B$7:$R$2292,9,0)</f>
        <v>3.3193999999999999</v>
      </c>
      <c r="M35" s="66">
        <f t="shared" si="4"/>
        <v>8</v>
      </c>
      <c r="N35" s="65">
        <f>VLOOKUP($A35,'Return Data'!$B$7:$R$2292,10,0)</f>
        <v>3.2309000000000001</v>
      </c>
      <c r="O35" s="66">
        <f t="shared" si="5"/>
        <v>12</v>
      </c>
      <c r="P35" s="65">
        <f>VLOOKUP($A35,'Return Data'!$B$7:$R$2292,11,0)</f>
        <v>3.1796000000000002</v>
      </c>
      <c r="Q35" s="66">
        <f t="shared" si="8"/>
        <v>16</v>
      </c>
      <c r="R35" s="65">
        <f>VLOOKUP($A35,'Return Data'!$B$7:$R$2292,12,0)</f>
        <v>3.1875</v>
      </c>
      <c r="S35" s="66">
        <f t="shared" si="10"/>
        <v>17</v>
      </c>
      <c r="T35" s="65">
        <f>VLOOKUP($A35,'Return Data'!$B$7:$R$2292,13,0)</f>
        <v>3.1619999999999999</v>
      </c>
      <c r="U35" s="66">
        <f t="shared" si="11"/>
        <v>15</v>
      </c>
      <c r="V35" s="65"/>
      <c r="W35" s="66"/>
      <c r="X35" s="65"/>
      <c r="Y35" s="66"/>
      <c r="Z35" s="65">
        <f>VLOOKUP($A35,'Return Data'!$B$7:$R$2292,16,0)</f>
        <v>3.8464999999999998</v>
      </c>
      <c r="AA35" s="67">
        <f t="shared" si="7"/>
        <v>16</v>
      </c>
    </row>
    <row r="36" spans="1:27" x14ac:dyDescent="0.3">
      <c r="A36" s="63" t="s">
        <v>1333</v>
      </c>
      <c r="B36" s="64">
        <f>VLOOKUP($A36,'Return Data'!$B$7:$R$2292,3,0)</f>
        <v>44536</v>
      </c>
      <c r="C36" s="65">
        <f>VLOOKUP($A36,'Return Data'!$B$7:$R$2292,4,0)</f>
        <v>2879.2055999999998</v>
      </c>
      <c r="D36" s="65">
        <f>VLOOKUP($A36,'Return Data'!$B$7:$R$2292,5,0)</f>
        <v>3.1594000000000002</v>
      </c>
      <c r="E36" s="66">
        <f t="shared" si="0"/>
        <v>17</v>
      </c>
      <c r="F36" s="65">
        <f>VLOOKUP($A36,'Return Data'!$B$7:$R$2292,6,0)</f>
        <v>3.2854999999999999</v>
      </c>
      <c r="G36" s="66">
        <f t="shared" si="1"/>
        <v>19</v>
      </c>
      <c r="H36" s="65">
        <f>VLOOKUP($A36,'Return Data'!$B$7:$R$2292,7,0)</f>
        <v>3.2601</v>
      </c>
      <c r="I36" s="66">
        <f t="shared" si="2"/>
        <v>16</v>
      </c>
      <c r="J36" s="65">
        <f>VLOOKUP($A36,'Return Data'!$B$7:$R$2292,8,0)</f>
        <v>3.2475999999999998</v>
      </c>
      <c r="K36" s="66">
        <f t="shared" si="3"/>
        <v>15</v>
      </c>
      <c r="L36" s="65">
        <f>VLOOKUP($A36,'Return Data'!$B$7:$R$2292,9,0)</f>
        <v>3.2866</v>
      </c>
      <c r="M36" s="66">
        <f t="shared" si="4"/>
        <v>18</v>
      </c>
      <c r="N36" s="65">
        <f>VLOOKUP($A36,'Return Data'!$B$7:$R$2292,10,0)</f>
        <v>3.2342</v>
      </c>
      <c r="O36" s="66">
        <f t="shared" si="5"/>
        <v>10</v>
      </c>
      <c r="P36" s="65">
        <f>VLOOKUP($A36,'Return Data'!$B$7:$R$2292,11,0)</f>
        <v>3.1831</v>
      </c>
      <c r="Q36" s="66">
        <f t="shared" si="8"/>
        <v>12</v>
      </c>
      <c r="R36" s="65">
        <f>VLOOKUP($A36,'Return Data'!$B$7:$R$2292,12,0)</f>
        <v>3.1945000000000001</v>
      </c>
      <c r="S36" s="66">
        <f t="shared" si="10"/>
        <v>13</v>
      </c>
      <c r="T36" s="65">
        <f>VLOOKUP($A36,'Return Data'!$B$7:$R$2292,13,0)</f>
        <v>3.169</v>
      </c>
      <c r="U36" s="66">
        <f t="shared" si="11"/>
        <v>12</v>
      </c>
      <c r="V36" s="65">
        <f>VLOOKUP($A36,'Return Data'!$B$7:$R$2292,17,0)</f>
        <v>3.3525999999999998</v>
      </c>
      <c r="W36" s="66">
        <f t="shared" si="14"/>
        <v>1</v>
      </c>
      <c r="X36" s="65">
        <f>VLOOKUP($A36,'Return Data'!$B$7:$R$2292,14,0)</f>
        <v>4.1696</v>
      </c>
      <c r="Y36" s="66">
        <f t="shared" si="15"/>
        <v>1</v>
      </c>
      <c r="Z36" s="65">
        <f>VLOOKUP($A36,'Return Data'!$B$7:$R$2292,16,0)</f>
        <v>6.4580000000000002</v>
      </c>
      <c r="AA36" s="67">
        <f t="shared" si="7"/>
        <v>2</v>
      </c>
    </row>
    <row r="37" spans="1:27" x14ac:dyDescent="0.3">
      <c r="A37" s="63" t="s">
        <v>1335</v>
      </c>
      <c r="B37" s="64">
        <f>VLOOKUP($A37,'Return Data'!$B$7:$R$2292,3,0)</f>
        <v>44536</v>
      </c>
      <c r="C37" s="65">
        <f>VLOOKUP($A37,'Return Data'!$B$7:$R$2292,4,0)</f>
        <v>1081.5024000000001</v>
      </c>
      <c r="D37" s="65">
        <f>VLOOKUP($A37,'Return Data'!$B$7:$R$2292,5,0)</f>
        <v>2.9702000000000002</v>
      </c>
      <c r="E37" s="66">
        <f t="shared" si="0"/>
        <v>30</v>
      </c>
      <c r="F37" s="65">
        <f>VLOOKUP($A37,'Return Data'!$B$7:$R$2292,6,0)</f>
        <v>3.153</v>
      </c>
      <c r="G37" s="66">
        <f t="shared" si="1"/>
        <v>30</v>
      </c>
      <c r="H37" s="65">
        <f>VLOOKUP($A37,'Return Data'!$B$7:$R$2292,7,0)</f>
        <v>3.0880000000000001</v>
      </c>
      <c r="I37" s="66">
        <f t="shared" si="2"/>
        <v>30</v>
      </c>
      <c r="J37" s="65">
        <f>VLOOKUP($A37,'Return Data'!$B$7:$R$2292,8,0)</f>
        <v>3.0714000000000001</v>
      </c>
      <c r="K37" s="66">
        <f t="shared" si="3"/>
        <v>30</v>
      </c>
      <c r="L37" s="65">
        <f>VLOOKUP($A37,'Return Data'!$B$7:$R$2292,9,0)</f>
        <v>3.0916000000000001</v>
      </c>
      <c r="M37" s="66">
        <f t="shared" si="4"/>
        <v>30</v>
      </c>
      <c r="N37" s="65">
        <f>VLOOKUP($A37,'Return Data'!$B$7:$R$2292,10,0)</f>
        <v>3.0179999999999998</v>
      </c>
      <c r="O37" s="66">
        <f t="shared" si="5"/>
        <v>30</v>
      </c>
      <c r="P37" s="65">
        <f>VLOOKUP($A37,'Return Data'!$B$7:$R$2292,11,0)</f>
        <v>3.0935999999999999</v>
      </c>
      <c r="Q37" s="66">
        <f t="shared" si="8"/>
        <v>30</v>
      </c>
      <c r="R37" s="65">
        <f>VLOOKUP($A37,'Return Data'!$B$7:$R$2292,12,0)</f>
        <v>3.0918000000000001</v>
      </c>
      <c r="S37" s="66">
        <f t="shared" si="10"/>
        <v>30</v>
      </c>
      <c r="T37" s="65">
        <f>VLOOKUP($A37,'Return Data'!$B$7:$R$2292,13,0)</f>
        <v>3.0668000000000002</v>
      </c>
      <c r="U37" s="66">
        <f t="shared" si="11"/>
        <v>27</v>
      </c>
      <c r="V37" s="65"/>
      <c r="W37" s="66"/>
      <c r="X37" s="65"/>
      <c r="Y37" s="66"/>
      <c r="Z37" s="65">
        <f>VLOOKUP($A37,'Return Data'!$B$7:$R$2292,16,0)</f>
        <v>3.48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3.1618233333333334</v>
      </c>
      <c r="E39" s="74"/>
      <c r="F39" s="75">
        <f>AVERAGE(F8:F37)</f>
        <v>3.3048799999999994</v>
      </c>
      <c r="G39" s="74"/>
      <c r="H39" s="75">
        <f>AVERAGE(H8:H37)</f>
        <v>3.2664166666666667</v>
      </c>
      <c r="I39" s="74"/>
      <c r="J39" s="75">
        <f>AVERAGE(J8:J37)</f>
        <v>3.2552833333333338</v>
      </c>
      <c r="K39" s="74"/>
      <c r="L39" s="75">
        <f>AVERAGE(L8:L37)</f>
        <v>3.2895700000000003</v>
      </c>
      <c r="M39" s="74"/>
      <c r="N39" s="75">
        <f>AVERAGE(N8:N37)</f>
        <v>3.2163466666666665</v>
      </c>
      <c r="O39" s="74"/>
      <c r="P39" s="75">
        <f>AVERAGE(P8:P37)</f>
        <v>3.1777933333333328</v>
      </c>
      <c r="Q39" s="74"/>
      <c r="R39" s="75">
        <f>AVERAGE(R8:R37)</f>
        <v>3.1916300000000009</v>
      </c>
      <c r="S39" s="74"/>
      <c r="T39" s="75">
        <f>AVERAGE(T8:T37)</f>
        <v>3.1642814814814813</v>
      </c>
      <c r="U39" s="74"/>
      <c r="V39" s="75">
        <f>AVERAGE(V8:V37)</f>
        <v>3.33406</v>
      </c>
      <c r="W39" s="74"/>
      <c r="X39" s="75">
        <f>AVERAGE(X8:X37)</f>
        <v>4.1487500000000006</v>
      </c>
      <c r="Y39" s="74"/>
      <c r="Z39" s="75">
        <f>AVERAGE(Z8:Z37)</f>
        <v>4.126780000000001</v>
      </c>
      <c r="AA39" s="76"/>
    </row>
    <row r="40" spans="1:27" x14ac:dyDescent="0.3">
      <c r="A40" s="73" t="s">
        <v>28</v>
      </c>
      <c r="B40" s="74"/>
      <c r="C40" s="74"/>
      <c r="D40" s="75">
        <f>MIN(D8:D37)</f>
        <v>2.9702000000000002</v>
      </c>
      <c r="E40" s="74"/>
      <c r="F40" s="75">
        <f>MIN(F8:F37)</f>
        <v>3.153</v>
      </c>
      <c r="G40" s="74"/>
      <c r="H40" s="75">
        <f>MIN(H8:H37)</f>
        <v>3.0880000000000001</v>
      </c>
      <c r="I40" s="74"/>
      <c r="J40" s="75">
        <f>MIN(J8:J37)</f>
        <v>3.0714000000000001</v>
      </c>
      <c r="K40" s="74"/>
      <c r="L40" s="75">
        <f>MIN(L8:L37)</f>
        <v>3.0916000000000001</v>
      </c>
      <c r="M40" s="74"/>
      <c r="N40" s="75">
        <f>MIN(N8:N37)</f>
        <v>3.0179999999999998</v>
      </c>
      <c r="O40" s="74"/>
      <c r="P40" s="75">
        <f>MIN(P8:P37)</f>
        <v>3.0935999999999999</v>
      </c>
      <c r="Q40" s="74"/>
      <c r="R40" s="75">
        <f>MIN(R8:R37)</f>
        <v>3.0918000000000001</v>
      </c>
      <c r="S40" s="74"/>
      <c r="T40" s="75">
        <f>MIN(T8:T37)</f>
        <v>3.0668000000000002</v>
      </c>
      <c r="U40" s="74"/>
      <c r="V40" s="75">
        <f>MIN(V8:V37)</f>
        <v>3.3016000000000001</v>
      </c>
      <c r="W40" s="74"/>
      <c r="X40" s="75">
        <f>MIN(X8:X37)</f>
        <v>4.1184000000000003</v>
      </c>
      <c r="Y40" s="74"/>
      <c r="Z40" s="75">
        <f>MIN(Z8:Z37)</f>
        <v>3.2488000000000001</v>
      </c>
      <c r="AA40" s="76"/>
    </row>
    <row r="41" spans="1:27" ht="15" thickBot="1" x14ac:dyDescent="0.35">
      <c r="A41" s="77" t="s">
        <v>29</v>
      </c>
      <c r="B41" s="78"/>
      <c r="C41" s="78"/>
      <c r="D41" s="79">
        <f>MAX(D8:D37)</f>
        <v>3.2484000000000002</v>
      </c>
      <c r="E41" s="78"/>
      <c r="F41" s="79">
        <f>MAX(F8:F37)</f>
        <v>3.4205999999999999</v>
      </c>
      <c r="G41" s="78"/>
      <c r="H41" s="79">
        <f>MAX(H8:H37)</f>
        <v>3.3677999999999999</v>
      </c>
      <c r="I41" s="78"/>
      <c r="J41" s="79">
        <f>MAX(J8:J37)</f>
        <v>3.3521999999999998</v>
      </c>
      <c r="K41" s="78"/>
      <c r="L41" s="79">
        <f>MAX(L8:L37)</f>
        <v>3.4394999999999998</v>
      </c>
      <c r="M41" s="78"/>
      <c r="N41" s="79">
        <f>MAX(N8:N37)</f>
        <v>3.3405</v>
      </c>
      <c r="O41" s="78"/>
      <c r="P41" s="79">
        <f>MAX(P8:P37)</f>
        <v>3.2652000000000001</v>
      </c>
      <c r="Q41" s="78"/>
      <c r="R41" s="79">
        <f>MAX(R8:R37)</f>
        <v>3.2683</v>
      </c>
      <c r="S41" s="78"/>
      <c r="T41" s="79">
        <f>MAX(T8:T37)</f>
        <v>3.2311999999999999</v>
      </c>
      <c r="U41" s="78"/>
      <c r="V41" s="79">
        <f>MAX(V8:V37)</f>
        <v>3.3525999999999998</v>
      </c>
      <c r="W41" s="78"/>
      <c r="X41" s="79">
        <f>MAX(X8:X37)</f>
        <v>4.1696</v>
      </c>
      <c r="Y41" s="78"/>
      <c r="Z41" s="79">
        <f>MAX(Z8:Z37)</f>
        <v>6.4654999999999996</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1278</v>
      </c>
      <c r="B8" s="64">
        <f>VLOOKUP($A8,'Return Data'!$B$7:$R$2292,3,0)</f>
        <v>44536</v>
      </c>
      <c r="C8" s="65">
        <f>VLOOKUP($A8,'Return Data'!$B$7:$R$2292,4,0)</f>
        <v>1133.0951</v>
      </c>
      <c r="D8" s="65">
        <f>VLOOKUP($A8,'Return Data'!$B$7:$R$2292,5,0)</f>
        <v>3.0991</v>
      </c>
      <c r="E8" s="66">
        <f t="shared" ref="E8:E37" si="0">RANK(D8,D$8:D$37,0)</f>
        <v>11</v>
      </c>
      <c r="F8" s="65">
        <f>VLOOKUP($A8,'Return Data'!$B$7:$R$2292,6,0)</f>
        <v>3.2425000000000002</v>
      </c>
      <c r="G8" s="66">
        <f t="shared" ref="G8:G37" si="1">RANK(F8,F$8:F$37,0)</f>
        <v>12</v>
      </c>
      <c r="H8" s="65">
        <f>VLOOKUP($A8,'Return Data'!$B$7:$R$2292,7,0)</f>
        <v>3.2099000000000002</v>
      </c>
      <c r="I8" s="66">
        <f t="shared" ref="I8:I37" si="2">RANK(H8,H$8:H$37,0)</f>
        <v>6</v>
      </c>
      <c r="J8" s="65">
        <f>VLOOKUP($A8,'Return Data'!$B$7:$R$2292,8,0)</f>
        <v>3.1669</v>
      </c>
      <c r="K8" s="66">
        <f t="shared" ref="K8:K37" si="3">RANK(J8,J$8:J$37,0)</f>
        <v>16</v>
      </c>
      <c r="L8" s="65">
        <f>VLOOKUP($A8,'Return Data'!$B$7:$R$2292,9,0)</f>
        <v>3.1863000000000001</v>
      </c>
      <c r="M8" s="66">
        <f t="shared" ref="M8:M37" si="4">RANK(L8,L$8:L$37,0)</f>
        <v>23</v>
      </c>
      <c r="N8" s="65">
        <f>VLOOKUP($A8,'Return Data'!$B$7:$R$2292,10,0)</f>
        <v>3.1049000000000002</v>
      </c>
      <c r="O8" s="66">
        <f t="shared" ref="O8:O37" si="5">RANK(N8,N$8:N$37,0)</f>
        <v>23</v>
      </c>
      <c r="P8" s="65">
        <f>VLOOKUP($A8,'Return Data'!$B$7:$R$2292,11,0)</f>
        <v>3.0731000000000002</v>
      </c>
      <c r="Q8" s="66">
        <f>RANK(P8,P$8:P$37,0)</f>
        <v>21</v>
      </c>
      <c r="R8" s="65">
        <f>VLOOKUP($A8,'Return Data'!$B$7:$R$2292,12,0)</f>
        <v>3.1017000000000001</v>
      </c>
      <c r="S8" s="66">
        <f>RANK(R8,R$8:R$37,0)</f>
        <v>14</v>
      </c>
      <c r="T8" s="65">
        <f>VLOOKUP($A8,'Return Data'!$B$7:$R$2292,13,0)</f>
        <v>3.0768</v>
      </c>
      <c r="U8" s="66">
        <f>RANK(T8,T$8:T$37,0)</f>
        <v>11</v>
      </c>
      <c r="V8" s="65">
        <f>VLOOKUP($A8,'Return Data'!$B$7:$R$2292,17,0)</f>
        <v>3.2248999999999999</v>
      </c>
      <c r="W8" s="66">
        <f t="shared" ref="W8" si="6">RANK(V8,V$8:V$37,0)</f>
        <v>3</v>
      </c>
      <c r="X8" s="65"/>
      <c r="Y8" s="66"/>
      <c r="Z8" s="65">
        <f>VLOOKUP($A8,'Return Data'!$B$7:$R$2292,16,0)</f>
        <v>4.1148999999999996</v>
      </c>
      <c r="AA8" s="67">
        <f t="shared" ref="AA8:AA37" si="7">RANK(Z8,Z$8:Z$37,0)</f>
        <v>5</v>
      </c>
    </row>
    <row r="9" spans="1:27" x14ac:dyDescent="0.3">
      <c r="A9" s="63" t="s">
        <v>1280</v>
      </c>
      <c r="B9" s="64">
        <f>VLOOKUP($A9,'Return Data'!$B$7:$R$2292,3,0)</f>
        <v>44536</v>
      </c>
      <c r="C9" s="65">
        <f>VLOOKUP($A9,'Return Data'!$B$7:$R$2292,4,0)</f>
        <v>1110.0233000000001</v>
      </c>
      <c r="D9" s="65">
        <f>VLOOKUP($A9,'Return Data'!$B$7:$R$2292,5,0)</f>
        <v>3.1404999999999998</v>
      </c>
      <c r="E9" s="66">
        <f t="shared" si="0"/>
        <v>3</v>
      </c>
      <c r="F9" s="65">
        <f>VLOOKUP($A9,'Return Data'!$B$7:$R$2292,6,0)</f>
        <v>3.3363</v>
      </c>
      <c r="G9" s="66">
        <f t="shared" si="1"/>
        <v>2</v>
      </c>
      <c r="H9" s="65">
        <f>VLOOKUP($A9,'Return Data'!$B$7:$R$2292,7,0)</f>
        <v>3.2780999999999998</v>
      </c>
      <c r="I9" s="66">
        <f t="shared" si="2"/>
        <v>3</v>
      </c>
      <c r="J9" s="65">
        <f>VLOOKUP($A9,'Return Data'!$B$7:$R$2292,8,0)</f>
        <v>3.2450000000000001</v>
      </c>
      <c r="K9" s="66">
        <f t="shared" si="3"/>
        <v>4</v>
      </c>
      <c r="L9" s="65">
        <f>VLOOKUP($A9,'Return Data'!$B$7:$R$2292,9,0)</f>
        <v>3.2553000000000001</v>
      </c>
      <c r="M9" s="66">
        <f t="shared" si="4"/>
        <v>5</v>
      </c>
      <c r="N9" s="65">
        <f>VLOOKUP($A9,'Return Data'!$B$7:$R$2292,10,0)</f>
        <v>3.1871999999999998</v>
      </c>
      <c r="O9" s="66">
        <f t="shared" si="5"/>
        <v>3</v>
      </c>
      <c r="P9" s="65">
        <f>VLOOKUP($A9,'Return Data'!$B$7:$R$2292,11,0)</f>
        <v>3.1362999999999999</v>
      </c>
      <c r="Q9" s="66">
        <f>RANK(P9,P$8:P$37,0)</f>
        <v>5</v>
      </c>
      <c r="R9" s="65">
        <f>VLOOKUP($A9,'Return Data'!$B$7:$R$2292,12,0)</f>
        <v>3.1549</v>
      </c>
      <c r="S9" s="66">
        <f>RANK(R9,R$8:R$37,0)</f>
        <v>4</v>
      </c>
      <c r="T9" s="65">
        <f>VLOOKUP($A9,'Return Data'!$B$7:$R$2292,13,0)</f>
        <v>3.1316999999999999</v>
      </c>
      <c r="U9" s="66">
        <f>RANK(T9,T$8:T$37,0)</f>
        <v>3</v>
      </c>
      <c r="V9" s="65"/>
      <c r="W9" s="66"/>
      <c r="X9" s="65"/>
      <c r="Y9" s="66"/>
      <c r="Z9" s="65">
        <f>VLOOKUP($A9,'Return Data'!$B$7:$R$2292,16,0)</f>
        <v>3.8953000000000002</v>
      </c>
      <c r="AA9" s="67">
        <f t="shared" si="7"/>
        <v>12</v>
      </c>
    </row>
    <row r="10" spans="1:27" x14ac:dyDescent="0.3">
      <c r="A10" s="63" t="s">
        <v>1282</v>
      </c>
      <c r="B10" s="64">
        <f>VLOOKUP($A10,'Return Data'!$B$7:$R$2292,3,0)</f>
        <v>44536</v>
      </c>
      <c r="C10" s="65">
        <f>VLOOKUP($A10,'Return Data'!$B$7:$R$2292,4,0)</f>
        <v>1102.9931999999999</v>
      </c>
      <c r="D10" s="65">
        <f>VLOOKUP($A10,'Return Data'!$B$7:$R$2292,5,0)</f>
        <v>3.0811000000000002</v>
      </c>
      <c r="E10" s="66">
        <f t="shared" si="0"/>
        <v>13</v>
      </c>
      <c r="F10" s="65">
        <f>VLOOKUP($A10,'Return Data'!$B$7:$R$2292,6,0)</f>
        <v>3.1709999999999998</v>
      </c>
      <c r="G10" s="66">
        <f t="shared" si="1"/>
        <v>24</v>
      </c>
      <c r="H10" s="65">
        <f>VLOOKUP($A10,'Return Data'!$B$7:$R$2292,7,0)</f>
        <v>3.1494</v>
      </c>
      <c r="I10" s="66">
        <f t="shared" si="2"/>
        <v>23</v>
      </c>
      <c r="J10" s="65">
        <f>VLOOKUP($A10,'Return Data'!$B$7:$R$2292,8,0)</f>
        <v>3.1467999999999998</v>
      </c>
      <c r="K10" s="66">
        <f t="shared" si="3"/>
        <v>21</v>
      </c>
      <c r="L10" s="65">
        <f>VLOOKUP($A10,'Return Data'!$B$7:$R$2292,9,0)</f>
        <v>3.2069000000000001</v>
      </c>
      <c r="M10" s="66">
        <f t="shared" si="4"/>
        <v>14</v>
      </c>
      <c r="N10" s="65">
        <f>VLOOKUP($A10,'Return Data'!$B$7:$R$2292,10,0)</f>
        <v>3.1438999999999999</v>
      </c>
      <c r="O10" s="66">
        <f t="shared" si="5"/>
        <v>12</v>
      </c>
      <c r="P10" s="65">
        <f>VLOOKUP($A10,'Return Data'!$B$7:$R$2292,11,0)</f>
        <v>3.1238999999999999</v>
      </c>
      <c r="Q10" s="66">
        <f>RANK(P10,P$8:P$37,0)</f>
        <v>8</v>
      </c>
      <c r="R10" s="65">
        <f>VLOOKUP($A10,'Return Data'!$B$7:$R$2292,12,0)</f>
        <v>3.1408</v>
      </c>
      <c r="S10" s="66">
        <f>RANK(R10,R$8:R$37,0)</f>
        <v>7</v>
      </c>
      <c r="T10" s="65">
        <f>VLOOKUP($A10,'Return Data'!$B$7:$R$2292,13,0)</f>
        <v>3.1291000000000002</v>
      </c>
      <c r="U10" s="66">
        <f>RANK(T10,T$8:T$37,0)</f>
        <v>4</v>
      </c>
      <c r="V10" s="65"/>
      <c r="W10" s="66"/>
      <c r="X10" s="65"/>
      <c r="Y10" s="66"/>
      <c r="Z10" s="65">
        <f>VLOOKUP($A10,'Return Data'!$B$7:$R$2292,16,0)</f>
        <v>3.8069000000000002</v>
      </c>
      <c r="AA10" s="67">
        <f t="shared" si="7"/>
        <v>13</v>
      </c>
    </row>
    <row r="11" spans="1:27" x14ac:dyDescent="0.3">
      <c r="A11" s="63" t="s">
        <v>1284</v>
      </c>
      <c r="B11" s="64">
        <f>VLOOKUP($A11,'Return Data'!$B$7:$R$2292,3,0)</f>
        <v>44536</v>
      </c>
      <c r="C11" s="65">
        <f>VLOOKUP($A11,'Return Data'!$B$7:$R$2292,4,0)</f>
        <v>1103.7458999999999</v>
      </c>
      <c r="D11" s="65">
        <f>VLOOKUP($A11,'Return Data'!$B$7:$R$2292,5,0)</f>
        <v>3.0657999999999999</v>
      </c>
      <c r="E11" s="66">
        <f t="shared" si="0"/>
        <v>19</v>
      </c>
      <c r="F11" s="65">
        <f>VLOOKUP($A11,'Return Data'!$B$7:$R$2292,6,0)</f>
        <v>3.2450000000000001</v>
      </c>
      <c r="G11" s="66">
        <f t="shared" si="1"/>
        <v>11</v>
      </c>
      <c r="H11" s="65">
        <f>VLOOKUP($A11,'Return Data'!$B$7:$R$2292,7,0)</f>
        <v>3.1812999999999998</v>
      </c>
      <c r="I11" s="66">
        <f t="shared" si="2"/>
        <v>17</v>
      </c>
      <c r="J11" s="65">
        <f>VLOOKUP($A11,'Return Data'!$B$7:$R$2292,8,0)</f>
        <v>3.1456</v>
      </c>
      <c r="K11" s="66">
        <f t="shared" si="3"/>
        <v>22</v>
      </c>
      <c r="L11" s="65">
        <f>VLOOKUP($A11,'Return Data'!$B$7:$R$2292,9,0)</f>
        <v>3.1999</v>
      </c>
      <c r="M11" s="66">
        <f t="shared" si="4"/>
        <v>16</v>
      </c>
      <c r="N11" s="65">
        <f>VLOOKUP($A11,'Return Data'!$B$7:$R$2292,10,0)</f>
        <v>3.1223999999999998</v>
      </c>
      <c r="O11" s="66">
        <f t="shared" si="5"/>
        <v>18</v>
      </c>
      <c r="P11" s="65">
        <f>VLOOKUP($A11,'Return Data'!$B$7:$R$2292,11,0)</f>
        <v>3.0785</v>
      </c>
      <c r="Q11" s="66">
        <f>RANK(P11,P$8:P$37,0)</f>
        <v>19</v>
      </c>
      <c r="R11" s="65">
        <f>VLOOKUP($A11,'Return Data'!$B$7:$R$2292,12,0)</f>
        <v>3.0842000000000001</v>
      </c>
      <c r="S11" s="66">
        <f>RANK(R11,R$8:R$37,0)</f>
        <v>22</v>
      </c>
      <c r="T11" s="65">
        <f>VLOOKUP($A11,'Return Data'!$B$7:$R$2292,13,0)</f>
        <v>3.0705</v>
      </c>
      <c r="U11" s="66">
        <f>RANK(T11,T$8:T$37,0)</f>
        <v>14</v>
      </c>
      <c r="V11" s="65"/>
      <c r="W11" s="66"/>
      <c r="X11" s="65"/>
      <c r="Y11" s="66"/>
      <c r="Z11" s="65">
        <f>VLOOKUP($A11,'Return Data'!$B$7:$R$2292,16,0)</f>
        <v>3.7797000000000001</v>
      </c>
      <c r="AA11" s="67">
        <f t="shared" si="7"/>
        <v>15</v>
      </c>
    </row>
    <row r="12" spans="1:27" x14ac:dyDescent="0.3">
      <c r="A12" s="63" t="s">
        <v>1286</v>
      </c>
      <c r="B12" s="64">
        <f>VLOOKUP($A12,'Return Data'!$B$7:$R$2292,3,0)</f>
        <v>44536</v>
      </c>
      <c r="C12" s="65">
        <f>VLOOKUP($A12,'Return Data'!$B$7:$R$2292,4,0)</f>
        <v>1062.4321</v>
      </c>
      <c r="D12" s="65">
        <f>VLOOKUP($A12,'Return Data'!$B$7:$R$2292,5,0)</f>
        <v>3.1953</v>
      </c>
      <c r="E12" s="66">
        <f t="shared" si="0"/>
        <v>1</v>
      </c>
      <c r="F12" s="65">
        <f>VLOOKUP($A12,'Return Data'!$B$7:$R$2292,6,0)</f>
        <v>3.3483000000000001</v>
      </c>
      <c r="G12" s="66">
        <f t="shared" si="1"/>
        <v>1</v>
      </c>
      <c r="H12" s="65">
        <f>VLOOKUP($A12,'Return Data'!$B$7:$R$2292,7,0)</f>
        <v>3.3071000000000002</v>
      </c>
      <c r="I12" s="66">
        <f t="shared" si="2"/>
        <v>1</v>
      </c>
      <c r="J12" s="65">
        <f>VLOOKUP($A12,'Return Data'!$B$7:$R$2292,8,0)</f>
        <v>3.2885</v>
      </c>
      <c r="K12" s="66">
        <f t="shared" si="3"/>
        <v>1</v>
      </c>
      <c r="L12" s="65">
        <f>VLOOKUP($A12,'Return Data'!$B$7:$R$2292,9,0)</f>
        <v>3.3866999999999998</v>
      </c>
      <c r="M12" s="66">
        <f t="shared" si="4"/>
        <v>1</v>
      </c>
      <c r="N12" s="65">
        <f>VLOOKUP($A12,'Return Data'!$B$7:$R$2292,10,0)</f>
        <v>3.2753000000000001</v>
      </c>
      <c r="O12" s="66">
        <f t="shared" si="5"/>
        <v>1</v>
      </c>
      <c r="P12" s="65">
        <f>VLOOKUP($A12,'Return Data'!$B$7:$R$2292,11,0)</f>
        <v>3.1911</v>
      </c>
      <c r="Q12" s="66">
        <f t="shared" ref="Q12:Q37" si="8">RANK(P12,P$8:P$37,0)</f>
        <v>1</v>
      </c>
      <c r="R12" s="65">
        <f>VLOOKUP($A12,'Return Data'!$B$7:$R$2292,12,0)</f>
        <v>3.1905000000000001</v>
      </c>
      <c r="S12" s="66">
        <f>RANK(R12,R$8:R$37,0)</f>
        <v>2</v>
      </c>
      <c r="T12" s="65"/>
      <c r="U12" s="66"/>
      <c r="V12" s="65"/>
      <c r="W12" s="66"/>
      <c r="X12" s="65"/>
      <c r="Y12" s="66"/>
      <c r="Z12" s="65">
        <f>VLOOKUP($A12,'Return Data'!$B$7:$R$2292,16,0)</f>
        <v>3.3069999999999999</v>
      </c>
      <c r="AA12" s="67">
        <f t="shared" si="7"/>
        <v>27</v>
      </c>
    </row>
    <row r="13" spans="1:27" x14ac:dyDescent="0.3">
      <c r="A13" s="63" t="s">
        <v>1288</v>
      </c>
      <c r="B13" s="64">
        <f>VLOOKUP($A13,'Return Data'!$B$7:$R$2292,3,0)</f>
        <v>44536</v>
      </c>
      <c r="C13" s="65">
        <f>VLOOKUP($A13,'Return Data'!$B$7:$R$2292,4,0)</f>
        <v>1088.1987999999999</v>
      </c>
      <c r="D13" s="65">
        <f>VLOOKUP($A13,'Return Data'!$B$7:$R$2292,5,0)</f>
        <v>3.1465000000000001</v>
      </c>
      <c r="E13" s="66">
        <f t="shared" si="0"/>
        <v>2</v>
      </c>
      <c r="F13" s="65">
        <f>VLOOKUP($A13,'Return Data'!$B$7:$R$2292,6,0)</f>
        <v>3.2185999999999999</v>
      </c>
      <c r="G13" s="66">
        <f t="shared" si="1"/>
        <v>17</v>
      </c>
      <c r="H13" s="65">
        <f>VLOOKUP($A13,'Return Data'!$B$7:$R$2292,7,0)</f>
        <v>3.2014</v>
      </c>
      <c r="I13" s="66">
        <f t="shared" si="2"/>
        <v>11</v>
      </c>
      <c r="J13" s="65">
        <f>VLOOKUP($A13,'Return Data'!$B$7:$R$2292,8,0)</f>
        <v>3.2073999999999998</v>
      </c>
      <c r="K13" s="66">
        <f t="shared" si="3"/>
        <v>7</v>
      </c>
      <c r="L13" s="65">
        <f>VLOOKUP($A13,'Return Data'!$B$7:$R$2292,9,0)</f>
        <v>3.2635000000000001</v>
      </c>
      <c r="M13" s="66">
        <f t="shared" si="4"/>
        <v>3</v>
      </c>
      <c r="N13" s="65">
        <f>VLOOKUP($A13,'Return Data'!$B$7:$R$2292,10,0)</f>
        <v>3.1855000000000002</v>
      </c>
      <c r="O13" s="66">
        <f t="shared" si="5"/>
        <v>5</v>
      </c>
      <c r="P13" s="65">
        <f>VLOOKUP($A13,'Return Data'!$B$7:$R$2292,11,0)</f>
        <v>3.1412</v>
      </c>
      <c r="Q13" s="66">
        <f t="shared" si="8"/>
        <v>3</v>
      </c>
      <c r="R13" s="65">
        <f>VLOOKUP($A13,'Return Data'!$B$7:$R$2292,12,0)</f>
        <v>3.1556999999999999</v>
      </c>
      <c r="S13" s="66">
        <f t="shared" ref="S13:S37" si="9">RANK(R13,R$8:R$37,0)</f>
        <v>3</v>
      </c>
      <c r="T13" s="65">
        <f>VLOOKUP($A13,'Return Data'!$B$7:$R$2292,13,0)</f>
        <v>3.1274999999999999</v>
      </c>
      <c r="U13" s="66">
        <f t="shared" ref="U13:U37" si="10">RANK(T13,T$8:T$37,0)</f>
        <v>5</v>
      </c>
      <c r="V13" s="65"/>
      <c r="W13" s="66"/>
      <c r="X13" s="65"/>
      <c r="Y13" s="66"/>
      <c r="Z13" s="65">
        <f>VLOOKUP($A13,'Return Data'!$B$7:$R$2292,16,0)</f>
        <v>3.6181999999999999</v>
      </c>
      <c r="AA13" s="67">
        <f t="shared" si="7"/>
        <v>20</v>
      </c>
    </row>
    <row r="14" spans="1:27" x14ac:dyDescent="0.3">
      <c r="A14" s="63" t="s">
        <v>1290</v>
      </c>
      <c r="B14" s="64">
        <f>VLOOKUP($A14,'Return Data'!$B$7:$R$2292,3,0)</f>
        <v>44536</v>
      </c>
      <c r="C14" s="65">
        <f>VLOOKUP($A14,'Return Data'!$B$7:$R$2292,4,0)</f>
        <v>1123.5126</v>
      </c>
      <c r="D14" s="65">
        <f>VLOOKUP($A14,'Return Data'!$B$7:$R$2292,5,0)</f>
        <v>3.1061000000000001</v>
      </c>
      <c r="E14" s="66">
        <f t="shared" si="0"/>
        <v>9</v>
      </c>
      <c r="F14" s="65">
        <f>VLOOKUP($A14,'Return Data'!$B$7:$R$2292,6,0)</f>
        <v>3.2745000000000002</v>
      </c>
      <c r="G14" s="66">
        <f t="shared" si="1"/>
        <v>6</v>
      </c>
      <c r="H14" s="65">
        <f>VLOOKUP($A14,'Return Data'!$B$7:$R$2292,7,0)</f>
        <v>3.2271000000000001</v>
      </c>
      <c r="I14" s="66">
        <f t="shared" si="2"/>
        <v>5</v>
      </c>
      <c r="J14" s="65">
        <f>VLOOKUP($A14,'Return Data'!$B$7:$R$2292,8,0)</f>
        <v>3.1974</v>
      </c>
      <c r="K14" s="66">
        <f t="shared" si="3"/>
        <v>9</v>
      </c>
      <c r="L14" s="65">
        <f>VLOOKUP($A14,'Return Data'!$B$7:$R$2292,9,0)</f>
        <v>3.2387999999999999</v>
      </c>
      <c r="M14" s="66">
        <f t="shared" si="4"/>
        <v>9</v>
      </c>
      <c r="N14" s="65">
        <f>VLOOKUP($A14,'Return Data'!$B$7:$R$2292,10,0)</f>
        <v>3.1581999999999999</v>
      </c>
      <c r="O14" s="66">
        <f t="shared" si="5"/>
        <v>9</v>
      </c>
      <c r="P14" s="65">
        <f>VLOOKUP($A14,'Return Data'!$B$7:$R$2292,11,0)</f>
        <v>3.1171000000000002</v>
      </c>
      <c r="Q14" s="66">
        <f t="shared" si="8"/>
        <v>10</v>
      </c>
      <c r="R14" s="65">
        <f>VLOOKUP($A14,'Return Data'!$B$7:$R$2292,12,0)</f>
        <v>3.1131000000000002</v>
      </c>
      <c r="S14" s="66">
        <f t="shared" si="9"/>
        <v>12</v>
      </c>
      <c r="T14" s="65">
        <f>VLOOKUP($A14,'Return Data'!$B$7:$R$2292,13,0)</f>
        <v>3.085</v>
      </c>
      <c r="U14" s="66">
        <f t="shared" si="10"/>
        <v>10</v>
      </c>
      <c r="V14" s="65"/>
      <c r="W14" s="66"/>
      <c r="X14" s="65"/>
      <c r="Y14" s="66"/>
      <c r="Z14" s="65">
        <f>VLOOKUP($A14,'Return Data'!$B$7:$R$2292,16,0)</f>
        <v>4.0774999999999997</v>
      </c>
      <c r="AA14" s="67">
        <f t="shared" si="7"/>
        <v>8</v>
      </c>
    </row>
    <row r="15" spans="1:27" x14ac:dyDescent="0.3">
      <c r="A15" s="63" t="s">
        <v>1292</v>
      </c>
      <c r="B15" s="64">
        <f>VLOOKUP($A15,'Return Data'!$B$7:$R$2292,3,0)</f>
        <v>44536</v>
      </c>
      <c r="C15" s="65">
        <f>VLOOKUP($A15,'Return Data'!$B$7:$R$2292,4,0)</f>
        <v>1089.0975000000001</v>
      </c>
      <c r="D15" s="65">
        <f>VLOOKUP($A15,'Return Data'!$B$7:$R$2292,5,0)</f>
        <v>3.0802</v>
      </c>
      <c r="E15" s="66">
        <f t="shared" si="0"/>
        <v>14</v>
      </c>
      <c r="F15" s="65">
        <f>VLOOKUP($A15,'Return Data'!$B$7:$R$2292,6,0)</f>
        <v>3.2048000000000001</v>
      </c>
      <c r="G15" s="66">
        <f t="shared" si="1"/>
        <v>19</v>
      </c>
      <c r="H15" s="65">
        <f>VLOOKUP($A15,'Return Data'!$B$7:$R$2292,7,0)</f>
        <v>3.1770999999999998</v>
      </c>
      <c r="I15" s="66">
        <f t="shared" si="2"/>
        <v>18</v>
      </c>
      <c r="J15" s="65">
        <f>VLOOKUP($A15,'Return Data'!$B$7:$R$2292,8,0)</f>
        <v>3.2656999999999998</v>
      </c>
      <c r="K15" s="66">
        <f t="shared" si="3"/>
        <v>2</v>
      </c>
      <c r="L15" s="65">
        <f>VLOOKUP($A15,'Return Data'!$B$7:$R$2292,9,0)</f>
        <v>3.2515999999999998</v>
      </c>
      <c r="M15" s="66">
        <f t="shared" si="4"/>
        <v>7</v>
      </c>
      <c r="N15" s="65">
        <f>VLOOKUP($A15,'Return Data'!$B$7:$R$2292,10,0)</f>
        <v>3.1494</v>
      </c>
      <c r="O15" s="66">
        <f t="shared" si="5"/>
        <v>11</v>
      </c>
      <c r="P15" s="65">
        <f>VLOOKUP($A15,'Return Data'!$B$7:$R$2292,11,0)</f>
        <v>3.0945</v>
      </c>
      <c r="Q15" s="66">
        <f t="shared" si="8"/>
        <v>12</v>
      </c>
      <c r="R15" s="65">
        <f>VLOOKUP($A15,'Return Data'!$B$7:$R$2292,12,0)</f>
        <v>3.1025</v>
      </c>
      <c r="S15" s="66">
        <f t="shared" si="9"/>
        <v>13</v>
      </c>
      <c r="T15" s="65">
        <f>VLOOKUP($A15,'Return Data'!$B$7:$R$2292,13,0)</f>
        <v>3.0981000000000001</v>
      </c>
      <c r="U15" s="66">
        <f t="shared" si="10"/>
        <v>8</v>
      </c>
      <c r="V15" s="65"/>
      <c r="W15" s="66"/>
      <c r="X15" s="65"/>
      <c r="Y15" s="66"/>
      <c r="Z15" s="65">
        <f>VLOOKUP($A15,'Return Data'!$B$7:$R$2292,16,0)</f>
        <v>3.6562000000000001</v>
      </c>
      <c r="AA15" s="67">
        <f t="shared" si="7"/>
        <v>17</v>
      </c>
    </row>
    <row r="16" spans="1:27" x14ac:dyDescent="0.3">
      <c r="A16" s="63" t="s">
        <v>1293</v>
      </c>
      <c r="B16" s="64">
        <f>VLOOKUP($A16,'Return Data'!$B$7:$R$2292,3,0)</f>
        <v>44536</v>
      </c>
      <c r="C16" s="65">
        <f>VLOOKUP($A16,'Return Data'!$B$7:$R$2292,4,0)</f>
        <v>1097.0987</v>
      </c>
      <c r="D16" s="65">
        <f>VLOOKUP($A16,'Return Data'!$B$7:$R$2292,5,0)</f>
        <v>3.0777000000000001</v>
      </c>
      <c r="E16" s="66">
        <f t="shared" si="0"/>
        <v>16</v>
      </c>
      <c r="F16" s="65">
        <f>VLOOKUP($A16,'Return Data'!$B$7:$R$2292,6,0)</f>
        <v>3.2124999999999999</v>
      </c>
      <c r="G16" s="66">
        <f t="shared" si="1"/>
        <v>18</v>
      </c>
      <c r="H16" s="65">
        <f>VLOOKUP($A16,'Return Data'!$B$7:$R$2292,7,0)</f>
        <v>3.1743999999999999</v>
      </c>
      <c r="I16" s="66">
        <f t="shared" si="2"/>
        <v>19</v>
      </c>
      <c r="J16" s="65">
        <f>VLOOKUP($A16,'Return Data'!$B$7:$R$2292,8,0)</f>
        <v>3.1568000000000001</v>
      </c>
      <c r="K16" s="66">
        <f t="shared" si="3"/>
        <v>19</v>
      </c>
      <c r="L16" s="65">
        <f>VLOOKUP($A16,'Return Data'!$B$7:$R$2292,9,0)</f>
        <v>3.1995</v>
      </c>
      <c r="M16" s="66">
        <f t="shared" si="4"/>
        <v>17</v>
      </c>
      <c r="N16" s="65">
        <f>VLOOKUP($A16,'Return Data'!$B$7:$R$2292,10,0)</f>
        <v>3.1320000000000001</v>
      </c>
      <c r="O16" s="66">
        <f t="shared" si="5"/>
        <v>14</v>
      </c>
      <c r="P16" s="65">
        <f>VLOOKUP($A16,'Return Data'!$B$7:$R$2292,11,0)</f>
        <v>3.0893000000000002</v>
      </c>
      <c r="Q16" s="66">
        <f t="shared" si="8"/>
        <v>16</v>
      </c>
      <c r="R16" s="65">
        <f>VLOOKUP($A16,'Return Data'!$B$7:$R$2292,12,0)</f>
        <v>3.0964999999999998</v>
      </c>
      <c r="S16" s="66">
        <f t="shared" si="9"/>
        <v>18</v>
      </c>
      <c r="T16" s="65">
        <f>VLOOKUP($A16,'Return Data'!$B$7:$R$2292,13,0)</f>
        <v>3.0680000000000001</v>
      </c>
      <c r="U16" s="66">
        <f t="shared" si="10"/>
        <v>16</v>
      </c>
      <c r="V16" s="65"/>
      <c r="W16" s="66"/>
      <c r="X16" s="65"/>
      <c r="Y16" s="66"/>
      <c r="Z16" s="65">
        <f>VLOOKUP($A16,'Return Data'!$B$7:$R$2292,16,0)</f>
        <v>3.6520000000000001</v>
      </c>
      <c r="AA16" s="67">
        <f t="shared" si="7"/>
        <v>19</v>
      </c>
    </row>
    <row r="17" spans="1:27" x14ac:dyDescent="0.3">
      <c r="A17" s="63" t="s">
        <v>1295</v>
      </c>
      <c r="B17" s="64">
        <f>VLOOKUP($A17,'Return Data'!$B$7:$R$2292,3,0)</f>
        <v>44536</v>
      </c>
      <c r="C17" s="65">
        <f>VLOOKUP($A17,'Return Data'!$B$7:$R$2292,4,0)</f>
        <v>3104.165</v>
      </c>
      <c r="D17" s="65">
        <f>VLOOKUP($A17,'Return Data'!$B$7:$R$2292,5,0)</f>
        <v>3.0773999999999999</v>
      </c>
      <c r="E17" s="66">
        <f t="shared" si="0"/>
        <v>17</v>
      </c>
      <c r="F17" s="65">
        <f>VLOOKUP($A17,'Return Data'!$B$7:$R$2292,6,0)</f>
        <v>3.1947999999999999</v>
      </c>
      <c r="G17" s="66">
        <f t="shared" si="1"/>
        <v>20</v>
      </c>
      <c r="H17" s="65">
        <f>VLOOKUP($A17,'Return Data'!$B$7:$R$2292,7,0)</f>
        <v>3.1547000000000001</v>
      </c>
      <c r="I17" s="66">
        <f t="shared" si="2"/>
        <v>22</v>
      </c>
      <c r="J17" s="65">
        <f>VLOOKUP($A17,'Return Data'!$B$7:$R$2292,8,0)</f>
        <v>3.1442999999999999</v>
      </c>
      <c r="K17" s="66">
        <f t="shared" si="3"/>
        <v>23</v>
      </c>
      <c r="L17" s="65">
        <f>VLOOKUP($A17,'Return Data'!$B$7:$R$2292,9,0)</f>
        <v>3.1962000000000002</v>
      </c>
      <c r="M17" s="66">
        <f t="shared" si="4"/>
        <v>19</v>
      </c>
      <c r="N17" s="65">
        <f>VLOOKUP($A17,'Return Data'!$B$7:$R$2292,10,0)</f>
        <v>3.1036999999999999</v>
      </c>
      <c r="O17" s="66">
        <f t="shared" si="5"/>
        <v>24</v>
      </c>
      <c r="P17" s="65">
        <f>VLOOKUP($A17,'Return Data'!$B$7:$R$2292,11,0)</f>
        <v>3.0577000000000001</v>
      </c>
      <c r="Q17" s="66">
        <f t="shared" si="8"/>
        <v>26</v>
      </c>
      <c r="R17" s="65">
        <f>VLOOKUP($A17,'Return Data'!$B$7:$R$2292,12,0)</f>
        <v>3.0714999999999999</v>
      </c>
      <c r="S17" s="66">
        <f t="shared" si="9"/>
        <v>26</v>
      </c>
      <c r="T17" s="65">
        <f>VLOOKUP($A17,'Return Data'!$B$7:$R$2292,13,0)</f>
        <v>3.0463</v>
      </c>
      <c r="U17" s="66">
        <f t="shared" si="10"/>
        <v>22</v>
      </c>
      <c r="V17" s="65">
        <f>VLOOKUP($A17,'Return Data'!$B$7:$R$2292,17,0)</f>
        <v>3.1978</v>
      </c>
      <c r="W17" s="66">
        <f>RANK(V17,V$8:V$37,0)</f>
        <v>4</v>
      </c>
      <c r="X17" s="65">
        <f>VLOOKUP($A17,'Return Data'!$B$7:$R$2292,14,0)</f>
        <v>4.0138999999999996</v>
      </c>
      <c r="Y17" s="66">
        <f>RANK(X17,X$8:X$37,0)</f>
        <v>3</v>
      </c>
      <c r="Z17" s="65">
        <f>VLOOKUP($A17,'Return Data'!$B$7:$R$2292,16,0)</f>
        <v>5.8743999999999996</v>
      </c>
      <c r="AA17" s="67">
        <f t="shared" si="7"/>
        <v>4</v>
      </c>
    </row>
    <row r="18" spans="1:27" x14ac:dyDescent="0.3">
      <c r="A18" s="63" t="s">
        <v>1298</v>
      </c>
      <c r="B18" s="64">
        <f>VLOOKUP($A18,'Return Data'!$B$7:$R$2292,3,0)</f>
        <v>44536</v>
      </c>
      <c r="C18" s="65">
        <f>VLOOKUP($A18,'Return Data'!$B$7:$R$2292,4,0)</f>
        <v>1095.8547000000001</v>
      </c>
      <c r="D18" s="65">
        <f>VLOOKUP($A18,'Return Data'!$B$7:$R$2292,5,0)</f>
        <v>3.0478999999999998</v>
      </c>
      <c r="E18" s="66">
        <f t="shared" si="0"/>
        <v>25</v>
      </c>
      <c r="F18" s="65">
        <f>VLOOKUP($A18,'Return Data'!$B$7:$R$2292,6,0)</f>
        <v>3.2494000000000001</v>
      </c>
      <c r="G18" s="66">
        <f t="shared" si="1"/>
        <v>10</v>
      </c>
      <c r="H18" s="65">
        <f>VLOOKUP($A18,'Return Data'!$B$7:$R$2292,7,0)</f>
        <v>3.1928000000000001</v>
      </c>
      <c r="I18" s="66">
        <f t="shared" si="2"/>
        <v>16</v>
      </c>
      <c r="J18" s="65">
        <f>VLOOKUP($A18,'Return Data'!$B$7:$R$2292,8,0)</f>
        <v>3.1757</v>
      </c>
      <c r="K18" s="66">
        <f t="shared" si="3"/>
        <v>14</v>
      </c>
      <c r="L18" s="65">
        <f>VLOOKUP($A18,'Return Data'!$B$7:$R$2292,9,0)</f>
        <v>3.1876000000000002</v>
      </c>
      <c r="M18" s="66">
        <f t="shared" si="4"/>
        <v>22</v>
      </c>
      <c r="N18" s="65">
        <f>VLOOKUP($A18,'Return Data'!$B$7:$R$2292,10,0)</f>
        <v>3.1280999999999999</v>
      </c>
      <c r="O18" s="66">
        <f t="shared" si="5"/>
        <v>17</v>
      </c>
      <c r="P18" s="65">
        <f>VLOOKUP($A18,'Return Data'!$B$7:$R$2292,11,0)</f>
        <v>3.0916999999999999</v>
      </c>
      <c r="Q18" s="66">
        <f t="shared" si="8"/>
        <v>14</v>
      </c>
      <c r="R18" s="65">
        <f>VLOOKUP($A18,'Return Data'!$B$7:$R$2292,12,0)</f>
        <v>3.1017000000000001</v>
      </c>
      <c r="S18" s="66">
        <f t="shared" si="9"/>
        <v>14</v>
      </c>
      <c r="T18" s="65">
        <f>VLOOKUP($A18,'Return Data'!$B$7:$R$2292,13,0)</f>
        <v>3.0764</v>
      </c>
      <c r="U18" s="66">
        <f t="shared" si="10"/>
        <v>12</v>
      </c>
      <c r="V18" s="65"/>
      <c r="W18" s="66"/>
      <c r="X18" s="65"/>
      <c r="Y18" s="66"/>
      <c r="Z18" s="65">
        <f>VLOOKUP($A18,'Return Data'!$B$7:$R$2292,16,0)</f>
        <v>3.6554000000000002</v>
      </c>
      <c r="AA18" s="67">
        <f t="shared" si="7"/>
        <v>18</v>
      </c>
    </row>
    <row r="19" spans="1:27" x14ac:dyDescent="0.3">
      <c r="A19" s="63" t="s">
        <v>1299</v>
      </c>
      <c r="B19" s="64">
        <f>VLOOKUP($A19,'Return Data'!$B$7:$R$2292,3,0)</f>
        <v>44536</v>
      </c>
      <c r="C19" s="65">
        <f>VLOOKUP($A19,'Return Data'!$B$7:$R$2292,4,0)</f>
        <v>113.0509</v>
      </c>
      <c r="D19" s="65">
        <f>VLOOKUP($A19,'Return Data'!$B$7:$R$2292,5,0)</f>
        <v>3.0352000000000001</v>
      </c>
      <c r="E19" s="66">
        <f t="shared" si="0"/>
        <v>27</v>
      </c>
      <c r="F19" s="65">
        <f>VLOOKUP($A19,'Return Data'!$B$7:$R$2292,6,0)</f>
        <v>3.1648999999999998</v>
      </c>
      <c r="G19" s="66">
        <f t="shared" si="1"/>
        <v>26</v>
      </c>
      <c r="H19" s="65">
        <f>VLOOKUP($A19,'Return Data'!$B$7:$R$2292,7,0)</f>
        <v>3.1337000000000002</v>
      </c>
      <c r="I19" s="66">
        <f t="shared" si="2"/>
        <v>26</v>
      </c>
      <c r="J19" s="65">
        <f>VLOOKUP($A19,'Return Data'!$B$7:$R$2292,8,0)</f>
        <v>3.117</v>
      </c>
      <c r="K19" s="66">
        <f t="shared" si="3"/>
        <v>26</v>
      </c>
      <c r="L19" s="65">
        <f>VLOOKUP($A19,'Return Data'!$B$7:$R$2292,9,0)</f>
        <v>3.1918000000000002</v>
      </c>
      <c r="M19" s="66">
        <f t="shared" si="4"/>
        <v>20</v>
      </c>
      <c r="N19" s="65">
        <f>VLOOKUP($A19,'Return Data'!$B$7:$R$2292,10,0)</f>
        <v>3.1103000000000001</v>
      </c>
      <c r="O19" s="66">
        <f t="shared" si="5"/>
        <v>21</v>
      </c>
      <c r="P19" s="65">
        <f>VLOOKUP($A19,'Return Data'!$B$7:$R$2292,11,0)</f>
        <v>3.0615999999999999</v>
      </c>
      <c r="Q19" s="66">
        <f t="shared" si="8"/>
        <v>24</v>
      </c>
      <c r="R19" s="65">
        <f>VLOOKUP($A19,'Return Data'!$B$7:$R$2292,12,0)</f>
        <v>3.0834000000000001</v>
      </c>
      <c r="S19" s="66">
        <f t="shared" si="9"/>
        <v>23</v>
      </c>
      <c r="T19" s="65">
        <f>VLOOKUP($A19,'Return Data'!$B$7:$R$2292,13,0)</f>
        <v>3.0560999999999998</v>
      </c>
      <c r="U19" s="66">
        <f t="shared" si="10"/>
        <v>19</v>
      </c>
      <c r="V19" s="65"/>
      <c r="W19" s="66"/>
      <c r="X19" s="65"/>
      <c r="Y19" s="66"/>
      <c r="Z19" s="65">
        <f>VLOOKUP($A19,'Return Data'!$B$7:$R$2292,16,0)</f>
        <v>4.0845000000000002</v>
      </c>
      <c r="AA19" s="67">
        <f t="shared" si="7"/>
        <v>6</v>
      </c>
    </row>
    <row r="20" spans="1:27" x14ac:dyDescent="0.3">
      <c r="A20" s="63" t="s">
        <v>1302</v>
      </c>
      <c r="B20" s="64">
        <f>VLOOKUP($A20,'Return Data'!$B$7:$R$2292,3,0)</f>
        <v>44536</v>
      </c>
      <c r="C20" s="65">
        <f>VLOOKUP($A20,'Return Data'!$B$7:$R$2292,4,0)</f>
        <v>1117.9092000000001</v>
      </c>
      <c r="D20" s="65">
        <f>VLOOKUP($A20,'Return Data'!$B$7:$R$2292,5,0)</f>
        <v>3.0596000000000001</v>
      </c>
      <c r="E20" s="66">
        <f t="shared" si="0"/>
        <v>22</v>
      </c>
      <c r="F20" s="65">
        <f>VLOOKUP($A20,'Return Data'!$B$7:$R$2292,6,0)</f>
        <v>3.1331000000000002</v>
      </c>
      <c r="G20" s="66">
        <f t="shared" si="1"/>
        <v>27</v>
      </c>
      <c r="H20" s="65">
        <f>VLOOKUP($A20,'Return Data'!$B$7:$R$2292,7,0)</f>
        <v>3.1175999999999999</v>
      </c>
      <c r="I20" s="66">
        <f t="shared" si="2"/>
        <v>27</v>
      </c>
      <c r="J20" s="65">
        <f>VLOOKUP($A20,'Return Data'!$B$7:$R$2292,8,0)</f>
        <v>3.1280999999999999</v>
      </c>
      <c r="K20" s="66">
        <f t="shared" si="3"/>
        <v>24</v>
      </c>
      <c r="L20" s="65">
        <f>VLOOKUP($A20,'Return Data'!$B$7:$R$2292,9,0)</f>
        <v>3.1530999999999998</v>
      </c>
      <c r="M20" s="66">
        <f t="shared" si="4"/>
        <v>26</v>
      </c>
      <c r="N20" s="65">
        <f>VLOOKUP($A20,'Return Data'!$B$7:$R$2292,10,0)</f>
        <v>3.0972</v>
      </c>
      <c r="O20" s="66">
        <f t="shared" si="5"/>
        <v>26</v>
      </c>
      <c r="P20" s="65">
        <f>VLOOKUP($A20,'Return Data'!$B$7:$R$2292,11,0)</f>
        <v>3.0605000000000002</v>
      </c>
      <c r="Q20" s="66">
        <f t="shared" si="8"/>
        <v>25</v>
      </c>
      <c r="R20" s="65">
        <f>VLOOKUP($A20,'Return Data'!$B$7:$R$2292,12,0)</f>
        <v>3.0743999999999998</v>
      </c>
      <c r="S20" s="66">
        <f t="shared" si="9"/>
        <v>25</v>
      </c>
      <c r="T20" s="65">
        <f>VLOOKUP($A20,'Return Data'!$B$7:$R$2292,13,0)</f>
        <v>3.0434999999999999</v>
      </c>
      <c r="U20" s="66">
        <f t="shared" si="10"/>
        <v>23</v>
      </c>
      <c r="V20" s="65"/>
      <c r="W20" s="66"/>
      <c r="X20" s="65"/>
      <c r="Y20" s="66"/>
      <c r="Z20" s="65">
        <f>VLOOKUP($A20,'Return Data'!$B$7:$R$2292,16,0)</f>
        <v>3.9390999999999998</v>
      </c>
      <c r="AA20" s="67">
        <f t="shared" si="7"/>
        <v>11</v>
      </c>
    </row>
    <row r="21" spans="1:27" x14ac:dyDescent="0.3">
      <c r="A21" s="63" t="s">
        <v>1304</v>
      </c>
      <c r="B21" s="64">
        <f>VLOOKUP($A21,'Return Data'!$B$7:$R$2292,3,0)</f>
        <v>44536</v>
      </c>
      <c r="C21" s="65">
        <f>VLOOKUP($A21,'Return Data'!$B$7:$R$2292,4,0)</f>
        <v>1087.3379</v>
      </c>
      <c r="D21" s="65">
        <f>VLOOKUP($A21,'Return Data'!$B$7:$R$2292,5,0)</f>
        <v>2.9845000000000002</v>
      </c>
      <c r="E21" s="66">
        <f t="shared" si="0"/>
        <v>29</v>
      </c>
      <c r="F21" s="65">
        <f>VLOOKUP($A21,'Return Data'!$B$7:$R$2292,6,0)</f>
        <v>3.1876000000000002</v>
      </c>
      <c r="G21" s="66">
        <f t="shared" si="1"/>
        <v>22</v>
      </c>
      <c r="H21" s="65">
        <f>VLOOKUP($A21,'Return Data'!$B$7:$R$2292,7,0)</f>
        <v>3.1404999999999998</v>
      </c>
      <c r="I21" s="66">
        <f t="shared" si="2"/>
        <v>25</v>
      </c>
      <c r="J21" s="65">
        <f>VLOOKUP($A21,'Return Data'!$B$7:$R$2292,8,0)</f>
        <v>3.0979000000000001</v>
      </c>
      <c r="K21" s="66">
        <f t="shared" si="3"/>
        <v>28</v>
      </c>
      <c r="L21" s="65">
        <f>VLOOKUP($A21,'Return Data'!$B$7:$R$2292,9,0)</f>
        <v>3.1006</v>
      </c>
      <c r="M21" s="66">
        <f t="shared" si="4"/>
        <v>28</v>
      </c>
      <c r="N21" s="65">
        <f>VLOOKUP($A21,'Return Data'!$B$7:$R$2292,10,0)</f>
        <v>3.0360999999999998</v>
      </c>
      <c r="O21" s="66">
        <f t="shared" si="5"/>
        <v>29</v>
      </c>
      <c r="P21" s="65">
        <f>VLOOKUP($A21,'Return Data'!$B$7:$R$2292,11,0)</f>
        <v>3.0004</v>
      </c>
      <c r="Q21" s="66">
        <f t="shared" si="8"/>
        <v>30</v>
      </c>
      <c r="R21" s="65">
        <f>VLOOKUP($A21,'Return Data'!$B$7:$R$2292,12,0)</f>
        <v>3.0150999999999999</v>
      </c>
      <c r="S21" s="66">
        <f t="shared" si="9"/>
        <v>30</v>
      </c>
      <c r="T21" s="65">
        <f>VLOOKUP($A21,'Return Data'!$B$7:$R$2292,13,0)</f>
        <v>2.9946000000000002</v>
      </c>
      <c r="U21" s="66">
        <f t="shared" si="10"/>
        <v>26</v>
      </c>
      <c r="V21" s="65"/>
      <c r="W21" s="66"/>
      <c r="X21" s="65"/>
      <c r="Y21" s="66"/>
      <c r="Z21" s="65">
        <f>VLOOKUP($A21,'Return Data'!$B$7:$R$2292,16,0)</f>
        <v>3.5259</v>
      </c>
      <c r="AA21" s="67">
        <f t="shared" si="7"/>
        <v>23</v>
      </c>
    </row>
    <row r="22" spans="1:27" x14ac:dyDescent="0.3">
      <c r="A22" s="63" t="s">
        <v>1306</v>
      </c>
      <c r="B22" s="64">
        <f>VLOOKUP($A22,'Return Data'!$B$7:$R$2292,3,0)</f>
        <v>44536</v>
      </c>
      <c r="C22" s="65">
        <f>VLOOKUP($A22,'Return Data'!$B$7:$R$2292,4,0)</f>
        <v>1061.8246999999999</v>
      </c>
      <c r="D22" s="65">
        <f>VLOOKUP($A22,'Return Data'!$B$7:$R$2292,5,0)</f>
        <v>3.0871</v>
      </c>
      <c r="E22" s="66">
        <f t="shared" si="0"/>
        <v>12</v>
      </c>
      <c r="F22" s="65">
        <f>VLOOKUP($A22,'Return Data'!$B$7:$R$2292,6,0)</f>
        <v>3.1920000000000002</v>
      </c>
      <c r="G22" s="66">
        <f t="shared" si="1"/>
        <v>21</v>
      </c>
      <c r="H22" s="65">
        <f>VLOOKUP($A22,'Return Data'!$B$7:$R$2292,7,0)</f>
        <v>3.1692999999999998</v>
      </c>
      <c r="I22" s="66">
        <f t="shared" si="2"/>
        <v>20</v>
      </c>
      <c r="J22" s="65">
        <f>VLOOKUP($A22,'Return Data'!$B$7:$R$2292,8,0)</f>
        <v>3.1507999999999998</v>
      </c>
      <c r="K22" s="66">
        <f t="shared" si="3"/>
        <v>20</v>
      </c>
      <c r="L22" s="65">
        <f>VLOOKUP($A22,'Return Data'!$B$7:$R$2292,9,0)</f>
        <v>3.2195999999999998</v>
      </c>
      <c r="M22" s="66">
        <f t="shared" si="4"/>
        <v>12</v>
      </c>
      <c r="N22" s="65">
        <f>VLOOKUP($A22,'Return Data'!$B$7:$R$2292,10,0)</f>
        <v>3.1551999999999998</v>
      </c>
      <c r="O22" s="66">
        <f t="shared" si="5"/>
        <v>10</v>
      </c>
      <c r="P22" s="65">
        <f>VLOOKUP($A22,'Return Data'!$B$7:$R$2292,11,0)</f>
        <v>3.1042999999999998</v>
      </c>
      <c r="Q22" s="66">
        <f t="shared" si="8"/>
        <v>11</v>
      </c>
      <c r="R22" s="65">
        <f>VLOOKUP($A22,'Return Data'!$B$7:$R$2292,12,0)</f>
        <v>3.1158000000000001</v>
      </c>
      <c r="S22" s="66">
        <f>RANK(R22,R$8:R$37,0)</f>
        <v>10</v>
      </c>
      <c r="T22" s="65"/>
      <c r="U22" s="66"/>
      <c r="V22" s="65"/>
      <c r="W22" s="66"/>
      <c r="X22" s="65"/>
      <c r="Y22" s="66"/>
      <c r="Z22" s="65">
        <f>VLOOKUP($A22,'Return Data'!$B$7:$R$2292,16,0)</f>
        <v>3.1867000000000001</v>
      </c>
      <c r="AA22" s="67">
        <f t="shared" si="7"/>
        <v>30</v>
      </c>
    </row>
    <row r="23" spans="1:27" x14ac:dyDescent="0.3">
      <c r="A23" s="63" t="s">
        <v>1308</v>
      </c>
      <c r="B23" s="64">
        <f>VLOOKUP($A23,'Return Data'!$B$7:$R$2292,3,0)</f>
        <v>44536</v>
      </c>
      <c r="C23" s="65">
        <f>VLOOKUP($A23,'Return Data'!$B$7:$R$2292,4,0)</f>
        <v>1070.7842000000001</v>
      </c>
      <c r="D23" s="65">
        <f>VLOOKUP($A23,'Return Data'!$B$7:$R$2292,5,0)</f>
        <v>2.9863</v>
      </c>
      <c r="E23" s="66">
        <f t="shared" si="0"/>
        <v>28</v>
      </c>
      <c r="F23" s="65">
        <f>VLOOKUP($A23,'Return Data'!$B$7:$R$2292,6,0)</f>
        <v>3.0891000000000002</v>
      </c>
      <c r="G23" s="66">
        <f t="shared" si="1"/>
        <v>29</v>
      </c>
      <c r="H23" s="65">
        <f>VLOOKUP($A23,'Return Data'!$B$7:$R$2292,7,0)</f>
        <v>3.0667</v>
      </c>
      <c r="I23" s="66">
        <f t="shared" si="2"/>
        <v>29</v>
      </c>
      <c r="J23" s="65">
        <f>VLOOKUP($A23,'Return Data'!$B$7:$R$2292,8,0)</f>
        <v>3.0716999999999999</v>
      </c>
      <c r="K23" s="66">
        <f t="shared" si="3"/>
        <v>29</v>
      </c>
      <c r="L23" s="65">
        <f>VLOOKUP($A23,'Return Data'!$B$7:$R$2292,9,0)</f>
        <v>3.0920000000000001</v>
      </c>
      <c r="M23" s="66">
        <f t="shared" si="4"/>
        <v>29</v>
      </c>
      <c r="N23" s="65">
        <f>VLOOKUP($A23,'Return Data'!$B$7:$R$2292,10,0)</f>
        <v>3.0518999999999998</v>
      </c>
      <c r="O23" s="66">
        <f t="shared" si="5"/>
        <v>28</v>
      </c>
      <c r="P23" s="65">
        <f>VLOOKUP($A23,'Return Data'!$B$7:$R$2292,11,0)</f>
        <v>3.0245000000000002</v>
      </c>
      <c r="Q23" s="66">
        <f t="shared" si="8"/>
        <v>28</v>
      </c>
      <c r="R23" s="65">
        <f>VLOOKUP($A23,'Return Data'!$B$7:$R$2292,12,0)</f>
        <v>3.0278999999999998</v>
      </c>
      <c r="S23" s="66">
        <f t="shared" si="9"/>
        <v>28</v>
      </c>
      <c r="T23" s="65">
        <f>VLOOKUP($A23,'Return Data'!$B$7:$R$2292,13,0)</f>
        <v>3.0019999999999998</v>
      </c>
      <c r="U23" s="66">
        <f t="shared" si="10"/>
        <v>25</v>
      </c>
      <c r="V23" s="65"/>
      <c r="W23" s="66"/>
      <c r="X23" s="65"/>
      <c r="Y23" s="66"/>
      <c r="Z23" s="65">
        <f>VLOOKUP($A23,'Return Data'!$B$7:$R$2292,16,0)</f>
        <v>3.2776999999999998</v>
      </c>
      <c r="AA23" s="67">
        <f t="shared" si="7"/>
        <v>29</v>
      </c>
    </row>
    <row r="24" spans="1:27" x14ac:dyDescent="0.3">
      <c r="A24" s="63" t="s">
        <v>1310</v>
      </c>
      <c r="B24" s="64">
        <f>VLOOKUP($A24,'Return Data'!$B$7:$R$2292,3,0)</f>
        <v>44536</v>
      </c>
      <c r="C24" s="65">
        <f>VLOOKUP($A24,'Return Data'!$B$7:$R$2292,4,0)</f>
        <v>1067.5451</v>
      </c>
      <c r="D24" s="65">
        <f>VLOOKUP($A24,'Return Data'!$B$7:$R$2292,5,0)</f>
        <v>3.0739999999999998</v>
      </c>
      <c r="E24" s="66">
        <f t="shared" si="0"/>
        <v>18</v>
      </c>
      <c r="F24" s="65">
        <f>VLOOKUP($A24,'Return Data'!$B$7:$R$2292,6,0)</f>
        <v>3.2524000000000002</v>
      </c>
      <c r="G24" s="66">
        <f t="shared" si="1"/>
        <v>9</v>
      </c>
      <c r="H24" s="65">
        <f>VLOOKUP($A24,'Return Data'!$B$7:$R$2292,7,0)</f>
        <v>3.2056</v>
      </c>
      <c r="I24" s="66">
        <f t="shared" si="2"/>
        <v>9</v>
      </c>
      <c r="J24" s="65">
        <f>VLOOKUP($A24,'Return Data'!$B$7:$R$2292,8,0)</f>
        <v>3.1736</v>
      </c>
      <c r="K24" s="66">
        <f t="shared" si="3"/>
        <v>15</v>
      </c>
      <c r="L24" s="65">
        <f>VLOOKUP($A24,'Return Data'!$B$7:$R$2292,9,0)</f>
        <v>3.2820999999999998</v>
      </c>
      <c r="M24" s="66">
        <f t="shared" si="4"/>
        <v>2</v>
      </c>
      <c r="N24" s="65">
        <f>VLOOKUP($A24,'Return Data'!$B$7:$R$2292,10,0)</f>
        <v>3.1867000000000001</v>
      </c>
      <c r="O24" s="66">
        <f t="shared" si="5"/>
        <v>4</v>
      </c>
      <c r="P24" s="65">
        <f>VLOOKUP($A24,'Return Data'!$B$7:$R$2292,11,0)</f>
        <v>3.1261999999999999</v>
      </c>
      <c r="Q24" s="66">
        <f t="shared" si="8"/>
        <v>6</v>
      </c>
      <c r="R24" s="65">
        <f>VLOOKUP($A24,'Return Data'!$B$7:$R$2292,12,0)</f>
        <v>3.1547000000000001</v>
      </c>
      <c r="S24" s="66">
        <f>RANK(R24,R$8:R$37,0)</f>
        <v>5</v>
      </c>
      <c r="T24" s="65"/>
      <c r="U24" s="66"/>
      <c r="V24" s="65"/>
      <c r="W24" s="66"/>
      <c r="X24" s="65"/>
      <c r="Y24" s="66"/>
      <c r="Z24" s="65">
        <f>VLOOKUP($A24,'Return Data'!$B$7:$R$2292,16,0)</f>
        <v>3.3037000000000001</v>
      </c>
      <c r="AA24" s="67">
        <f t="shared" si="7"/>
        <v>28</v>
      </c>
    </row>
    <row r="25" spans="1:27" x14ac:dyDescent="0.3">
      <c r="A25" s="63" t="s">
        <v>1312</v>
      </c>
      <c r="B25" s="64">
        <f>VLOOKUP($A25,'Return Data'!$B$7:$R$2292,3,0)</f>
        <v>44536</v>
      </c>
      <c r="C25" s="65">
        <f>VLOOKUP($A25,'Return Data'!$B$7:$R$2292,4,0)</f>
        <v>1119.2099000000001</v>
      </c>
      <c r="D25" s="65">
        <f>VLOOKUP($A25,'Return Data'!$B$7:$R$2292,5,0)</f>
        <v>3.0657999999999999</v>
      </c>
      <c r="E25" s="66">
        <f t="shared" si="0"/>
        <v>19</v>
      </c>
      <c r="F25" s="65">
        <f>VLOOKUP($A25,'Return Data'!$B$7:$R$2292,6,0)</f>
        <v>3.2545000000000002</v>
      </c>
      <c r="G25" s="66">
        <f t="shared" si="1"/>
        <v>8</v>
      </c>
      <c r="H25" s="65">
        <f>VLOOKUP($A25,'Return Data'!$B$7:$R$2292,7,0)</f>
        <v>3.2092000000000001</v>
      </c>
      <c r="I25" s="66">
        <f t="shared" si="2"/>
        <v>7</v>
      </c>
      <c r="J25" s="65">
        <f>VLOOKUP($A25,'Return Data'!$B$7:$R$2292,8,0)</f>
        <v>3.1829000000000001</v>
      </c>
      <c r="K25" s="66">
        <f t="shared" si="3"/>
        <v>12</v>
      </c>
      <c r="L25" s="65">
        <f>VLOOKUP($A25,'Return Data'!$B$7:$R$2292,9,0)</f>
        <v>3.1983999999999999</v>
      </c>
      <c r="M25" s="66">
        <f t="shared" si="4"/>
        <v>18</v>
      </c>
      <c r="N25" s="65">
        <f>VLOOKUP($A25,'Return Data'!$B$7:$R$2292,10,0)</f>
        <v>3.1080999999999999</v>
      </c>
      <c r="O25" s="66">
        <f t="shared" si="5"/>
        <v>22</v>
      </c>
      <c r="P25" s="65">
        <f>VLOOKUP($A25,'Return Data'!$B$7:$R$2292,11,0)</f>
        <v>3.0627</v>
      </c>
      <c r="Q25" s="66">
        <f t="shared" si="8"/>
        <v>23</v>
      </c>
      <c r="R25" s="65">
        <f>VLOOKUP($A25,'Return Data'!$B$7:$R$2292,12,0)</f>
        <v>3.0748000000000002</v>
      </c>
      <c r="S25" s="66">
        <f t="shared" si="9"/>
        <v>24</v>
      </c>
      <c r="T25" s="65">
        <f>VLOOKUP($A25,'Return Data'!$B$7:$R$2292,13,0)</f>
        <v>3.0520999999999998</v>
      </c>
      <c r="U25" s="66">
        <f t="shared" si="10"/>
        <v>21</v>
      </c>
      <c r="V25" s="65"/>
      <c r="W25" s="66"/>
      <c r="X25" s="65"/>
      <c r="Y25" s="66"/>
      <c r="Z25" s="65">
        <f>VLOOKUP($A25,'Return Data'!$B$7:$R$2292,16,0)</f>
        <v>3.9695</v>
      </c>
      <c r="AA25" s="67">
        <f t="shared" si="7"/>
        <v>10</v>
      </c>
    </row>
    <row r="26" spans="1:27" x14ac:dyDescent="0.3">
      <c r="A26" s="63" t="s">
        <v>1314</v>
      </c>
      <c r="B26" s="64">
        <f>VLOOKUP($A26,'Return Data'!$B$7:$R$2292,3,0)</f>
        <v>44536</v>
      </c>
      <c r="C26" s="65">
        <f>VLOOKUP($A26,'Return Data'!$B$7:$R$2292,4,0)</f>
        <v>2602.6376666666702</v>
      </c>
      <c r="D26" s="65">
        <f>VLOOKUP($A26,'Return Data'!$B$7:$R$2292,5,0)</f>
        <v>3.1322999999999999</v>
      </c>
      <c r="E26" s="66">
        <f t="shared" si="0"/>
        <v>5</v>
      </c>
      <c r="F26" s="65">
        <f>VLOOKUP($A26,'Return Data'!$B$7:$R$2292,6,0)</f>
        <v>3.2646000000000002</v>
      </c>
      <c r="G26" s="66">
        <f t="shared" si="1"/>
        <v>7</v>
      </c>
      <c r="H26" s="65">
        <f>VLOOKUP($A26,'Return Data'!$B$7:$R$2292,7,0)</f>
        <v>3.2027999999999999</v>
      </c>
      <c r="I26" s="66">
        <f t="shared" si="2"/>
        <v>10</v>
      </c>
      <c r="J26" s="65">
        <f>VLOOKUP($A26,'Return Data'!$B$7:$R$2292,8,0)</f>
        <v>3.1936</v>
      </c>
      <c r="K26" s="66">
        <f t="shared" si="3"/>
        <v>10</v>
      </c>
      <c r="L26" s="65">
        <f>VLOOKUP($A26,'Return Data'!$B$7:$R$2292,9,0)</f>
        <v>3.1854</v>
      </c>
      <c r="M26" s="66">
        <f t="shared" si="4"/>
        <v>24</v>
      </c>
      <c r="N26" s="65">
        <f>VLOOKUP($A26,'Return Data'!$B$7:$R$2292,10,0)</f>
        <v>3.1217000000000001</v>
      </c>
      <c r="O26" s="66">
        <f t="shared" si="5"/>
        <v>19</v>
      </c>
      <c r="P26" s="65">
        <f>VLOOKUP($A26,'Return Data'!$B$7:$R$2292,11,0)</f>
        <v>3.0817000000000001</v>
      </c>
      <c r="Q26" s="66">
        <f t="shared" si="8"/>
        <v>17</v>
      </c>
      <c r="R26" s="65">
        <f>VLOOKUP($A26,'Return Data'!$B$7:$R$2292,12,0)</f>
        <v>3.1002999999999998</v>
      </c>
      <c r="S26" s="66">
        <f t="shared" si="9"/>
        <v>16</v>
      </c>
      <c r="T26" s="65">
        <f>VLOOKUP($A26,'Return Data'!$B$7:$R$2292,13,0)</f>
        <v>3.0762999999999998</v>
      </c>
      <c r="U26" s="66">
        <f t="shared" si="10"/>
        <v>13</v>
      </c>
      <c r="V26" s="65">
        <f>VLOOKUP($A26,'Return Data'!$B$7:$R$2292,17,0)</f>
        <v>3.1349999999999998</v>
      </c>
      <c r="W26" s="66">
        <f t="shared" ref="W26:W36" si="11">RANK(V26,V$8:V$37,0)</f>
        <v>5</v>
      </c>
      <c r="X26" s="65">
        <f>VLOOKUP($A26,'Return Data'!$B$7:$R$2292,14,0)</f>
        <v>3.7753999999999999</v>
      </c>
      <c r="Y26" s="66">
        <f t="shared" ref="Y26:Y36" si="12">RANK(X26,X$8:X$37,0)</f>
        <v>4</v>
      </c>
      <c r="Z26" s="65">
        <f>VLOOKUP($A26,'Return Data'!$B$7:$R$2292,16,0)</f>
        <v>6.5683999999999996</v>
      </c>
      <c r="AA26" s="67">
        <f t="shared" si="7"/>
        <v>1</v>
      </c>
    </row>
    <row r="27" spans="1:27" x14ac:dyDescent="0.3">
      <c r="A27" s="63" t="s">
        <v>1316</v>
      </c>
      <c r="B27" s="64">
        <f>VLOOKUP($A27,'Return Data'!$B$7:$R$2292,3,0)</f>
        <v>44536</v>
      </c>
      <c r="C27" s="65">
        <f>VLOOKUP($A27,'Return Data'!$B$7:$R$2292,4,0)</f>
        <v>1086.6889000000001</v>
      </c>
      <c r="D27" s="65">
        <f>VLOOKUP($A27,'Return Data'!$B$7:$R$2292,5,0)</f>
        <v>3.1105</v>
      </c>
      <c r="E27" s="66">
        <f t="shared" si="0"/>
        <v>8</v>
      </c>
      <c r="F27" s="65">
        <f>VLOOKUP($A27,'Return Data'!$B$7:$R$2292,6,0)</f>
        <v>3.1839</v>
      </c>
      <c r="G27" s="66">
        <f t="shared" si="1"/>
        <v>23</v>
      </c>
      <c r="H27" s="65">
        <f>VLOOKUP($A27,'Return Data'!$B$7:$R$2292,7,0)</f>
        <v>3.1692999999999998</v>
      </c>
      <c r="I27" s="66">
        <f t="shared" si="2"/>
        <v>20</v>
      </c>
      <c r="J27" s="65">
        <f>VLOOKUP($A27,'Return Data'!$B$7:$R$2292,8,0)</f>
        <v>3.1659000000000002</v>
      </c>
      <c r="K27" s="66">
        <f t="shared" si="3"/>
        <v>17</v>
      </c>
      <c r="L27" s="65">
        <f>VLOOKUP($A27,'Return Data'!$B$7:$R$2292,9,0)</f>
        <v>3.2010000000000001</v>
      </c>
      <c r="M27" s="66">
        <f t="shared" si="4"/>
        <v>15</v>
      </c>
      <c r="N27" s="65">
        <f>VLOOKUP($A27,'Return Data'!$B$7:$R$2292,10,0)</f>
        <v>3.1189</v>
      </c>
      <c r="O27" s="66">
        <f t="shared" si="5"/>
        <v>20</v>
      </c>
      <c r="P27" s="65">
        <f>VLOOKUP($A27,'Return Data'!$B$7:$R$2292,11,0)</f>
        <v>3.0781999999999998</v>
      </c>
      <c r="Q27" s="66">
        <f t="shared" si="8"/>
        <v>20</v>
      </c>
      <c r="R27" s="65">
        <f>VLOOKUP($A27,'Return Data'!$B$7:$R$2292,12,0)</f>
        <v>3.0870000000000002</v>
      </c>
      <c r="S27" s="66">
        <f t="shared" si="9"/>
        <v>20</v>
      </c>
      <c r="T27" s="65">
        <f>VLOOKUP($A27,'Return Data'!$B$7:$R$2292,13,0)</f>
        <v>3.0550000000000002</v>
      </c>
      <c r="U27" s="66">
        <f t="shared" si="10"/>
        <v>20</v>
      </c>
      <c r="V27" s="65"/>
      <c r="W27" s="66"/>
      <c r="X27" s="65"/>
      <c r="Y27" s="66"/>
      <c r="Z27" s="65">
        <f>VLOOKUP($A27,'Return Data'!$B$7:$R$2292,16,0)</f>
        <v>3.5173000000000001</v>
      </c>
      <c r="AA27" s="67">
        <f t="shared" si="7"/>
        <v>24</v>
      </c>
    </row>
    <row r="28" spans="1:27" x14ac:dyDescent="0.3">
      <c r="A28" s="63" t="s">
        <v>1318</v>
      </c>
      <c r="B28" s="64">
        <f>VLOOKUP($A28,'Return Data'!$B$7:$R$2292,3,0)</f>
        <v>44536</v>
      </c>
      <c r="C28" s="65">
        <f>VLOOKUP($A28,'Return Data'!$B$7:$R$2292,4,0)</f>
        <v>1085.8801000000001</v>
      </c>
      <c r="D28" s="65">
        <f>VLOOKUP($A28,'Return Data'!$B$7:$R$2292,5,0)</f>
        <v>3.0556999999999999</v>
      </c>
      <c r="E28" s="66">
        <f t="shared" si="0"/>
        <v>23</v>
      </c>
      <c r="F28" s="65">
        <f>VLOOKUP($A28,'Return Data'!$B$7:$R$2292,6,0)</f>
        <v>3.2915999999999999</v>
      </c>
      <c r="G28" s="66">
        <f t="shared" si="1"/>
        <v>4</v>
      </c>
      <c r="H28" s="65">
        <f>VLOOKUP($A28,'Return Data'!$B$7:$R$2292,7,0)</f>
        <v>3.2505000000000002</v>
      </c>
      <c r="I28" s="66">
        <f t="shared" si="2"/>
        <v>4</v>
      </c>
      <c r="J28" s="65">
        <f>VLOOKUP($A28,'Return Data'!$B$7:$R$2292,8,0)</f>
        <v>3.2378999999999998</v>
      </c>
      <c r="K28" s="66">
        <f t="shared" si="3"/>
        <v>5</v>
      </c>
      <c r="L28" s="65">
        <f>VLOOKUP($A28,'Return Data'!$B$7:$R$2292,9,0)</f>
        <v>3.2519</v>
      </c>
      <c r="M28" s="66">
        <f t="shared" si="4"/>
        <v>6</v>
      </c>
      <c r="N28" s="65">
        <f>VLOOKUP($A28,'Return Data'!$B$7:$R$2292,10,0)</f>
        <v>3.1640000000000001</v>
      </c>
      <c r="O28" s="66">
        <f t="shared" si="5"/>
        <v>8</v>
      </c>
      <c r="P28" s="65">
        <f>VLOOKUP($A28,'Return Data'!$B$7:$R$2292,11,0)</f>
        <v>3.1252</v>
      </c>
      <c r="Q28" s="66">
        <f t="shared" si="8"/>
        <v>7</v>
      </c>
      <c r="R28" s="65">
        <f>VLOOKUP($A28,'Return Data'!$B$7:$R$2292,12,0)</f>
        <v>3.1387</v>
      </c>
      <c r="S28" s="66">
        <f t="shared" si="9"/>
        <v>8</v>
      </c>
      <c r="T28" s="65">
        <f>VLOOKUP($A28,'Return Data'!$B$7:$R$2292,13,0)</f>
        <v>3.1051000000000002</v>
      </c>
      <c r="U28" s="66">
        <f t="shared" si="10"/>
        <v>7</v>
      </c>
      <c r="V28" s="65"/>
      <c r="W28" s="66"/>
      <c r="X28" s="65"/>
      <c r="Y28" s="66"/>
      <c r="Z28" s="65">
        <f>VLOOKUP($A28,'Return Data'!$B$7:$R$2292,16,0)</f>
        <v>3.5293999999999999</v>
      </c>
      <c r="AA28" s="67">
        <f t="shared" si="7"/>
        <v>22</v>
      </c>
    </row>
    <row r="29" spans="1:27" x14ac:dyDescent="0.3">
      <c r="A29" s="63" t="s">
        <v>1320</v>
      </c>
      <c r="B29" s="64">
        <f>VLOOKUP($A29,'Return Data'!$B$7:$R$2292,3,0)</f>
        <v>44536</v>
      </c>
      <c r="C29" s="65">
        <f>VLOOKUP($A29,'Return Data'!$B$7:$R$2292,4,0)</f>
        <v>1075.4260999999999</v>
      </c>
      <c r="D29" s="65">
        <f>VLOOKUP($A29,'Return Data'!$B$7:$R$2292,5,0)</f>
        <v>3.1261000000000001</v>
      </c>
      <c r="E29" s="66">
        <f t="shared" si="0"/>
        <v>6</v>
      </c>
      <c r="F29" s="65">
        <f>VLOOKUP($A29,'Return Data'!$B$7:$R$2292,6,0)</f>
        <v>3.3327</v>
      </c>
      <c r="G29" s="66">
        <f t="shared" si="1"/>
        <v>3</v>
      </c>
      <c r="H29" s="65">
        <f>VLOOKUP($A29,'Return Data'!$B$7:$R$2292,7,0)</f>
        <v>3.2791999999999999</v>
      </c>
      <c r="I29" s="66">
        <f t="shared" si="2"/>
        <v>2</v>
      </c>
      <c r="J29" s="65">
        <f>VLOOKUP($A29,'Return Data'!$B$7:$R$2292,8,0)</f>
        <v>3.2593999999999999</v>
      </c>
      <c r="K29" s="66">
        <f t="shared" si="3"/>
        <v>3</v>
      </c>
      <c r="L29" s="65">
        <f>VLOOKUP($A29,'Return Data'!$B$7:$R$2292,9,0)</f>
        <v>3.2336999999999998</v>
      </c>
      <c r="M29" s="66">
        <f t="shared" si="4"/>
        <v>10</v>
      </c>
      <c r="N29" s="65">
        <f>VLOOKUP($A29,'Return Data'!$B$7:$R$2292,10,0)</f>
        <v>3.1663999999999999</v>
      </c>
      <c r="O29" s="66">
        <f t="shared" si="5"/>
        <v>7</v>
      </c>
      <c r="P29" s="65">
        <f>VLOOKUP($A29,'Return Data'!$B$7:$R$2292,11,0)</f>
        <v>3.1383999999999999</v>
      </c>
      <c r="Q29" s="66">
        <f t="shared" si="8"/>
        <v>4</v>
      </c>
      <c r="R29" s="65">
        <f>VLOOKUP($A29,'Return Data'!$B$7:$R$2292,12,0)</f>
        <v>3.1541000000000001</v>
      </c>
      <c r="S29" s="66">
        <f t="shared" si="9"/>
        <v>6</v>
      </c>
      <c r="T29" s="65">
        <f>VLOOKUP($A29,'Return Data'!$B$7:$R$2292,13,0)</f>
        <v>3.1358000000000001</v>
      </c>
      <c r="U29" s="66">
        <f t="shared" ref="U29" si="13">RANK(T29,T$8:T$37,0)</f>
        <v>2</v>
      </c>
      <c r="V29" s="65"/>
      <c r="W29" s="66"/>
      <c r="X29" s="65"/>
      <c r="Y29" s="66"/>
      <c r="Z29" s="65">
        <f>VLOOKUP($A29,'Return Data'!$B$7:$R$2292,16,0)</f>
        <v>3.4478</v>
      </c>
      <c r="AA29" s="67">
        <f t="shared" si="7"/>
        <v>25</v>
      </c>
    </row>
    <row r="30" spans="1:27" x14ac:dyDescent="0.3">
      <c r="A30" s="63" t="s">
        <v>1322</v>
      </c>
      <c r="B30" s="64">
        <f>VLOOKUP($A30,'Return Data'!$B$7:$R$2292,3,0)</f>
        <v>44536</v>
      </c>
      <c r="C30" s="65">
        <f>VLOOKUP($A30,'Return Data'!$B$7:$R$2292,4,0)</f>
        <v>112.5652</v>
      </c>
      <c r="D30" s="65">
        <f>VLOOKUP($A30,'Return Data'!$B$7:$R$2292,5,0)</f>
        <v>3.1131000000000002</v>
      </c>
      <c r="E30" s="66">
        <f t="shared" si="0"/>
        <v>7</v>
      </c>
      <c r="F30" s="65">
        <f>VLOOKUP($A30,'Return Data'!$B$7:$R$2292,6,0)</f>
        <v>3.2326000000000001</v>
      </c>
      <c r="G30" s="66">
        <f t="shared" si="1"/>
        <v>14</v>
      </c>
      <c r="H30" s="65">
        <f>VLOOKUP($A30,'Return Data'!$B$7:$R$2292,7,0)</f>
        <v>3.2075</v>
      </c>
      <c r="I30" s="66">
        <f t="shared" si="2"/>
        <v>8</v>
      </c>
      <c r="J30" s="65">
        <f>VLOOKUP($A30,'Return Data'!$B$7:$R$2292,8,0)</f>
        <v>3.1978</v>
      </c>
      <c r="K30" s="66">
        <f t="shared" si="3"/>
        <v>8</v>
      </c>
      <c r="L30" s="65">
        <f>VLOOKUP($A30,'Return Data'!$B$7:$R$2292,9,0)</f>
        <v>3.262</v>
      </c>
      <c r="M30" s="66">
        <f t="shared" si="4"/>
        <v>4</v>
      </c>
      <c r="N30" s="65">
        <f>VLOOKUP($A30,'Return Data'!$B$7:$R$2292,10,0)</f>
        <v>3.1436999999999999</v>
      </c>
      <c r="O30" s="66">
        <f t="shared" si="5"/>
        <v>13</v>
      </c>
      <c r="P30" s="65">
        <f>VLOOKUP($A30,'Return Data'!$B$7:$R$2292,11,0)</f>
        <v>3.09</v>
      </c>
      <c r="Q30" s="66">
        <f t="shared" si="8"/>
        <v>15</v>
      </c>
      <c r="R30" s="65">
        <f>VLOOKUP($A30,'Return Data'!$B$7:$R$2292,12,0)</f>
        <v>3.0983000000000001</v>
      </c>
      <c r="S30" s="66">
        <f t="shared" si="9"/>
        <v>17</v>
      </c>
      <c r="T30" s="65">
        <f>VLOOKUP($A30,'Return Data'!$B$7:$R$2292,13,0)</f>
        <v>3.0703</v>
      </c>
      <c r="U30" s="66">
        <f t="shared" si="10"/>
        <v>15</v>
      </c>
      <c r="V30" s="65"/>
      <c r="W30" s="66"/>
      <c r="X30" s="65"/>
      <c r="Y30" s="66"/>
      <c r="Z30" s="65">
        <f>VLOOKUP($A30,'Return Data'!$B$7:$R$2292,16,0)</f>
        <v>4.0659000000000001</v>
      </c>
      <c r="AA30" s="67">
        <f t="shared" si="7"/>
        <v>9</v>
      </c>
    </row>
    <row r="31" spans="1:27" x14ac:dyDescent="0.3">
      <c r="A31" s="63" t="s">
        <v>1324</v>
      </c>
      <c r="B31" s="64">
        <f>VLOOKUP($A31,'Return Data'!$B$7:$R$2292,3,0)</f>
        <v>44536</v>
      </c>
      <c r="C31" s="65">
        <f>VLOOKUP($A31,'Return Data'!$B$7:$R$2292,4,0)</f>
        <v>1083.404</v>
      </c>
      <c r="D31" s="65">
        <f>VLOOKUP($A31,'Return Data'!$B$7:$R$2292,5,0)</f>
        <v>3.1334</v>
      </c>
      <c r="E31" s="66">
        <f t="shared" si="0"/>
        <v>4</v>
      </c>
      <c r="F31" s="65">
        <f>VLOOKUP($A31,'Return Data'!$B$7:$R$2292,6,0)</f>
        <v>3.2374000000000001</v>
      </c>
      <c r="G31" s="66">
        <f t="shared" si="1"/>
        <v>13</v>
      </c>
      <c r="H31" s="65">
        <f>VLOOKUP($A31,'Return Data'!$B$7:$R$2292,7,0)</f>
        <v>3.2010999999999998</v>
      </c>
      <c r="I31" s="66">
        <f t="shared" si="2"/>
        <v>13</v>
      </c>
      <c r="J31" s="65">
        <f>VLOOKUP($A31,'Return Data'!$B$7:$R$2292,8,0)</f>
        <v>3.2262</v>
      </c>
      <c r="K31" s="66">
        <f t="shared" si="3"/>
        <v>6</v>
      </c>
      <c r="L31" s="65">
        <f>VLOOKUP($A31,'Return Data'!$B$7:$R$2292,9,0)</f>
        <v>3.2509999999999999</v>
      </c>
      <c r="M31" s="66">
        <f t="shared" si="4"/>
        <v>8</v>
      </c>
      <c r="N31" s="65">
        <f>VLOOKUP($A31,'Return Data'!$B$7:$R$2292,10,0)</f>
        <v>3.2056</v>
      </c>
      <c r="O31" s="66">
        <f t="shared" si="5"/>
        <v>2</v>
      </c>
      <c r="P31" s="65">
        <f>VLOOKUP($A31,'Return Data'!$B$7:$R$2292,11,0)</f>
        <v>3.1850000000000001</v>
      </c>
      <c r="Q31" s="66">
        <f t="shared" si="8"/>
        <v>2</v>
      </c>
      <c r="R31" s="65">
        <f>VLOOKUP($A31,'Return Data'!$B$7:$R$2292,12,0)</f>
        <v>3.1941000000000002</v>
      </c>
      <c r="S31" s="66">
        <f t="shared" si="9"/>
        <v>1</v>
      </c>
      <c r="T31" s="65">
        <f>VLOOKUP($A31,'Return Data'!$B$7:$R$2292,13,0)</f>
        <v>3.1558999999999999</v>
      </c>
      <c r="U31" s="66">
        <f t="shared" si="10"/>
        <v>1</v>
      </c>
      <c r="V31" s="65"/>
      <c r="W31" s="66"/>
      <c r="X31" s="65"/>
      <c r="Y31" s="66"/>
      <c r="Z31" s="65">
        <f>VLOOKUP($A31,'Return Data'!$B$7:$R$2292,16,0)</f>
        <v>3.5768</v>
      </c>
      <c r="AA31" s="67">
        <f t="shared" si="7"/>
        <v>21</v>
      </c>
    </row>
    <row r="32" spans="1:27" x14ac:dyDescent="0.3">
      <c r="A32" s="63" t="s">
        <v>1326</v>
      </c>
      <c r="B32" s="64">
        <f>VLOOKUP($A32,'Return Data'!$B$7:$R$2292,3,0)</f>
        <v>44536</v>
      </c>
      <c r="C32" s="65">
        <f>VLOOKUP($A32,'Return Data'!$B$7:$R$2292,4,0)</f>
        <v>3390.0056</v>
      </c>
      <c r="D32" s="65">
        <f>VLOOKUP($A32,'Return Data'!$B$7:$R$2292,5,0)</f>
        <v>3.0785</v>
      </c>
      <c r="E32" s="66">
        <f t="shared" si="0"/>
        <v>15</v>
      </c>
      <c r="F32" s="65">
        <f>VLOOKUP($A32,'Return Data'!$B$7:$R$2292,6,0)</f>
        <v>3.2324000000000002</v>
      </c>
      <c r="G32" s="66">
        <f t="shared" si="1"/>
        <v>15</v>
      </c>
      <c r="H32" s="65">
        <f>VLOOKUP($A32,'Return Data'!$B$7:$R$2292,7,0)</f>
        <v>3.1951000000000001</v>
      </c>
      <c r="I32" s="66">
        <f t="shared" si="2"/>
        <v>15</v>
      </c>
      <c r="J32" s="65">
        <f>VLOOKUP($A32,'Return Data'!$B$7:$R$2292,8,0)</f>
        <v>3.1657999999999999</v>
      </c>
      <c r="K32" s="66">
        <f t="shared" si="3"/>
        <v>18</v>
      </c>
      <c r="L32" s="65">
        <f>VLOOKUP($A32,'Return Data'!$B$7:$R$2292,9,0)</f>
        <v>3.1898</v>
      </c>
      <c r="M32" s="66">
        <f t="shared" si="4"/>
        <v>21</v>
      </c>
      <c r="N32" s="65">
        <f>VLOOKUP($A32,'Return Data'!$B$7:$R$2292,10,0)</f>
        <v>3.1284000000000001</v>
      </c>
      <c r="O32" s="66">
        <f t="shared" si="5"/>
        <v>16</v>
      </c>
      <c r="P32" s="65">
        <f>VLOOKUP($A32,'Return Data'!$B$7:$R$2292,11,0)</f>
        <v>3.0931999999999999</v>
      </c>
      <c r="Q32" s="66">
        <f t="shared" si="8"/>
        <v>13</v>
      </c>
      <c r="R32" s="65">
        <f>VLOOKUP($A32,'Return Data'!$B$7:$R$2292,12,0)</f>
        <v>3.1137999999999999</v>
      </c>
      <c r="S32" s="66">
        <f t="shared" si="9"/>
        <v>11</v>
      </c>
      <c r="T32" s="65">
        <f>VLOOKUP($A32,'Return Data'!$B$7:$R$2292,13,0)</f>
        <v>3.0851000000000002</v>
      </c>
      <c r="U32" s="66">
        <f t="shared" si="10"/>
        <v>9</v>
      </c>
      <c r="V32" s="65">
        <f>VLOOKUP($A32,'Return Data'!$B$7:$R$2292,17,0)</f>
        <v>3.2488999999999999</v>
      </c>
      <c r="W32" s="66">
        <f t="shared" si="11"/>
        <v>2</v>
      </c>
      <c r="X32" s="65">
        <f>VLOOKUP($A32,'Return Data'!$B$7:$R$2292,14,0)</f>
        <v>4.0670999999999999</v>
      </c>
      <c r="Y32" s="66">
        <f t="shared" si="12"/>
        <v>2</v>
      </c>
      <c r="Z32" s="65">
        <f>VLOOKUP($A32,'Return Data'!$B$7:$R$2292,16,0)</f>
        <v>6.5602</v>
      </c>
      <c r="AA32" s="67">
        <f t="shared" si="7"/>
        <v>2</v>
      </c>
    </row>
    <row r="33" spans="1:27" x14ac:dyDescent="0.3">
      <c r="A33" s="63" t="s">
        <v>1328</v>
      </c>
      <c r="B33" s="64">
        <f>VLOOKUP($A33,'Return Data'!$B$7:$R$2292,3,0)</f>
        <v>44536</v>
      </c>
      <c r="C33" s="65">
        <f>VLOOKUP($A33,'Return Data'!$B$7:$R$2292,4,0)</f>
        <v>1114.8030000000001</v>
      </c>
      <c r="D33" s="65">
        <f>VLOOKUP($A33,'Return Data'!$B$7:$R$2292,5,0)</f>
        <v>3.0354000000000001</v>
      </c>
      <c r="E33" s="66">
        <f t="shared" si="0"/>
        <v>26</v>
      </c>
      <c r="F33" s="65">
        <f>VLOOKUP($A33,'Return Data'!$B$7:$R$2292,6,0)</f>
        <v>3.0893999999999999</v>
      </c>
      <c r="G33" s="66">
        <f t="shared" si="1"/>
        <v>28</v>
      </c>
      <c r="H33" s="65">
        <f>VLOOKUP($A33,'Return Data'!$B$7:$R$2292,7,0)</f>
        <v>3.08</v>
      </c>
      <c r="I33" s="66">
        <f t="shared" si="2"/>
        <v>28</v>
      </c>
      <c r="J33" s="65">
        <f>VLOOKUP($A33,'Return Data'!$B$7:$R$2292,8,0)</f>
        <v>3.1111</v>
      </c>
      <c r="K33" s="66">
        <f t="shared" si="3"/>
        <v>27</v>
      </c>
      <c r="L33" s="65">
        <f>VLOOKUP($A33,'Return Data'!$B$7:$R$2292,9,0)</f>
        <v>3.1135999999999999</v>
      </c>
      <c r="M33" s="66">
        <f t="shared" si="4"/>
        <v>27</v>
      </c>
      <c r="N33" s="65">
        <f>VLOOKUP($A33,'Return Data'!$B$7:$R$2292,10,0)</f>
        <v>3.0707</v>
      </c>
      <c r="O33" s="66">
        <f t="shared" si="5"/>
        <v>27</v>
      </c>
      <c r="P33" s="65">
        <f>VLOOKUP($A33,'Return Data'!$B$7:$R$2292,11,0)</f>
        <v>3.0253999999999999</v>
      </c>
      <c r="Q33" s="66">
        <f t="shared" si="8"/>
        <v>27</v>
      </c>
      <c r="R33" s="65">
        <f>VLOOKUP($A33,'Return Data'!$B$7:$R$2292,12,0)</f>
        <v>3.0381</v>
      </c>
      <c r="S33" s="66">
        <f t="shared" si="9"/>
        <v>27</v>
      </c>
      <c r="T33" s="65">
        <f>VLOOKUP($A33,'Return Data'!$B$7:$R$2292,13,0)</f>
        <v>3.0173999999999999</v>
      </c>
      <c r="U33" s="66">
        <f t="shared" si="10"/>
        <v>24</v>
      </c>
      <c r="V33" s="65"/>
      <c r="W33" s="66"/>
      <c r="X33" s="65"/>
      <c r="Y33" s="66"/>
      <c r="Z33" s="65">
        <f>VLOOKUP($A33,'Return Data'!$B$7:$R$2292,16,0)</f>
        <v>4.0797999999999996</v>
      </c>
      <c r="AA33" s="67">
        <f t="shared" si="7"/>
        <v>7</v>
      </c>
    </row>
    <row r="34" spans="1:27" x14ac:dyDescent="0.3">
      <c r="A34" s="63" t="s">
        <v>1330</v>
      </c>
      <c r="B34" s="64">
        <f>VLOOKUP($A34,'Return Data'!$B$7:$R$2292,3,0)</f>
        <v>44536</v>
      </c>
      <c r="C34" s="65">
        <f>VLOOKUP($A34,'Return Data'!$B$7:$R$2292,4,0)</f>
        <v>1106.4197999999999</v>
      </c>
      <c r="D34" s="65">
        <f>VLOOKUP($A34,'Return Data'!$B$7:$R$2292,5,0)</f>
        <v>3.0550999999999999</v>
      </c>
      <c r="E34" s="66">
        <f t="shared" si="0"/>
        <v>24</v>
      </c>
      <c r="F34" s="65">
        <f>VLOOKUP($A34,'Return Data'!$B$7:$R$2292,6,0)</f>
        <v>3.1688999999999998</v>
      </c>
      <c r="G34" s="66">
        <f t="shared" si="1"/>
        <v>25</v>
      </c>
      <c r="H34" s="65">
        <f>VLOOKUP($A34,'Return Data'!$B$7:$R$2292,7,0)</f>
        <v>3.1467000000000001</v>
      </c>
      <c r="I34" s="66">
        <f t="shared" si="2"/>
        <v>24</v>
      </c>
      <c r="J34" s="65">
        <f>VLOOKUP($A34,'Return Data'!$B$7:$R$2292,8,0)</f>
        <v>3.1244999999999998</v>
      </c>
      <c r="K34" s="66">
        <f t="shared" si="3"/>
        <v>25</v>
      </c>
      <c r="L34" s="65">
        <f>VLOOKUP($A34,'Return Data'!$B$7:$R$2292,9,0)</f>
        <v>3.1678999999999999</v>
      </c>
      <c r="M34" s="66">
        <f t="shared" si="4"/>
        <v>25</v>
      </c>
      <c r="N34" s="65">
        <f>VLOOKUP($A34,'Return Data'!$B$7:$R$2292,10,0)</f>
        <v>3.0983999999999998</v>
      </c>
      <c r="O34" s="66">
        <f t="shared" si="5"/>
        <v>25</v>
      </c>
      <c r="P34" s="65">
        <f>VLOOKUP($A34,'Return Data'!$B$7:$R$2292,11,0)</f>
        <v>3.0636999999999999</v>
      </c>
      <c r="Q34" s="66">
        <f t="shared" si="8"/>
        <v>22</v>
      </c>
      <c r="R34" s="65">
        <f>VLOOKUP($A34,'Return Data'!$B$7:$R$2292,12,0)</f>
        <v>3.0851000000000002</v>
      </c>
      <c r="S34" s="66">
        <f t="shared" si="9"/>
        <v>21</v>
      </c>
      <c r="T34" s="65">
        <f>VLOOKUP($A34,'Return Data'!$B$7:$R$2292,13,0)</f>
        <v>3.0640999999999998</v>
      </c>
      <c r="U34" s="66">
        <f t="shared" si="10"/>
        <v>17</v>
      </c>
      <c r="V34" s="65"/>
      <c r="W34" s="66"/>
      <c r="X34" s="65"/>
      <c r="Y34" s="66"/>
      <c r="Z34" s="65">
        <f>VLOOKUP($A34,'Return Data'!$B$7:$R$2292,16,0)</f>
        <v>3.8058000000000001</v>
      </c>
      <c r="AA34" s="67">
        <f t="shared" si="7"/>
        <v>14</v>
      </c>
    </row>
    <row r="35" spans="1:27" x14ac:dyDescent="0.3">
      <c r="A35" s="63" t="s">
        <v>1332</v>
      </c>
      <c r="B35" s="64">
        <f>VLOOKUP($A35,'Return Data'!$B$7:$R$2292,3,0)</f>
        <v>44536</v>
      </c>
      <c r="C35" s="65">
        <f>VLOOKUP($A35,'Return Data'!$B$7:$R$2292,4,0)</f>
        <v>1104.4674</v>
      </c>
      <c r="D35" s="65">
        <f>VLOOKUP($A35,'Return Data'!$B$7:$R$2292,5,0)</f>
        <v>3.0638000000000001</v>
      </c>
      <c r="E35" s="66">
        <f t="shared" si="0"/>
        <v>21</v>
      </c>
      <c r="F35" s="65">
        <f>VLOOKUP($A35,'Return Data'!$B$7:$R$2292,6,0)</f>
        <v>3.2902</v>
      </c>
      <c r="G35" s="66">
        <f t="shared" si="1"/>
        <v>5</v>
      </c>
      <c r="H35" s="65">
        <f>VLOOKUP($A35,'Return Data'!$B$7:$R$2292,7,0)</f>
        <v>3.2014</v>
      </c>
      <c r="I35" s="66">
        <f t="shared" si="2"/>
        <v>11</v>
      </c>
      <c r="J35" s="65">
        <f>VLOOKUP($A35,'Return Data'!$B$7:$R$2292,8,0)</f>
        <v>3.1774</v>
      </c>
      <c r="K35" s="66">
        <f t="shared" si="3"/>
        <v>13</v>
      </c>
      <c r="L35" s="65">
        <f>VLOOKUP($A35,'Return Data'!$B$7:$R$2292,9,0)</f>
        <v>3.2195999999999998</v>
      </c>
      <c r="M35" s="66">
        <f t="shared" si="4"/>
        <v>12</v>
      </c>
      <c r="N35" s="65">
        <f>VLOOKUP($A35,'Return Data'!$B$7:$R$2292,10,0)</f>
        <v>3.1301999999999999</v>
      </c>
      <c r="O35" s="66">
        <f t="shared" si="5"/>
        <v>15</v>
      </c>
      <c r="P35" s="65">
        <f>VLOOKUP($A35,'Return Data'!$B$7:$R$2292,11,0)</f>
        <v>3.0815000000000001</v>
      </c>
      <c r="Q35" s="66">
        <f t="shared" si="8"/>
        <v>18</v>
      </c>
      <c r="R35" s="65">
        <f>VLOOKUP($A35,'Return Data'!$B$7:$R$2292,12,0)</f>
        <v>3.0886</v>
      </c>
      <c r="S35" s="66">
        <f t="shared" si="9"/>
        <v>19</v>
      </c>
      <c r="T35" s="65">
        <f>VLOOKUP($A35,'Return Data'!$B$7:$R$2292,13,0)</f>
        <v>3.0636000000000001</v>
      </c>
      <c r="U35" s="66">
        <f t="shared" si="10"/>
        <v>18</v>
      </c>
      <c r="V35" s="65"/>
      <c r="W35" s="66"/>
      <c r="X35" s="65"/>
      <c r="Y35" s="66"/>
      <c r="Z35" s="65">
        <f>VLOOKUP($A35,'Return Data'!$B$7:$R$2292,16,0)</f>
        <v>3.7444999999999999</v>
      </c>
      <c r="AA35" s="67">
        <f t="shared" si="7"/>
        <v>16</v>
      </c>
    </row>
    <row r="36" spans="1:27" x14ac:dyDescent="0.3">
      <c r="A36" s="63" t="s">
        <v>1334</v>
      </c>
      <c r="B36" s="64">
        <f>VLOOKUP($A36,'Return Data'!$B$7:$R$2292,3,0)</f>
        <v>44536</v>
      </c>
      <c r="C36" s="65">
        <f>VLOOKUP($A36,'Return Data'!$B$7:$R$2292,4,0)</f>
        <v>2853.5418</v>
      </c>
      <c r="D36" s="65">
        <f>VLOOKUP($A36,'Return Data'!$B$7:$R$2292,5,0)</f>
        <v>3.0996000000000001</v>
      </c>
      <c r="E36" s="66">
        <f t="shared" si="0"/>
        <v>10</v>
      </c>
      <c r="F36" s="65">
        <f>VLOOKUP($A36,'Return Data'!$B$7:$R$2292,6,0)</f>
        <v>3.2254999999999998</v>
      </c>
      <c r="G36" s="66">
        <f t="shared" si="1"/>
        <v>16</v>
      </c>
      <c r="H36" s="65">
        <f>VLOOKUP($A36,'Return Data'!$B$7:$R$2292,7,0)</f>
        <v>3.2000999999999999</v>
      </c>
      <c r="I36" s="66">
        <f t="shared" si="2"/>
        <v>14</v>
      </c>
      <c r="J36" s="65">
        <f>VLOOKUP($A36,'Return Data'!$B$7:$R$2292,8,0)</f>
        <v>3.1873</v>
      </c>
      <c r="K36" s="66">
        <f t="shared" si="3"/>
        <v>11</v>
      </c>
      <c r="L36" s="65">
        <f>VLOOKUP($A36,'Return Data'!$B$7:$R$2292,9,0)</f>
        <v>3.2263999999999999</v>
      </c>
      <c r="M36" s="66">
        <f t="shared" si="4"/>
        <v>11</v>
      </c>
      <c r="N36" s="65">
        <f>VLOOKUP($A36,'Return Data'!$B$7:$R$2292,10,0)</f>
        <v>3.1737000000000002</v>
      </c>
      <c r="O36" s="66">
        <f t="shared" si="5"/>
        <v>6</v>
      </c>
      <c r="P36" s="65">
        <f>VLOOKUP($A36,'Return Data'!$B$7:$R$2292,11,0)</f>
        <v>3.1221000000000001</v>
      </c>
      <c r="Q36" s="66">
        <f t="shared" si="8"/>
        <v>9</v>
      </c>
      <c r="R36" s="65">
        <f>VLOOKUP($A36,'Return Data'!$B$7:$R$2292,12,0)</f>
        <v>3.1331000000000002</v>
      </c>
      <c r="S36" s="66">
        <f t="shared" si="9"/>
        <v>9</v>
      </c>
      <c r="T36" s="65">
        <f>VLOOKUP($A36,'Return Data'!$B$7:$R$2292,13,0)</f>
        <v>3.1071</v>
      </c>
      <c r="U36" s="66">
        <f t="shared" si="10"/>
        <v>6</v>
      </c>
      <c r="V36" s="65">
        <f>VLOOKUP($A36,'Return Data'!$B$7:$R$2292,17,0)</f>
        <v>3.2877000000000001</v>
      </c>
      <c r="W36" s="66">
        <f t="shared" si="11"/>
        <v>1</v>
      </c>
      <c r="X36" s="65">
        <f>VLOOKUP($A36,'Return Data'!$B$7:$R$2292,14,0)</f>
        <v>4.0994000000000002</v>
      </c>
      <c r="Y36" s="66">
        <f t="shared" si="12"/>
        <v>1</v>
      </c>
      <c r="Z36" s="65">
        <f>VLOOKUP($A36,'Return Data'!$B$7:$R$2292,16,0)</f>
        <v>5.9965000000000002</v>
      </c>
      <c r="AA36" s="67">
        <f t="shared" si="7"/>
        <v>3</v>
      </c>
    </row>
    <row r="37" spans="1:27" x14ac:dyDescent="0.3">
      <c r="A37" s="63" t="s">
        <v>1336</v>
      </c>
      <c r="B37" s="64">
        <f>VLOOKUP($A37,'Return Data'!$B$7:$R$2292,3,0)</f>
        <v>44536</v>
      </c>
      <c r="C37" s="65">
        <f>VLOOKUP($A37,'Return Data'!$B$7:$R$2292,4,0)</f>
        <v>1079.9199000000001</v>
      </c>
      <c r="D37" s="65">
        <f>VLOOKUP($A37,'Return Data'!$B$7:$R$2292,5,0)</f>
        <v>2.8967999999999998</v>
      </c>
      <c r="E37" s="66">
        <f t="shared" si="0"/>
        <v>30</v>
      </c>
      <c r="F37" s="65">
        <f>VLOOKUP($A37,'Return Data'!$B$7:$R$2292,6,0)</f>
        <v>3.0798999999999999</v>
      </c>
      <c r="G37" s="66">
        <f t="shared" si="1"/>
        <v>30</v>
      </c>
      <c r="H37" s="65">
        <f>VLOOKUP($A37,'Return Data'!$B$7:$R$2292,7,0)</f>
        <v>3.0165999999999999</v>
      </c>
      <c r="I37" s="66">
        <f t="shared" si="2"/>
        <v>30</v>
      </c>
      <c r="J37" s="65">
        <f>VLOOKUP($A37,'Return Data'!$B$7:$R$2292,8,0)</f>
        <v>2.9691999999999998</v>
      </c>
      <c r="K37" s="66">
        <f t="shared" si="3"/>
        <v>30</v>
      </c>
      <c r="L37" s="65">
        <f>VLOOKUP($A37,'Return Data'!$B$7:$R$2292,9,0)</f>
        <v>3.0064000000000002</v>
      </c>
      <c r="M37" s="66">
        <f t="shared" si="4"/>
        <v>30</v>
      </c>
      <c r="N37" s="65">
        <f>VLOOKUP($A37,'Return Data'!$B$7:$R$2292,10,0)</f>
        <v>2.9478</v>
      </c>
      <c r="O37" s="66">
        <f t="shared" si="5"/>
        <v>30</v>
      </c>
      <c r="P37" s="65">
        <f>VLOOKUP($A37,'Return Data'!$B$7:$R$2292,11,0)</f>
        <v>3.0160999999999998</v>
      </c>
      <c r="Q37" s="66">
        <f t="shared" si="8"/>
        <v>29</v>
      </c>
      <c r="R37" s="65">
        <f>VLOOKUP($A37,'Return Data'!$B$7:$R$2292,12,0)</f>
        <v>3.0158</v>
      </c>
      <c r="S37" s="66">
        <f t="shared" si="9"/>
        <v>29</v>
      </c>
      <c r="T37" s="65">
        <f>VLOOKUP($A37,'Return Data'!$B$7:$R$2292,13,0)</f>
        <v>2.9931000000000001</v>
      </c>
      <c r="U37" s="66">
        <f t="shared" si="10"/>
        <v>27</v>
      </c>
      <c r="V37" s="65"/>
      <c r="W37" s="66"/>
      <c r="X37" s="65"/>
      <c r="Y37" s="66"/>
      <c r="Z37" s="65">
        <f>VLOOKUP($A37,'Return Data'!$B$7:$R$2292,16,0)</f>
        <v>3.4138999999999999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3.0770133333333329</v>
      </c>
      <c r="E39" s="74"/>
      <c r="F39" s="75">
        <f>AVERAGE(F8:F37)</f>
        <v>3.2200133333333332</v>
      </c>
      <c r="G39" s="74"/>
      <c r="H39" s="75">
        <f>AVERAGE(H8:H37)</f>
        <v>3.1815399999999996</v>
      </c>
      <c r="I39" s="74"/>
      <c r="J39" s="75">
        <f>AVERAGE(J8:J37)</f>
        <v>3.1692733333333338</v>
      </c>
      <c r="K39" s="74"/>
      <c r="L39" s="75">
        <f>AVERAGE(L8:L37)</f>
        <v>3.2039533333333341</v>
      </c>
      <c r="M39" s="74"/>
      <c r="N39" s="75">
        <f>AVERAGE(N8:N37)</f>
        <v>3.1301866666666665</v>
      </c>
      <c r="O39" s="74"/>
      <c r="P39" s="75">
        <f>AVERAGE(P8:P37)</f>
        <v>3.0911700000000004</v>
      </c>
      <c r="Q39" s="74"/>
      <c r="R39" s="75">
        <f>AVERAGE(R8:R37)</f>
        <v>3.1035399999999997</v>
      </c>
      <c r="S39" s="74"/>
      <c r="T39" s="75">
        <f>AVERAGE(T8:T37)</f>
        <v>3.0735740740740738</v>
      </c>
      <c r="U39" s="74"/>
      <c r="V39" s="75">
        <f>AVERAGE(V8:V37)</f>
        <v>3.2188600000000003</v>
      </c>
      <c r="W39" s="74"/>
      <c r="X39" s="75">
        <f>AVERAGE(X8:X37)</f>
        <v>3.98895</v>
      </c>
      <c r="Y39" s="74"/>
      <c r="Z39" s="75">
        <f>AVERAGE(Z8:Z37)</f>
        <v>4.0343633333333342</v>
      </c>
      <c r="AA39" s="76"/>
    </row>
    <row r="40" spans="1:27" x14ac:dyDescent="0.3">
      <c r="A40" s="73" t="s">
        <v>28</v>
      </c>
      <c r="B40" s="74"/>
      <c r="C40" s="74"/>
      <c r="D40" s="75">
        <f>MIN(D8:D37)</f>
        <v>2.8967999999999998</v>
      </c>
      <c r="E40" s="74"/>
      <c r="F40" s="75">
        <f>MIN(F8:F37)</f>
        <v>3.0798999999999999</v>
      </c>
      <c r="G40" s="74"/>
      <c r="H40" s="75">
        <f>MIN(H8:H37)</f>
        <v>3.0165999999999999</v>
      </c>
      <c r="I40" s="74"/>
      <c r="J40" s="75">
        <f>MIN(J8:J37)</f>
        <v>2.9691999999999998</v>
      </c>
      <c r="K40" s="74"/>
      <c r="L40" s="75">
        <f>MIN(L8:L37)</f>
        <v>3.0064000000000002</v>
      </c>
      <c r="M40" s="74"/>
      <c r="N40" s="75">
        <f>MIN(N8:N37)</f>
        <v>2.9478</v>
      </c>
      <c r="O40" s="74"/>
      <c r="P40" s="75">
        <f>MIN(P8:P37)</f>
        <v>3.0004</v>
      </c>
      <c r="Q40" s="74"/>
      <c r="R40" s="75">
        <f>MIN(R8:R37)</f>
        <v>3.0150999999999999</v>
      </c>
      <c r="S40" s="74"/>
      <c r="T40" s="75">
        <f>MIN(T8:T37)</f>
        <v>2.9931000000000001</v>
      </c>
      <c r="U40" s="74"/>
      <c r="V40" s="75">
        <f>MIN(V8:V37)</f>
        <v>3.1349999999999998</v>
      </c>
      <c r="W40" s="74"/>
      <c r="X40" s="75">
        <f>MIN(X8:X37)</f>
        <v>3.7753999999999999</v>
      </c>
      <c r="Y40" s="74"/>
      <c r="Z40" s="75">
        <f>MIN(Z8:Z37)</f>
        <v>3.1867000000000001</v>
      </c>
      <c r="AA40" s="76"/>
    </row>
    <row r="41" spans="1:27" ht="15" thickBot="1" x14ac:dyDescent="0.35">
      <c r="A41" s="77" t="s">
        <v>29</v>
      </c>
      <c r="B41" s="78"/>
      <c r="C41" s="78"/>
      <c r="D41" s="79">
        <f>MAX(D8:D37)</f>
        <v>3.1953</v>
      </c>
      <c r="E41" s="78"/>
      <c r="F41" s="79">
        <f>MAX(F8:F37)</f>
        <v>3.3483000000000001</v>
      </c>
      <c r="G41" s="78"/>
      <c r="H41" s="79">
        <f>MAX(H8:H37)</f>
        <v>3.3071000000000002</v>
      </c>
      <c r="I41" s="78"/>
      <c r="J41" s="79">
        <f>MAX(J8:J37)</f>
        <v>3.2885</v>
      </c>
      <c r="K41" s="78"/>
      <c r="L41" s="79">
        <f>MAX(L8:L37)</f>
        <v>3.3866999999999998</v>
      </c>
      <c r="M41" s="78"/>
      <c r="N41" s="79">
        <f>MAX(N8:N37)</f>
        <v>3.2753000000000001</v>
      </c>
      <c r="O41" s="78"/>
      <c r="P41" s="79">
        <f>MAX(P8:P37)</f>
        <v>3.1911</v>
      </c>
      <c r="Q41" s="78"/>
      <c r="R41" s="79">
        <f>MAX(R8:R37)</f>
        <v>3.1941000000000002</v>
      </c>
      <c r="S41" s="78"/>
      <c r="T41" s="79">
        <f>MAX(T8:T37)</f>
        <v>3.1558999999999999</v>
      </c>
      <c r="U41" s="78"/>
      <c r="V41" s="79">
        <f>MAX(V8:V37)</f>
        <v>3.2877000000000001</v>
      </c>
      <c r="W41" s="78"/>
      <c r="X41" s="79">
        <f>MAX(X8:X37)</f>
        <v>4.0994000000000002</v>
      </c>
      <c r="Y41" s="78"/>
      <c r="Z41" s="79">
        <f>MAX(Z8:Z37)</f>
        <v>6.5683999999999996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1010</v>
      </c>
      <c r="B8" s="64">
        <f>VLOOKUP($A8,'Return Data'!$B$7:$R$2292,3,0)</f>
        <v>44536</v>
      </c>
      <c r="C8" s="65">
        <f>VLOOKUP($A8,'Return Data'!$B$7:$R$2292,4,0)</f>
        <v>569.79319999999996</v>
      </c>
      <c r="D8" s="65">
        <f>VLOOKUP($A8,'Return Data'!$B$7:$R$2292,5,0)</f>
        <v>4.0434000000000001</v>
      </c>
      <c r="E8" s="66">
        <f t="shared" ref="E8:E33" si="0">RANK(D8,D$8:D$33,0)</f>
        <v>8</v>
      </c>
      <c r="F8" s="65">
        <f>VLOOKUP($A8,'Return Data'!$B$7:$R$2292,6,0)</f>
        <v>4.0434000000000001</v>
      </c>
      <c r="G8" s="66">
        <f t="shared" ref="G8:G33" si="1">RANK(F8,F$8:F$33,0)</f>
        <v>8</v>
      </c>
      <c r="H8" s="65">
        <f>VLOOKUP($A8,'Return Data'!$B$7:$R$2292,7,0)</f>
        <v>3.8115000000000001</v>
      </c>
      <c r="I8" s="66">
        <f t="shared" ref="I8:I33" si="2">RANK(H8,H$8:H$33,0)</f>
        <v>13</v>
      </c>
      <c r="J8" s="65">
        <f>VLOOKUP($A8,'Return Data'!$B$7:$R$2292,8,0)</f>
        <v>2.9775</v>
      </c>
      <c r="K8" s="66">
        <f t="shared" ref="K8:K33" si="3">RANK(J8,J$8:J$33,0)</f>
        <v>19</v>
      </c>
      <c r="L8" s="65">
        <f>VLOOKUP($A8,'Return Data'!$B$7:$R$2292,9,0)</f>
        <v>4.0987999999999998</v>
      </c>
      <c r="M8" s="66">
        <f t="shared" ref="M8:M33" si="4">RANK(L8,L$8:L$33,0)</f>
        <v>13</v>
      </c>
      <c r="N8" s="65">
        <f>VLOOKUP($A8,'Return Data'!$B$7:$R$2292,10,0)</f>
        <v>3.2652999999999999</v>
      </c>
      <c r="O8" s="66">
        <f t="shared" ref="O8:O33" si="5">RANK(N8,N$8:N$33,0)</f>
        <v>8</v>
      </c>
      <c r="P8" s="65">
        <f>VLOOKUP($A8,'Return Data'!$B$7:$R$2292,11,0)</f>
        <v>4.2930999999999999</v>
      </c>
      <c r="Q8" s="66">
        <f t="shared" ref="Q8:Q33" si="6">RANK(P8,P$8:P$33,0)</f>
        <v>9</v>
      </c>
      <c r="R8" s="65">
        <f>VLOOKUP($A8,'Return Data'!$B$7:$R$2292,12,0)</f>
        <v>4.9103000000000003</v>
      </c>
      <c r="S8" s="66">
        <f t="shared" ref="S8:S33" si="7">RANK(R8,R$8:R$33,0)</f>
        <v>6</v>
      </c>
      <c r="T8" s="65">
        <f>VLOOKUP($A8,'Return Data'!$B$7:$R$2292,13,0)</f>
        <v>4.3711000000000002</v>
      </c>
      <c r="U8" s="66">
        <f t="shared" ref="U8:U33" si="8">RANK(T8,T$8:T$33,0)</f>
        <v>9</v>
      </c>
      <c r="V8" s="65">
        <f>VLOOKUP($A8,'Return Data'!$B$7:$R$2292,17,0)</f>
        <v>6.5060000000000002</v>
      </c>
      <c r="W8" s="66">
        <f t="shared" ref="W8:W31" si="9">RANK(V8,V$8:V$33,0)</f>
        <v>8</v>
      </c>
      <c r="X8" s="65">
        <f>VLOOKUP($A8,'Return Data'!$B$7:$R$2292,14,0)</f>
        <v>7.4734999999999996</v>
      </c>
      <c r="Y8" s="66">
        <f t="shared" ref="Y8:Y31" si="10">RANK(X8,X$8:X$33,0)</f>
        <v>3</v>
      </c>
      <c r="Z8" s="65">
        <f>VLOOKUP($A8,'Return Data'!$B$7:$R$2292,16,0)</f>
        <v>8.3872999999999998</v>
      </c>
      <c r="AA8" s="67">
        <f t="shared" ref="AA8:AA33" si="11">RANK(Z8,Z$8:Z$33,0)</f>
        <v>4</v>
      </c>
    </row>
    <row r="9" spans="1:27" x14ac:dyDescent="0.3">
      <c r="A9" s="63" t="s">
        <v>1011</v>
      </c>
      <c r="B9" s="64">
        <f>VLOOKUP($A9,'Return Data'!$B$7:$R$2292,3,0)</f>
        <v>44536</v>
      </c>
      <c r="C9" s="65">
        <f>VLOOKUP($A9,'Return Data'!$B$7:$R$2292,4,0)</f>
        <v>2555.1446000000001</v>
      </c>
      <c r="D9" s="65">
        <f>VLOOKUP($A9,'Return Data'!$B$7:$R$2292,5,0)</f>
        <v>3.9325000000000001</v>
      </c>
      <c r="E9" s="66">
        <f t="shared" si="0"/>
        <v>10</v>
      </c>
      <c r="F9" s="65">
        <f>VLOOKUP($A9,'Return Data'!$B$7:$R$2292,6,0)</f>
        <v>3.9325000000000001</v>
      </c>
      <c r="G9" s="66">
        <f t="shared" si="1"/>
        <v>10</v>
      </c>
      <c r="H9" s="65">
        <f>VLOOKUP($A9,'Return Data'!$B$7:$R$2292,7,0)</f>
        <v>4.5829000000000004</v>
      </c>
      <c r="I9" s="66">
        <f t="shared" si="2"/>
        <v>5</v>
      </c>
      <c r="J9" s="65">
        <f>VLOOKUP($A9,'Return Data'!$B$7:$R$2292,8,0)</f>
        <v>3.5516999999999999</v>
      </c>
      <c r="K9" s="66">
        <f t="shared" si="3"/>
        <v>8</v>
      </c>
      <c r="L9" s="65">
        <f>VLOOKUP($A9,'Return Data'!$B$7:$R$2292,9,0)</f>
        <v>4.1764999999999999</v>
      </c>
      <c r="M9" s="66">
        <f t="shared" si="4"/>
        <v>9</v>
      </c>
      <c r="N9" s="65">
        <f>VLOOKUP($A9,'Return Data'!$B$7:$R$2292,10,0)</f>
        <v>3.19</v>
      </c>
      <c r="O9" s="66">
        <f t="shared" si="5"/>
        <v>9</v>
      </c>
      <c r="P9" s="65">
        <f>VLOOKUP($A9,'Return Data'!$B$7:$R$2292,11,0)</f>
        <v>4.0235000000000003</v>
      </c>
      <c r="Q9" s="66">
        <f t="shared" si="6"/>
        <v>10</v>
      </c>
      <c r="R9" s="65">
        <f>VLOOKUP($A9,'Return Data'!$B$7:$R$2292,12,0)</f>
        <v>4.4379</v>
      </c>
      <c r="S9" s="66">
        <f t="shared" si="7"/>
        <v>13</v>
      </c>
      <c r="T9" s="65">
        <f>VLOOKUP($A9,'Return Data'!$B$7:$R$2292,13,0)</f>
        <v>4.0824999999999996</v>
      </c>
      <c r="U9" s="66">
        <f t="shared" si="8"/>
        <v>14</v>
      </c>
      <c r="V9" s="65">
        <f>VLOOKUP($A9,'Return Data'!$B$7:$R$2292,17,0)</f>
        <v>5.9169</v>
      </c>
      <c r="W9" s="66">
        <f t="shared" si="9"/>
        <v>12</v>
      </c>
      <c r="X9" s="65">
        <f>VLOOKUP($A9,'Return Data'!$B$7:$R$2292,14,0)</f>
        <v>7.0662000000000003</v>
      </c>
      <c r="Y9" s="66">
        <f t="shared" si="10"/>
        <v>6</v>
      </c>
      <c r="Z9" s="65">
        <f>VLOOKUP($A9,'Return Data'!$B$7:$R$2292,16,0)</f>
        <v>8.0655999999999999</v>
      </c>
      <c r="AA9" s="67">
        <f t="shared" si="11"/>
        <v>6</v>
      </c>
    </row>
    <row r="10" spans="1:27" x14ac:dyDescent="0.3">
      <c r="A10" s="63" t="s">
        <v>1014</v>
      </c>
      <c r="B10" s="64">
        <f>VLOOKUP($A10,'Return Data'!$B$7:$R$2292,3,0)</f>
        <v>44536</v>
      </c>
      <c r="C10" s="65">
        <f>VLOOKUP($A10,'Return Data'!$B$7:$R$2292,4,0)</f>
        <v>1631.5247999999999</v>
      </c>
      <c r="D10" s="65">
        <f>VLOOKUP($A10,'Return Data'!$B$7:$R$2292,5,0)</f>
        <v>1.9601</v>
      </c>
      <c r="E10" s="66">
        <f t="shared" si="0"/>
        <v>23</v>
      </c>
      <c r="F10" s="65">
        <f>VLOOKUP($A10,'Return Data'!$B$7:$R$2292,6,0)</f>
        <v>1.9601</v>
      </c>
      <c r="G10" s="66">
        <f t="shared" si="1"/>
        <v>23</v>
      </c>
      <c r="H10" s="65">
        <f>VLOOKUP($A10,'Return Data'!$B$7:$R$2292,7,0)</f>
        <v>3.5125000000000002</v>
      </c>
      <c r="I10" s="66">
        <f t="shared" si="2"/>
        <v>19</v>
      </c>
      <c r="J10" s="65">
        <f>VLOOKUP($A10,'Return Data'!$B$7:$R$2292,8,0)</f>
        <v>2.4639000000000002</v>
      </c>
      <c r="K10" s="66">
        <f t="shared" si="3"/>
        <v>23</v>
      </c>
      <c r="L10" s="65">
        <f>VLOOKUP($A10,'Return Data'!$B$7:$R$2292,9,0)</f>
        <v>3.0590000000000002</v>
      </c>
      <c r="M10" s="66">
        <f t="shared" si="4"/>
        <v>24</v>
      </c>
      <c r="N10" s="65">
        <f>VLOOKUP($A10,'Return Data'!$B$7:$R$2292,10,0)</f>
        <v>2.5388000000000002</v>
      </c>
      <c r="O10" s="66">
        <f t="shared" si="5"/>
        <v>26</v>
      </c>
      <c r="P10" s="65">
        <f>VLOOKUP($A10,'Return Data'!$B$7:$R$2292,11,0)</f>
        <v>3.1280000000000001</v>
      </c>
      <c r="Q10" s="66">
        <f t="shared" si="6"/>
        <v>26</v>
      </c>
      <c r="R10" s="65">
        <f>VLOOKUP($A10,'Return Data'!$B$7:$R$2292,12,0)</f>
        <v>4.2728999999999999</v>
      </c>
      <c r="S10" s="66">
        <f t="shared" si="7"/>
        <v>16</v>
      </c>
      <c r="T10" s="65">
        <f>VLOOKUP($A10,'Return Data'!$B$7:$R$2292,13,0)</f>
        <v>6.4383999999999997</v>
      </c>
      <c r="U10" s="66">
        <f t="shared" si="8"/>
        <v>5</v>
      </c>
      <c r="V10" s="65">
        <f>VLOOKUP($A10,'Return Data'!$B$7:$R$2292,17,0)</f>
        <v>-3.6789999999999998</v>
      </c>
      <c r="W10" s="66">
        <f t="shared" si="9"/>
        <v>25</v>
      </c>
      <c r="X10" s="65">
        <f>VLOOKUP($A10,'Return Data'!$B$7:$R$2292,14,0)</f>
        <v>-8.9441000000000006</v>
      </c>
      <c r="Y10" s="66">
        <f t="shared" si="10"/>
        <v>25</v>
      </c>
      <c r="Z10" s="65">
        <f>VLOOKUP($A10,'Return Data'!$B$7:$R$2292,16,0)</f>
        <v>2.5417999999999998</v>
      </c>
      <c r="AA10" s="67">
        <f t="shared" si="11"/>
        <v>26</v>
      </c>
    </row>
    <row r="11" spans="1:27" x14ac:dyDescent="0.3">
      <c r="A11" s="63" t="s">
        <v>1018</v>
      </c>
      <c r="B11" s="64">
        <f>VLOOKUP($A11,'Return Data'!$B$7:$R$2292,3,0)</f>
        <v>44536</v>
      </c>
      <c r="C11" s="65">
        <f>VLOOKUP($A11,'Return Data'!$B$7:$R$2292,4,0)</f>
        <v>34.690199999999997</v>
      </c>
      <c r="D11" s="65">
        <f>VLOOKUP($A11,'Return Data'!$B$7:$R$2292,5,0)</f>
        <v>3.7538999999999998</v>
      </c>
      <c r="E11" s="66">
        <f t="shared" si="0"/>
        <v>11</v>
      </c>
      <c r="F11" s="65">
        <f>VLOOKUP($A11,'Return Data'!$B$7:$R$2292,6,0)</f>
        <v>3.7538999999999998</v>
      </c>
      <c r="G11" s="66">
        <f t="shared" si="1"/>
        <v>11</v>
      </c>
      <c r="H11" s="65">
        <f>VLOOKUP($A11,'Return Data'!$B$7:$R$2292,7,0)</f>
        <v>6.8933</v>
      </c>
      <c r="I11" s="66">
        <f t="shared" si="2"/>
        <v>2</v>
      </c>
      <c r="J11" s="65">
        <f>VLOOKUP($A11,'Return Data'!$B$7:$R$2292,8,0)</f>
        <v>4.1928999999999998</v>
      </c>
      <c r="K11" s="66">
        <f t="shared" si="3"/>
        <v>4</v>
      </c>
      <c r="L11" s="65">
        <f>VLOOKUP($A11,'Return Data'!$B$7:$R$2292,9,0)</f>
        <v>4.4367999999999999</v>
      </c>
      <c r="M11" s="66">
        <f t="shared" si="4"/>
        <v>4</v>
      </c>
      <c r="N11" s="65">
        <f>VLOOKUP($A11,'Return Data'!$B$7:$R$2292,10,0)</f>
        <v>3.0899000000000001</v>
      </c>
      <c r="O11" s="66">
        <f t="shared" si="5"/>
        <v>13</v>
      </c>
      <c r="P11" s="65">
        <f>VLOOKUP($A11,'Return Data'!$B$7:$R$2292,11,0)</f>
        <v>3.9809000000000001</v>
      </c>
      <c r="Q11" s="66">
        <f t="shared" si="6"/>
        <v>13</v>
      </c>
      <c r="R11" s="65">
        <f>VLOOKUP($A11,'Return Data'!$B$7:$R$2292,12,0)</f>
        <v>4.7157</v>
      </c>
      <c r="S11" s="66">
        <f t="shared" si="7"/>
        <v>9</v>
      </c>
      <c r="T11" s="65">
        <f>VLOOKUP($A11,'Return Data'!$B$7:$R$2292,13,0)</f>
        <v>4.2625999999999999</v>
      </c>
      <c r="U11" s="66">
        <f t="shared" si="8"/>
        <v>12</v>
      </c>
      <c r="V11" s="65">
        <f>VLOOKUP($A11,'Return Data'!$B$7:$R$2292,17,0)</f>
        <v>6.2735000000000003</v>
      </c>
      <c r="W11" s="66">
        <f t="shared" si="9"/>
        <v>10</v>
      </c>
      <c r="X11" s="65">
        <f>VLOOKUP($A11,'Return Data'!$B$7:$R$2292,14,0)</f>
        <v>6.9230999999999998</v>
      </c>
      <c r="Y11" s="66">
        <f t="shared" si="10"/>
        <v>8</v>
      </c>
      <c r="Z11" s="65">
        <f>VLOOKUP($A11,'Return Data'!$B$7:$R$2292,16,0)</f>
        <v>7.9926000000000004</v>
      </c>
      <c r="AA11" s="67">
        <f t="shared" si="11"/>
        <v>9</v>
      </c>
    </row>
    <row r="12" spans="1:27" x14ac:dyDescent="0.3">
      <c r="A12" s="63" t="s">
        <v>1019</v>
      </c>
      <c r="B12" s="64">
        <f>VLOOKUP($A12,'Return Data'!$B$7:$R$2292,3,0)</f>
        <v>44536</v>
      </c>
      <c r="C12" s="65">
        <f>VLOOKUP($A12,'Return Data'!$B$7:$R$2292,4,0)</f>
        <v>34.4343</v>
      </c>
      <c r="D12" s="65">
        <f>VLOOKUP($A12,'Return Data'!$B$7:$R$2292,5,0)</f>
        <v>3.3222</v>
      </c>
      <c r="E12" s="66">
        <f t="shared" si="0"/>
        <v>18</v>
      </c>
      <c r="F12" s="65">
        <f>VLOOKUP($A12,'Return Data'!$B$7:$R$2292,6,0)</f>
        <v>3.3222</v>
      </c>
      <c r="G12" s="66">
        <f t="shared" si="1"/>
        <v>18</v>
      </c>
      <c r="H12" s="65">
        <f>VLOOKUP($A12,'Return Data'!$B$7:$R$2292,7,0)</f>
        <v>4.0007000000000001</v>
      </c>
      <c r="I12" s="66">
        <f t="shared" si="2"/>
        <v>11</v>
      </c>
      <c r="J12" s="65">
        <f>VLOOKUP($A12,'Return Data'!$B$7:$R$2292,8,0)</f>
        <v>3.3812000000000002</v>
      </c>
      <c r="K12" s="66">
        <f t="shared" si="3"/>
        <v>11</v>
      </c>
      <c r="L12" s="65">
        <f>VLOOKUP($A12,'Return Data'!$B$7:$R$2292,9,0)</f>
        <v>3.7029999999999998</v>
      </c>
      <c r="M12" s="66">
        <f t="shared" si="4"/>
        <v>21</v>
      </c>
      <c r="N12" s="65">
        <f>VLOOKUP($A12,'Return Data'!$B$7:$R$2292,10,0)</f>
        <v>2.7313000000000001</v>
      </c>
      <c r="O12" s="66">
        <f t="shared" si="5"/>
        <v>25</v>
      </c>
      <c r="P12" s="65">
        <f>VLOOKUP($A12,'Return Data'!$B$7:$R$2292,11,0)</f>
        <v>3.4620000000000002</v>
      </c>
      <c r="Q12" s="66">
        <f t="shared" si="6"/>
        <v>25</v>
      </c>
      <c r="R12" s="65">
        <f>VLOOKUP($A12,'Return Data'!$B$7:$R$2292,12,0)</f>
        <v>3.6875</v>
      </c>
      <c r="S12" s="66">
        <f t="shared" si="7"/>
        <v>26</v>
      </c>
      <c r="T12" s="65">
        <f>VLOOKUP($A12,'Return Data'!$B$7:$R$2292,13,0)</f>
        <v>3.4201999999999999</v>
      </c>
      <c r="U12" s="66">
        <f t="shared" si="8"/>
        <v>25</v>
      </c>
      <c r="V12" s="65">
        <f>VLOOKUP($A12,'Return Data'!$B$7:$R$2292,17,0)</f>
        <v>5.0612000000000004</v>
      </c>
      <c r="W12" s="66">
        <f t="shared" si="9"/>
        <v>21</v>
      </c>
      <c r="X12" s="65">
        <f>VLOOKUP($A12,'Return Data'!$B$7:$R$2292,14,0)</f>
        <v>6.2386999999999997</v>
      </c>
      <c r="Y12" s="66">
        <f t="shared" si="10"/>
        <v>14</v>
      </c>
      <c r="Z12" s="65">
        <f>VLOOKUP($A12,'Return Data'!$B$7:$R$2292,16,0)</f>
        <v>7.5750000000000002</v>
      </c>
      <c r="AA12" s="67">
        <f t="shared" si="11"/>
        <v>15</v>
      </c>
    </row>
    <row r="13" spans="1:27" x14ac:dyDescent="0.3">
      <c r="A13" s="63" t="s">
        <v>1021</v>
      </c>
      <c r="B13" s="64">
        <f>VLOOKUP($A13,'Return Data'!$B$7:$R$2292,3,0)</f>
        <v>44536</v>
      </c>
      <c r="C13" s="65">
        <f>VLOOKUP($A13,'Return Data'!$B$7:$R$2292,4,0)</f>
        <v>16.2483</v>
      </c>
      <c r="D13" s="65">
        <f>VLOOKUP($A13,'Return Data'!$B$7:$R$2292,5,0)</f>
        <v>3.7450999999999999</v>
      </c>
      <c r="E13" s="66">
        <f t="shared" si="0"/>
        <v>12</v>
      </c>
      <c r="F13" s="65">
        <f>VLOOKUP($A13,'Return Data'!$B$7:$R$2292,6,0)</f>
        <v>3.7450999999999999</v>
      </c>
      <c r="G13" s="66">
        <f t="shared" si="1"/>
        <v>12</v>
      </c>
      <c r="H13" s="65">
        <f>VLOOKUP($A13,'Return Data'!$B$7:$R$2292,7,0)</f>
        <v>4.3681000000000001</v>
      </c>
      <c r="I13" s="66">
        <f t="shared" si="2"/>
        <v>10</v>
      </c>
      <c r="J13" s="65">
        <f>VLOOKUP($A13,'Return Data'!$B$7:$R$2292,8,0)</f>
        <v>3.3256999999999999</v>
      </c>
      <c r="K13" s="66">
        <f t="shared" si="3"/>
        <v>14</v>
      </c>
      <c r="L13" s="65">
        <f>VLOOKUP($A13,'Return Data'!$B$7:$R$2292,9,0)</f>
        <v>4.0446</v>
      </c>
      <c r="M13" s="66">
        <f t="shared" si="4"/>
        <v>16</v>
      </c>
      <c r="N13" s="65">
        <f>VLOOKUP($A13,'Return Data'!$B$7:$R$2292,10,0)</f>
        <v>2.8315000000000001</v>
      </c>
      <c r="O13" s="66">
        <f t="shared" si="5"/>
        <v>21</v>
      </c>
      <c r="P13" s="65">
        <f>VLOOKUP($A13,'Return Data'!$B$7:$R$2292,11,0)</f>
        <v>3.7353000000000001</v>
      </c>
      <c r="Q13" s="66">
        <f t="shared" si="6"/>
        <v>19</v>
      </c>
      <c r="R13" s="65">
        <f>VLOOKUP($A13,'Return Data'!$B$7:$R$2292,12,0)</f>
        <v>4.1615000000000002</v>
      </c>
      <c r="S13" s="66">
        <f t="shared" si="7"/>
        <v>20</v>
      </c>
      <c r="T13" s="65">
        <f>VLOOKUP($A13,'Return Data'!$B$7:$R$2292,13,0)</f>
        <v>3.7547000000000001</v>
      </c>
      <c r="U13" s="66">
        <f t="shared" si="8"/>
        <v>21</v>
      </c>
      <c r="V13" s="65">
        <f>VLOOKUP($A13,'Return Data'!$B$7:$R$2292,17,0)</f>
        <v>5.3986999999999998</v>
      </c>
      <c r="W13" s="66">
        <f t="shared" si="9"/>
        <v>20</v>
      </c>
      <c r="X13" s="65">
        <f>VLOOKUP($A13,'Return Data'!$B$7:$R$2292,14,0)</f>
        <v>6.6913999999999998</v>
      </c>
      <c r="Y13" s="66">
        <f t="shared" si="10"/>
        <v>12</v>
      </c>
      <c r="Z13" s="65">
        <f>VLOOKUP($A13,'Return Data'!$B$7:$R$2292,16,0)</f>
        <v>7.4584000000000001</v>
      </c>
      <c r="AA13" s="67">
        <f t="shared" si="11"/>
        <v>17</v>
      </c>
    </row>
    <row r="14" spans="1:27" x14ac:dyDescent="0.3">
      <c r="A14" s="63" t="s">
        <v>1925</v>
      </c>
      <c r="B14" s="64">
        <f>VLOOKUP($A14,'Return Data'!$B$7:$R$2292,3,0)</f>
        <v>44536</v>
      </c>
      <c r="C14" s="65">
        <f>VLOOKUP($A14,'Return Data'!$B$7:$R$2292,4,0)</f>
        <v>27.006900000000002</v>
      </c>
      <c r="D14" s="65">
        <f>VLOOKUP($A14,'Return Data'!$B$7:$R$2292,5,0)</f>
        <v>12.807700000000001</v>
      </c>
      <c r="E14" s="66">
        <f t="shared" si="0"/>
        <v>1</v>
      </c>
      <c r="F14" s="65">
        <f>VLOOKUP($A14,'Return Data'!$B$7:$R$2292,6,0)</f>
        <v>12.807700000000001</v>
      </c>
      <c r="G14" s="66">
        <f t="shared" si="1"/>
        <v>1</v>
      </c>
      <c r="H14" s="65">
        <f>VLOOKUP($A14,'Return Data'!$B$7:$R$2292,7,0)</f>
        <v>147.2252</v>
      </c>
      <c r="I14" s="66">
        <f t="shared" si="2"/>
        <v>1</v>
      </c>
      <c r="J14" s="65">
        <f>VLOOKUP($A14,'Return Data'!$B$7:$R$2292,8,0)</f>
        <v>76.8827</v>
      </c>
      <c r="K14" s="66">
        <f t="shared" si="3"/>
        <v>1</v>
      </c>
      <c r="L14" s="65">
        <f>VLOOKUP($A14,'Return Data'!$B$7:$R$2292,9,0)</f>
        <v>39.604399999999998</v>
      </c>
      <c r="M14" s="66">
        <f t="shared" si="4"/>
        <v>1</v>
      </c>
      <c r="N14" s="65">
        <f>VLOOKUP($A14,'Return Data'!$B$7:$R$2292,10,0)</f>
        <v>37.512799999999999</v>
      </c>
      <c r="O14" s="66">
        <f t="shared" si="5"/>
        <v>2</v>
      </c>
      <c r="P14" s="65">
        <f>VLOOKUP($A14,'Return Data'!$B$7:$R$2292,11,0)</f>
        <v>23.186499999999999</v>
      </c>
      <c r="Q14" s="66">
        <f t="shared" si="6"/>
        <v>2</v>
      </c>
      <c r="R14" s="65">
        <f>VLOOKUP($A14,'Return Data'!$B$7:$R$2292,12,0)</f>
        <v>18.9636</v>
      </c>
      <c r="S14" s="66">
        <f t="shared" si="7"/>
        <v>2</v>
      </c>
      <c r="T14" s="65">
        <f>VLOOKUP($A14,'Return Data'!$B$7:$R$2292,13,0)</f>
        <v>18.017399999999999</v>
      </c>
      <c r="U14" s="66">
        <f t="shared" si="8"/>
        <v>2</v>
      </c>
      <c r="V14" s="65">
        <f>VLOOKUP($A14,'Return Data'!$B$7:$R$2292,17,0)</f>
        <v>9.0877999999999997</v>
      </c>
      <c r="W14" s="66">
        <f t="shared" si="9"/>
        <v>3</v>
      </c>
      <c r="X14" s="65">
        <f>VLOOKUP($A14,'Return Data'!$B$7:$R$2292,14,0)</f>
        <v>7.9817999999999998</v>
      </c>
      <c r="Y14" s="66">
        <f t="shared" si="10"/>
        <v>1</v>
      </c>
      <c r="Z14" s="65">
        <f>VLOOKUP($A14,'Return Data'!$B$7:$R$2292,16,0)</f>
        <v>9.0664999999999996</v>
      </c>
      <c r="AA14" s="67">
        <f t="shared" si="11"/>
        <v>2</v>
      </c>
    </row>
    <row r="15" spans="1:27" x14ac:dyDescent="0.3">
      <c r="A15" s="63" t="s">
        <v>1028</v>
      </c>
      <c r="B15" s="64">
        <f>VLOOKUP($A15,'Return Data'!$B$7:$R$2292,3,0)</f>
        <v>44536</v>
      </c>
      <c r="C15" s="65">
        <f>VLOOKUP($A15,'Return Data'!$B$7:$R$2292,4,0)</f>
        <v>49.166800000000002</v>
      </c>
      <c r="D15" s="65">
        <f>VLOOKUP($A15,'Return Data'!$B$7:$R$2292,5,0)</f>
        <v>1.1384000000000001</v>
      </c>
      <c r="E15" s="66">
        <f t="shared" si="0"/>
        <v>24</v>
      </c>
      <c r="F15" s="65">
        <f>VLOOKUP($A15,'Return Data'!$B$7:$R$2292,6,0)</f>
        <v>1.1384000000000001</v>
      </c>
      <c r="G15" s="66">
        <f t="shared" si="1"/>
        <v>24</v>
      </c>
      <c r="H15" s="65">
        <f>VLOOKUP($A15,'Return Data'!$B$7:$R$2292,7,0)</f>
        <v>4.4367999999999999</v>
      </c>
      <c r="I15" s="66">
        <f t="shared" si="2"/>
        <v>7</v>
      </c>
      <c r="J15" s="65">
        <f>VLOOKUP($A15,'Return Data'!$B$7:$R$2292,8,0)</f>
        <v>3.0207000000000002</v>
      </c>
      <c r="K15" s="66">
        <f t="shared" si="3"/>
        <v>18</v>
      </c>
      <c r="L15" s="65">
        <f>VLOOKUP($A15,'Return Data'!$B$7:$R$2292,9,0)</f>
        <v>4.1344000000000003</v>
      </c>
      <c r="M15" s="66">
        <f t="shared" si="4"/>
        <v>11</v>
      </c>
      <c r="N15" s="65">
        <f>VLOOKUP($A15,'Return Data'!$B$7:$R$2292,10,0)</f>
        <v>3.3885999999999998</v>
      </c>
      <c r="O15" s="66">
        <f t="shared" si="5"/>
        <v>6</v>
      </c>
      <c r="P15" s="65">
        <f>VLOOKUP($A15,'Return Data'!$B$7:$R$2292,11,0)</f>
        <v>4.5244</v>
      </c>
      <c r="Q15" s="66">
        <f t="shared" si="6"/>
        <v>7</v>
      </c>
      <c r="R15" s="65">
        <f>VLOOKUP($A15,'Return Data'!$B$7:$R$2292,12,0)</f>
        <v>4.7691999999999997</v>
      </c>
      <c r="S15" s="66">
        <f t="shared" si="7"/>
        <v>8</v>
      </c>
      <c r="T15" s="65">
        <f>VLOOKUP($A15,'Return Data'!$B$7:$R$2292,13,0)</f>
        <v>4.5766999999999998</v>
      </c>
      <c r="U15" s="66">
        <f t="shared" si="8"/>
        <v>7</v>
      </c>
      <c r="V15" s="65">
        <f>VLOOKUP($A15,'Return Data'!$B$7:$R$2292,17,0)</f>
        <v>6.6492000000000004</v>
      </c>
      <c r="W15" s="66">
        <f t="shared" si="9"/>
        <v>5</v>
      </c>
      <c r="X15" s="65">
        <f>VLOOKUP($A15,'Return Data'!$B$7:$R$2292,14,0)</f>
        <v>7.3582000000000001</v>
      </c>
      <c r="Y15" s="66">
        <f t="shared" si="10"/>
        <v>4</v>
      </c>
      <c r="Z15" s="65">
        <f>VLOOKUP($A15,'Return Data'!$B$7:$R$2292,16,0)</f>
        <v>8.0327999999999999</v>
      </c>
      <c r="AA15" s="67">
        <f t="shared" si="11"/>
        <v>7</v>
      </c>
    </row>
    <row r="16" spans="1:27" x14ac:dyDescent="0.3">
      <c r="A16" s="63" t="s">
        <v>1030</v>
      </c>
      <c r="B16" s="64">
        <f>VLOOKUP($A16,'Return Data'!$B$7:$R$2292,3,0)</f>
        <v>44536</v>
      </c>
      <c r="C16" s="65">
        <f>VLOOKUP($A16,'Return Data'!$B$7:$R$2292,4,0)</f>
        <v>17.712299999999999</v>
      </c>
      <c r="D16" s="65">
        <f>VLOOKUP($A16,'Return Data'!$B$7:$R$2292,5,0)</f>
        <v>3.3668</v>
      </c>
      <c r="E16" s="66">
        <f t="shared" si="0"/>
        <v>16</v>
      </c>
      <c r="F16" s="65">
        <f>VLOOKUP($A16,'Return Data'!$B$7:$R$2292,6,0)</f>
        <v>3.3668</v>
      </c>
      <c r="G16" s="66">
        <f t="shared" si="1"/>
        <v>16</v>
      </c>
      <c r="H16" s="65">
        <f>VLOOKUP($A16,'Return Data'!$B$7:$R$2292,7,0)</f>
        <v>4.9208999999999996</v>
      </c>
      <c r="I16" s="66">
        <f t="shared" si="2"/>
        <v>4</v>
      </c>
      <c r="J16" s="65">
        <f>VLOOKUP($A16,'Return Data'!$B$7:$R$2292,8,0)</f>
        <v>4.4381000000000004</v>
      </c>
      <c r="K16" s="66">
        <f t="shared" si="3"/>
        <v>2</v>
      </c>
      <c r="L16" s="65">
        <f>VLOOKUP($A16,'Return Data'!$B$7:$R$2292,9,0)</f>
        <v>4.4829999999999997</v>
      </c>
      <c r="M16" s="66">
        <f t="shared" si="4"/>
        <v>3</v>
      </c>
      <c r="N16" s="65">
        <f>VLOOKUP($A16,'Return Data'!$B$7:$R$2292,10,0)</f>
        <v>3.0737000000000001</v>
      </c>
      <c r="O16" s="66">
        <f t="shared" si="5"/>
        <v>15</v>
      </c>
      <c r="P16" s="65">
        <f>VLOOKUP($A16,'Return Data'!$B$7:$R$2292,11,0)</f>
        <v>3.9830000000000001</v>
      </c>
      <c r="Q16" s="66">
        <f t="shared" si="6"/>
        <v>12</v>
      </c>
      <c r="R16" s="65">
        <f>VLOOKUP($A16,'Return Data'!$B$7:$R$2292,12,0)</f>
        <v>4.5321999999999996</v>
      </c>
      <c r="S16" s="66">
        <f t="shared" si="7"/>
        <v>11</v>
      </c>
      <c r="T16" s="65">
        <f>VLOOKUP($A16,'Return Data'!$B$7:$R$2292,13,0)</f>
        <v>3.9937</v>
      </c>
      <c r="U16" s="66">
        <f t="shared" si="8"/>
        <v>16</v>
      </c>
      <c r="V16" s="65">
        <f>VLOOKUP($A16,'Return Data'!$B$7:$R$2292,17,0)</f>
        <v>4.1154999999999999</v>
      </c>
      <c r="W16" s="66">
        <f t="shared" si="9"/>
        <v>23</v>
      </c>
      <c r="X16" s="65">
        <f>VLOOKUP($A16,'Return Data'!$B$7:$R$2292,14,0)</f>
        <v>2.1631</v>
      </c>
      <c r="Y16" s="66">
        <f t="shared" si="10"/>
        <v>22</v>
      </c>
      <c r="Z16" s="65">
        <f>VLOOKUP($A16,'Return Data'!$B$7:$R$2292,16,0)</f>
        <v>6.3289999999999997</v>
      </c>
      <c r="AA16" s="67">
        <f t="shared" si="11"/>
        <v>23</v>
      </c>
    </row>
    <row r="17" spans="1:27" x14ac:dyDescent="0.3">
      <c r="A17" s="63" t="s">
        <v>1032</v>
      </c>
      <c r="B17" s="64">
        <f>VLOOKUP($A17,'Return Data'!$B$7:$R$2292,3,0)</f>
        <v>44536</v>
      </c>
      <c r="C17" s="65">
        <f>VLOOKUP($A17,'Return Data'!$B$7:$R$2292,4,0)</f>
        <v>434.20890000000003</v>
      </c>
      <c r="D17" s="65">
        <f>VLOOKUP($A17,'Return Data'!$B$7:$R$2292,5,0)</f>
        <v>7.3654000000000002</v>
      </c>
      <c r="E17" s="66">
        <f t="shared" si="0"/>
        <v>2</v>
      </c>
      <c r="F17" s="65">
        <f>VLOOKUP($A17,'Return Data'!$B$7:$R$2292,6,0)</f>
        <v>7.3654000000000002</v>
      </c>
      <c r="G17" s="66">
        <f t="shared" si="1"/>
        <v>2</v>
      </c>
      <c r="H17" s="65">
        <f>VLOOKUP($A17,'Return Data'!$B$7:$R$2292,7,0)</f>
        <v>3.3405999999999998</v>
      </c>
      <c r="I17" s="66">
        <f t="shared" si="2"/>
        <v>21</v>
      </c>
      <c r="J17" s="65">
        <f>VLOOKUP($A17,'Return Data'!$B$7:$R$2292,8,0)</f>
        <v>0.93579999999999997</v>
      </c>
      <c r="K17" s="66">
        <f t="shared" si="3"/>
        <v>25</v>
      </c>
      <c r="L17" s="65">
        <f>VLOOKUP($A17,'Return Data'!$B$7:$R$2292,9,0)</f>
        <v>3.8155000000000001</v>
      </c>
      <c r="M17" s="66">
        <f t="shared" si="4"/>
        <v>19</v>
      </c>
      <c r="N17" s="65">
        <f>VLOOKUP($A17,'Return Data'!$B$7:$R$2292,10,0)</f>
        <v>3.1554000000000002</v>
      </c>
      <c r="O17" s="66">
        <f t="shared" si="5"/>
        <v>10</v>
      </c>
      <c r="P17" s="65">
        <f>VLOOKUP($A17,'Return Data'!$B$7:$R$2292,11,0)</f>
        <v>4.7553999999999998</v>
      </c>
      <c r="Q17" s="66">
        <f t="shared" si="6"/>
        <v>5</v>
      </c>
      <c r="R17" s="65">
        <f>VLOOKUP($A17,'Return Data'!$B$7:$R$2292,12,0)</f>
        <v>4.6802000000000001</v>
      </c>
      <c r="S17" s="66">
        <f t="shared" si="7"/>
        <v>10</v>
      </c>
      <c r="T17" s="65">
        <f>VLOOKUP($A17,'Return Data'!$B$7:$R$2292,13,0)</f>
        <v>4.4001000000000001</v>
      </c>
      <c r="U17" s="66">
        <f t="shared" si="8"/>
        <v>8</v>
      </c>
      <c r="V17" s="65">
        <f>VLOOKUP($A17,'Return Data'!$B$7:$R$2292,17,0)</f>
        <v>6.4775999999999998</v>
      </c>
      <c r="W17" s="66">
        <f t="shared" si="9"/>
        <v>9</v>
      </c>
      <c r="X17" s="65">
        <f>VLOOKUP($A17,'Return Data'!$B$7:$R$2292,14,0)</f>
        <v>7.3330000000000002</v>
      </c>
      <c r="Y17" s="66">
        <f t="shared" si="10"/>
        <v>5</v>
      </c>
      <c r="Z17" s="65">
        <f>VLOOKUP($A17,'Return Data'!$B$7:$R$2292,16,0)</f>
        <v>8.2141000000000002</v>
      </c>
      <c r="AA17" s="67">
        <f t="shared" si="11"/>
        <v>5</v>
      </c>
    </row>
    <row r="18" spans="1:27" x14ac:dyDescent="0.3">
      <c r="A18" s="63" t="s">
        <v>1033</v>
      </c>
      <c r="B18" s="64">
        <f>VLOOKUP($A18,'Return Data'!$B$7:$R$2292,3,0)</f>
        <v>44536</v>
      </c>
      <c r="C18" s="65">
        <f>VLOOKUP($A18,'Return Data'!$B$7:$R$2292,4,0)</f>
        <v>31.4787</v>
      </c>
      <c r="D18" s="65">
        <f>VLOOKUP($A18,'Return Data'!$B$7:$R$2292,5,0)</f>
        <v>2.6675</v>
      </c>
      <c r="E18" s="66">
        <f t="shared" si="0"/>
        <v>22</v>
      </c>
      <c r="F18" s="65">
        <f>VLOOKUP($A18,'Return Data'!$B$7:$R$2292,6,0)</f>
        <v>2.6675</v>
      </c>
      <c r="G18" s="66">
        <f t="shared" si="1"/>
        <v>22</v>
      </c>
      <c r="H18" s="65">
        <f>VLOOKUP($A18,'Return Data'!$B$7:$R$2292,7,0)</f>
        <v>3.6135999999999999</v>
      </c>
      <c r="I18" s="66">
        <f t="shared" si="2"/>
        <v>16</v>
      </c>
      <c r="J18" s="65">
        <f>VLOOKUP($A18,'Return Data'!$B$7:$R$2292,8,0)</f>
        <v>3.5495999999999999</v>
      </c>
      <c r="K18" s="66">
        <f t="shared" si="3"/>
        <v>9</v>
      </c>
      <c r="L18" s="65">
        <f>VLOOKUP($A18,'Return Data'!$B$7:$R$2292,9,0)</f>
        <v>4.3174999999999999</v>
      </c>
      <c r="M18" s="66">
        <f t="shared" si="4"/>
        <v>5</v>
      </c>
      <c r="N18" s="65">
        <f>VLOOKUP($A18,'Return Data'!$B$7:$R$2292,10,0)</f>
        <v>3.0569999999999999</v>
      </c>
      <c r="O18" s="66">
        <f t="shared" si="5"/>
        <v>17</v>
      </c>
      <c r="P18" s="65">
        <f>VLOOKUP($A18,'Return Data'!$B$7:$R$2292,11,0)</f>
        <v>3.6852999999999998</v>
      </c>
      <c r="Q18" s="66">
        <f t="shared" si="6"/>
        <v>20</v>
      </c>
      <c r="R18" s="65">
        <f>VLOOKUP($A18,'Return Data'!$B$7:$R$2292,12,0)</f>
        <v>4.1966000000000001</v>
      </c>
      <c r="S18" s="66">
        <f t="shared" si="7"/>
        <v>17</v>
      </c>
      <c r="T18" s="65">
        <f>VLOOKUP($A18,'Return Data'!$B$7:$R$2292,13,0)</f>
        <v>3.7235</v>
      </c>
      <c r="U18" s="66">
        <f t="shared" si="8"/>
        <v>24</v>
      </c>
      <c r="V18" s="65">
        <f>VLOOKUP($A18,'Return Data'!$B$7:$R$2292,17,0)</f>
        <v>5.4912000000000001</v>
      </c>
      <c r="W18" s="66">
        <f t="shared" si="9"/>
        <v>19</v>
      </c>
      <c r="X18" s="65">
        <f>VLOOKUP($A18,'Return Data'!$B$7:$R$2292,14,0)</f>
        <v>6.5781000000000001</v>
      </c>
      <c r="Y18" s="66">
        <f t="shared" si="10"/>
        <v>13</v>
      </c>
      <c r="Z18" s="65">
        <f>VLOOKUP($A18,'Return Data'!$B$7:$R$2292,16,0)</f>
        <v>7.8982999999999999</v>
      </c>
      <c r="AA18" s="67">
        <f t="shared" si="11"/>
        <v>11</v>
      </c>
    </row>
    <row r="19" spans="1:27" x14ac:dyDescent="0.3">
      <c r="A19" s="63" t="s">
        <v>1036</v>
      </c>
      <c r="B19" s="64">
        <f>VLOOKUP($A19,'Return Data'!$B$7:$R$2292,3,0)</f>
        <v>44536</v>
      </c>
      <c r="C19" s="65">
        <f>VLOOKUP($A19,'Return Data'!$B$7:$R$2292,4,0)</f>
        <v>3134.3101000000001</v>
      </c>
      <c r="D19" s="65">
        <f>VLOOKUP($A19,'Return Data'!$B$7:$R$2292,5,0)</f>
        <v>3.1198000000000001</v>
      </c>
      <c r="E19" s="66">
        <f t="shared" si="0"/>
        <v>21</v>
      </c>
      <c r="F19" s="65">
        <f>VLOOKUP($A19,'Return Data'!$B$7:$R$2292,6,0)</f>
        <v>3.1198000000000001</v>
      </c>
      <c r="G19" s="66">
        <f t="shared" si="1"/>
        <v>21</v>
      </c>
      <c r="H19" s="65">
        <f>VLOOKUP($A19,'Return Data'!$B$7:$R$2292,7,0)</f>
        <v>3.3955000000000002</v>
      </c>
      <c r="I19" s="66">
        <f t="shared" si="2"/>
        <v>20</v>
      </c>
      <c r="J19" s="65">
        <f>VLOOKUP($A19,'Return Data'!$B$7:$R$2292,8,0)</f>
        <v>3.2061999999999999</v>
      </c>
      <c r="K19" s="66">
        <f t="shared" si="3"/>
        <v>15</v>
      </c>
      <c r="L19" s="65">
        <f>VLOOKUP($A19,'Return Data'!$B$7:$R$2292,9,0)</f>
        <v>4.0641999999999996</v>
      </c>
      <c r="M19" s="66">
        <f t="shared" si="4"/>
        <v>14</v>
      </c>
      <c r="N19" s="65">
        <f>VLOOKUP($A19,'Return Data'!$B$7:$R$2292,10,0)</f>
        <v>2.8254999999999999</v>
      </c>
      <c r="O19" s="66">
        <f t="shared" si="5"/>
        <v>22</v>
      </c>
      <c r="P19" s="65">
        <f>VLOOKUP($A19,'Return Data'!$B$7:$R$2292,11,0)</f>
        <v>3.6802999999999999</v>
      </c>
      <c r="Q19" s="66">
        <f t="shared" si="6"/>
        <v>21</v>
      </c>
      <c r="R19" s="65">
        <f>VLOOKUP($A19,'Return Data'!$B$7:$R$2292,12,0)</f>
        <v>4.1958000000000002</v>
      </c>
      <c r="S19" s="66">
        <f t="shared" si="7"/>
        <v>18</v>
      </c>
      <c r="T19" s="65">
        <f>VLOOKUP($A19,'Return Data'!$B$7:$R$2292,13,0)</f>
        <v>3.8060999999999998</v>
      </c>
      <c r="U19" s="66">
        <f t="shared" si="8"/>
        <v>19</v>
      </c>
      <c r="V19" s="65">
        <f>VLOOKUP($A19,'Return Data'!$B$7:$R$2292,17,0)</f>
        <v>5.6772999999999998</v>
      </c>
      <c r="W19" s="66">
        <f t="shared" si="9"/>
        <v>16</v>
      </c>
      <c r="X19" s="65">
        <f>VLOOKUP($A19,'Return Data'!$B$7:$R$2292,14,0)</f>
        <v>6.9497999999999998</v>
      </c>
      <c r="Y19" s="66">
        <f t="shared" si="10"/>
        <v>7</v>
      </c>
      <c r="Z19" s="65">
        <f>VLOOKUP($A19,'Return Data'!$B$7:$R$2292,16,0)</f>
        <v>7.8983999999999996</v>
      </c>
      <c r="AA19" s="67">
        <f t="shared" si="11"/>
        <v>10</v>
      </c>
    </row>
    <row r="20" spans="1:27" x14ac:dyDescent="0.3">
      <c r="A20" s="63" t="s">
        <v>1038</v>
      </c>
      <c r="B20" s="64">
        <f>VLOOKUP($A20,'Return Data'!$B$7:$R$2292,3,0)</f>
        <v>44536</v>
      </c>
      <c r="C20" s="65">
        <f>VLOOKUP($A20,'Return Data'!$B$7:$R$2292,4,0)</f>
        <v>30.205200000000001</v>
      </c>
      <c r="D20" s="65">
        <f>VLOOKUP($A20,'Return Data'!$B$7:$R$2292,5,0)</f>
        <v>4.1100000000000003</v>
      </c>
      <c r="E20" s="66">
        <f t="shared" si="0"/>
        <v>6</v>
      </c>
      <c r="F20" s="65">
        <f>VLOOKUP($A20,'Return Data'!$B$7:$R$2292,6,0)</f>
        <v>4.1100000000000003</v>
      </c>
      <c r="G20" s="66">
        <f t="shared" si="1"/>
        <v>6</v>
      </c>
      <c r="H20" s="65">
        <f>VLOOKUP($A20,'Return Data'!$B$7:$R$2292,7,0)</f>
        <v>4.3712</v>
      </c>
      <c r="I20" s="66">
        <f t="shared" si="2"/>
        <v>9</v>
      </c>
      <c r="J20" s="65">
        <f>VLOOKUP($A20,'Return Data'!$B$7:$R$2292,8,0)</f>
        <v>3.3273000000000001</v>
      </c>
      <c r="K20" s="66">
        <f t="shared" si="3"/>
        <v>13</v>
      </c>
      <c r="L20" s="65">
        <f>VLOOKUP($A20,'Return Data'!$B$7:$R$2292,9,0)</f>
        <v>4.0612000000000004</v>
      </c>
      <c r="M20" s="66">
        <f t="shared" si="4"/>
        <v>15</v>
      </c>
      <c r="N20" s="65">
        <f>VLOOKUP($A20,'Return Data'!$B$7:$R$2292,10,0)</f>
        <v>2.7381000000000002</v>
      </c>
      <c r="O20" s="66">
        <f t="shared" si="5"/>
        <v>24</v>
      </c>
      <c r="P20" s="65">
        <f>VLOOKUP($A20,'Return Data'!$B$7:$R$2292,11,0)</f>
        <v>3.5331999999999999</v>
      </c>
      <c r="Q20" s="66">
        <f t="shared" si="6"/>
        <v>23</v>
      </c>
      <c r="R20" s="65">
        <f>VLOOKUP($A20,'Return Data'!$B$7:$R$2292,12,0)</f>
        <v>3.7561</v>
      </c>
      <c r="S20" s="66">
        <f t="shared" si="7"/>
        <v>25</v>
      </c>
      <c r="T20" s="65">
        <f>VLOOKUP($A20,'Return Data'!$B$7:$R$2292,13,0)</f>
        <v>3.4096000000000002</v>
      </c>
      <c r="U20" s="66">
        <f t="shared" si="8"/>
        <v>26</v>
      </c>
      <c r="V20" s="65">
        <f>VLOOKUP($A20,'Return Data'!$B$7:$R$2292,17,0)</f>
        <v>14.599299999999999</v>
      </c>
      <c r="W20" s="66">
        <f t="shared" si="9"/>
        <v>1</v>
      </c>
      <c r="X20" s="65">
        <f>VLOOKUP($A20,'Return Data'!$B$7:$R$2292,14,0)</f>
        <v>5.0545999999999998</v>
      </c>
      <c r="Y20" s="66">
        <f t="shared" si="10"/>
        <v>19</v>
      </c>
      <c r="Z20" s="65">
        <f>VLOOKUP($A20,'Return Data'!$B$7:$R$2292,16,0)</f>
        <v>7.1600999999999999</v>
      </c>
      <c r="AA20" s="67">
        <f t="shared" si="11"/>
        <v>20</v>
      </c>
    </row>
    <row r="21" spans="1:27" x14ac:dyDescent="0.3">
      <c r="A21" s="63" t="s">
        <v>1040</v>
      </c>
      <c r="B21" s="64">
        <f>VLOOKUP($A21,'Return Data'!$B$7:$R$2292,3,0)</f>
        <v>44536</v>
      </c>
      <c r="C21" s="65">
        <f>VLOOKUP($A21,'Return Data'!$B$7:$R$2292,4,0)</f>
        <v>2865.3636000000001</v>
      </c>
      <c r="D21" s="65">
        <f>VLOOKUP($A21,'Return Data'!$B$7:$R$2292,5,0)</f>
        <v>4.5204000000000004</v>
      </c>
      <c r="E21" s="66">
        <f t="shared" si="0"/>
        <v>4</v>
      </c>
      <c r="F21" s="65">
        <f>VLOOKUP($A21,'Return Data'!$B$7:$R$2292,6,0)</f>
        <v>4.5204000000000004</v>
      </c>
      <c r="G21" s="66">
        <f t="shared" si="1"/>
        <v>4</v>
      </c>
      <c r="H21" s="65">
        <f>VLOOKUP($A21,'Return Data'!$B$7:$R$2292,7,0)</f>
        <v>3.0943000000000001</v>
      </c>
      <c r="I21" s="66">
        <f t="shared" si="2"/>
        <v>22</v>
      </c>
      <c r="J21" s="65">
        <f>VLOOKUP($A21,'Return Data'!$B$7:$R$2292,8,0)</f>
        <v>2.8210999999999999</v>
      </c>
      <c r="K21" s="66">
        <f t="shared" si="3"/>
        <v>21</v>
      </c>
      <c r="L21" s="65">
        <f>VLOOKUP($A21,'Return Data'!$B$7:$R$2292,9,0)</f>
        <v>3.9836</v>
      </c>
      <c r="M21" s="66">
        <f t="shared" si="4"/>
        <v>18</v>
      </c>
      <c r="N21" s="65">
        <f>VLOOKUP($A21,'Return Data'!$B$7:$R$2292,10,0)</f>
        <v>3.3140000000000001</v>
      </c>
      <c r="O21" s="66">
        <f t="shared" si="5"/>
        <v>7</v>
      </c>
      <c r="P21" s="65">
        <f>VLOOKUP($A21,'Return Data'!$B$7:$R$2292,11,0)</f>
        <v>4.3845999999999998</v>
      </c>
      <c r="Q21" s="66">
        <f t="shared" si="6"/>
        <v>8</v>
      </c>
      <c r="R21" s="65">
        <f>VLOOKUP($A21,'Return Data'!$B$7:$R$2292,12,0)</f>
        <v>4.9043000000000001</v>
      </c>
      <c r="S21" s="66">
        <f t="shared" si="7"/>
        <v>7</v>
      </c>
      <c r="T21" s="65">
        <f>VLOOKUP($A21,'Return Data'!$B$7:$R$2292,13,0)</f>
        <v>4.3535000000000004</v>
      </c>
      <c r="U21" s="66">
        <f t="shared" si="8"/>
        <v>10</v>
      </c>
      <c r="V21" s="65">
        <f>VLOOKUP($A21,'Return Data'!$B$7:$R$2292,17,0)</f>
        <v>6.6026999999999996</v>
      </c>
      <c r="W21" s="66">
        <f t="shared" si="9"/>
        <v>6</v>
      </c>
      <c r="X21" s="65">
        <f>VLOOKUP($A21,'Return Data'!$B$7:$R$2292,14,0)</f>
        <v>7.4950000000000001</v>
      </c>
      <c r="Y21" s="66">
        <f t="shared" si="10"/>
        <v>2</v>
      </c>
      <c r="Z21" s="65">
        <f>VLOOKUP($A21,'Return Data'!$B$7:$R$2292,16,0)</f>
        <v>8.3887999999999998</v>
      </c>
      <c r="AA21" s="67">
        <f t="shared" si="11"/>
        <v>3</v>
      </c>
    </row>
    <row r="22" spans="1:27" x14ac:dyDescent="0.3">
      <c r="A22" s="63" t="s">
        <v>1041</v>
      </c>
      <c r="B22" s="64">
        <f>VLOOKUP($A22,'Return Data'!$B$7:$R$2292,3,0)</f>
        <v>44536</v>
      </c>
      <c r="C22" s="65">
        <f>VLOOKUP($A22,'Return Data'!$B$7:$R$2292,4,0)</f>
        <v>23.5486</v>
      </c>
      <c r="D22" s="65">
        <f>VLOOKUP($A22,'Return Data'!$B$7:$R$2292,5,0)</f>
        <v>4.2897999999999996</v>
      </c>
      <c r="E22" s="66">
        <f t="shared" si="0"/>
        <v>5</v>
      </c>
      <c r="F22" s="65">
        <f>VLOOKUP($A22,'Return Data'!$B$7:$R$2292,6,0)</f>
        <v>4.2897999999999996</v>
      </c>
      <c r="G22" s="66">
        <f t="shared" si="1"/>
        <v>5</v>
      </c>
      <c r="H22" s="65">
        <f>VLOOKUP($A22,'Return Data'!$B$7:$R$2292,7,0)</f>
        <v>4.4322999999999997</v>
      </c>
      <c r="I22" s="66">
        <f t="shared" si="2"/>
        <v>8</v>
      </c>
      <c r="J22" s="65">
        <f>VLOOKUP($A22,'Return Data'!$B$7:$R$2292,8,0)</f>
        <v>3.5476000000000001</v>
      </c>
      <c r="K22" s="66">
        <f t="shared" si="3"/>
        <v>10</v>
      </c>
      <c r="L22" s="65">
        <f>VLOOKUP($A22,'Return Data'!$B$7:$R$2292,9,0)</f>
        <v>4.2481999999999998</v>
      </c>
      <c r="M22" s="66">
        <f t="shared" si="4"/>
        <v>7</v>
      </c>
      <c r="N22" s="65">
        <f>VLOOKUP($A22,'Return Data'!$B$7:$R$2292,10,0)</f>
        <v>3.0653000000000001</v>
      </c>
      <c r="O22" s="66">
        <f t="shared" si="5"/>
        <v>16</v>
      </c>
      <c r="P22" s="65">
        <f>VLOOKUP($A22,'Return Data'!$B$7:$R$2292,11,0)</f>
        <v>4.0039999999999996</v>
      </c>
      <c r="Q22" s="66">
        <f t="shared" si="6"/>
        <v>11</v>
      </c>
      <c r="R22" s="65">
        <f>VLOOKUP($A22,'Return Data'!$B$7:$R$2292,12,0)</f>
        <v>4.5052000000000003</v>
      </c>
      <c r="S22" s="66">
        <f t="shared" si="7"/>
        <v>12</v>
      </c>
      <c r="T22" s="65">
        <f>VLOOKUP($A22,'Return Data'!$B$7:$R$2292,13,0)</f>
        <v>4.1189999999999998</v>
      </c>
      <c r="U22" s="66">
        <f t="shared" si="8"/>
        <v>13</v>
      </c>
      <c r="V22" s="65">
        <f>VLOOKUP($A22,'Return Data'!$B$7:$R$2292,17,0)</f>
        <v>5.8851000000000004</v>
      </c>
      <c r="W22" s="66">
        <f t="shared" si="9"/>
        <v>13</v>
      </c>
      <c r="X22" s="65">
        <f>VLOOKUP($A22,'Return Data'!$B$7:$R$2292,14,0)</f>
        <v>5.8677000000000001</v>
      </c>
      <c r="Y22" s="66">
        <f t="shared" si="10"/>
        <v>16</v>
      </c>
      <c r="Z22" s="65">
        <f>VLOOKUP($A22,'Return Data'!$B$7:$R$2292,16,0)</f>
        <v>7.8704999999999998</v>
      </c>
      <c r="AA22" s="67">
        <f t="shared" si="11"/>
        <v>12</v>
      </c>
    </row>
    <row r="23" spans="1:27" x14ac:dyDescent="0.3">
      <c r="A23" s="63" t="s">
        <v>1044</v>
      </c>
      <c r="B23" s="64">
        <f>VLOOKUP($A23,'Return Data'!$B$7:$R$2292,3,0)</f>
        <v>44536</v>
      </c>
      <c r="C23" s="65">
        <f>VLOOKUP($A23,'Return Data'!$B$7:$R$2292,4,0)</f>
        <v>34.0122</v>
      </c>
      <c r="D23" s="65">
        <f>VLOOKUP($A23,'Return Data'!$B$7:$R$2292,5,0)</f>
        <v>3.3277000000000001</v>
      </c>
      <c r="E23" s="66">
        <f t="shared" si="0"/>
        <v>17</v>
      </c>
      <c r="F23" s="65">
        <f>VLOOKUP($A23,'Return Data'!$B$7:$R$2292,6,0)</f>
        <v>3.3277000000000001</v>
      </c>
      <c r="G23" s="66">
        <f t="shared" si="1"/>
        <v>17</v>
      </c>
      <c r="H23" s="65">
        <f>VLOOKUP($A23,'Return Data'!$B$7:$R$2292,7,0)</f>
        <v>3.8048000000000002</v>
      </c>
      <c r="I23" s="66">
        <f t="shared" si="2"/>
        <v>14</v>
      </c>
      <c r="J23" s="65">
        <f>VLOOKUP($A23,'Return Data'!$B$7:$R$2292,8,0)</f>
        <v>3.3771</v>
      </c>
      <c r="K23" s="66">
        <f t="shared" si="3"/>
        <v>12</v>
      </c>
      <c r="L23" s="65">
        <f>VLOOKUP($A23,'Return Data'!$B$7:$R$2292,9,0)</f>
        <v>4.0079000000000002</v>
      </c>
      <c r="M23" s="66">
        <f t="shared" si="4"/>
        <v>17</v>
      </c>
      <c r="N23" s="65">
        <f>VLOOKUP($A23,'Return Data'!$B$7:$R$2292,10,0)</f>
        <v>3.0562</v>
      </c>
      <c r="O23" s="66">
        <f t="shared" si="5"/>
        <v>18</v>
      </c>
      <c r="P23" s="65">
        <f>VLOOKUP($A23,'Return Data'!$B$7:$R$2292,11,0)</f>
        <v>3.7391000000000001</v>
      </c>
      <c r="Q23" s="66">
        <f t="shared" si="6"/>
        <v>18</v>
      </c>
      <c r="R23" s="65">
        <f>VLOOKUP($A23,'Return Data'!$B$7:$R$2292,12,0)</f>
        <v>4.0369000000000002</v>
      </c>
      <c r="S23" s="66">
        <f t="shared" si="7"/>
        <v>23</v>
      </c>
      <c r="T23" s="65">
        <f>VLOOKUP($A23,'Return Data'!$B$7:$R$2292,13,0)</f>
        <v>4.3086000000000002</v>
      </c>
      <c r="U23" s="66">
        <f t="shared" si="8"/>
        <v>11</v>
      </c>
      <c r="V23" s="65">
        <f>VLOOKUP($A23,'Return Data'!$B$7:$R$2292,17,0)</f>
        <v>5.9726999999999997</v>
      </c>
      <c r="W23" s="66">
        <f t="shared" si="9"/>
        <v>11</v>
      </c>
      <c r="X23" s="65">
        <f>VLOOKUP($A23,'Return Data'!$B$7:$R$2292,14,0)</f>
        <v>5.4249999999999998</v>
      </c>
      <c r="Y23" s="66">
        <f t="shared" si="10"/>
        <v>18</v>
      </c>
      <c r="Z23" s="65">
        <f>VLOOKUP($A23,'Return Data'!$B$7:$R$2292,16,0)</f>
        <v>7.4592999999999998</v>
      </c>
      <c r="AA23" s="67">
        <f t="shared" si="11"/>
        <v>16</v>
      </c>
    </row>
    <row r="24" spans="1:27" x14ac:dyDescent="0.3">
      <c r="A24" s="63" t="s">
        <v>1045</v>
      </c>
      <c r="B24" s="64">
        <f>VLOOKUP($A24,'Return Data'!$B$7:$R$2292,3,0)</f>
        <v>44536</v>
      </c>
      <c r="C24" s="65">
        <f>VLOOKUP($A24,'Return Data'!$B$7:$R$2292,4,0)</f>
        <v>1382.3676</v>
      </c>
      <c r="D24" s="65">
        <f>VLOOKUP($A24,'Return Data'!$B$7:$R$2292,5,0)</f>
        <v>3.282</v>
      </c>
      <c r="E24" s="66">
        <f t="shared" si="0"/>
        <v>19</v>
      </c>
      <c r="F24" s="65">
        <f>VLOOKUP($A24,'Return Data'!$B$7:$R$2292,6,0)</f>
        <v>3.282</v>
      </c>
      <c r="G24" s="66">
        <f t="shared" si="1"/>
        <v>19</v>
      </c>
      <c r="H24" s="65">
        <f>VLOOKUP($A24,'Return Data'!$B$7:$R$2292,7,0)</f>
        <v>3.8982999999999999</v>
      </c>
      <c r="I24" s="66">
        <f t="shared" si="2"/>
        <v>12</v>
      </c>
      <c r="J24" s="65">
        <f>VLOOKUP($A24,'Return Data'!$B$7:$R$2292,8,0)</f>
        <v>3.7065000000000001</v>
      </c>
      <c r="K24" s="66">
        <f t="shared" si="3"/>
        <v>6</v>
      </c>
      <c r="L24" s="65">
        <f>VLOOKUP($A24,'Return Data'!$B$7:$R$2292,9,0)</f>
        <v>4.1881000000000004</v>
      </c>
      <c r="M24" s="66">
        <f t="shared" si="4"/>
        <v>8</v>
      </c>
      <c r="N24" s="65">
        <f>VLOOKUP($A24,'Return Data'!$B$7:$R$2292,10,0)</f>
        <v>3.0811000000000002</v>
      </c>
      <c r="O24" s="66">
        <f t="shared" si="5"/>
        <v>14</v>
      </c>
      <c r="P24" s="65">
        <f>VLOOKUP($A24,'Return Data'!$B$7:$R$2292,11,0)</f>
        <v>3.9030999999999998</v>
      </c>
      <c r="Q24" s="66">
        <f t="shared" si="6"/>
        <v>15</v>
      </c>
      <c r="R24" s="65">
        <f>VLOOKUP($A24,'Return Data'!$B$7:$R$2292,12,0)</f>
        <v>4.3914</v>
      </c>
      <c r="S24" s="66">
        <f t="shared" si="7"/>
        <v>15</v>
      </c>
      <c r="T24" s="65">
        <f>VLOOKUP($A24,'Return Data'!$B$7:$R$2292,13,0)</f>
        <v>4.0092999999999996</v>
      </c>
      <c r="U24" s="66">
        <f t="shared" si="8"/>
        <v>15</v>
      </c>
      <c r="V24" s="65">
        <f>VLOOKUP($A24,'Return Data'!$B$7:$R$2292,17,0)</f>
        <v>5.6841999999999997</v>
      </c>
      <c r="W24" s="66">
        <f t="shared" si="9"/>
        <v>15</v>
      </c>
      <c r="X24" s="65">
        <f>VLOOKUP($A24,'Return Data'!$B$7:$R$2292,14,0)</f>
        <v>6.7583000000000002</v>
      </c>
      <c r="Y24" s="66">
        <f t="shared" si="10"/>
        <v>10</v>
      </c>
      <c r="Z24" s="65">
        <f>VLOOKUP($A24,'Return Data'!$B$7:$R$2292,16,0)</f>
        <v>6.9661999999999997</v>
      </c>
      <c r="AA24" s="67">
        <f t="shared" si="11"/>
        <v>22</v>
      </c>
    </row>
    <row r="25" spans="1:27" x14ac:dyDescent="0.3">
      <c r="A25" s="63" t="s">
        <v>1047</v>
      </c>
      <c r="B25" s="64">
        <f>VLOOKUP($A25,'Return Data'!$B$7:$R$2292,3,0)</f>
        <v>44536</v>
      </c>
      <c r="C25" s="65">
        <f>VLOOKUP($A25,'Return Data'!$B$7:$R$2292,4,0)</f>
        <v>1942.0998999999999</v>
      </c>
      <c r="D25" s="65">
        <f>VLOOKUP($A25,'Return Data'!$B$7:$R$2292,5,0)</f>
        <v>3.4434</v>
      </c>
      <c r="E25" s="66">
        <f t="shared" si="0"/>
        <v>14</v>
      </c>
      <c r="F25" s="65">
        <f>VLOOKUP($A25,'Return Data'!$B$7:$R$2292,6,0)</f>
        <v>3.4434</v>
      </c>
      <c r="G25" s="66">
        <f t="shared" si="1"/>
        <v>14</v>
      </c>
      <c r="H25" s="65">
        <f>VLOOKUP($A25,'Return Data'!$B$7:$R$2292,7,0)</f>
        <v>3.6497000000000002</v>
      </c>
      <c r="I25" s="66">
        <f t="shared" si="2"/>
        <v>15</v>
      </c>
      <c r="J25" s="65">
        <f>VLOOKUP($A25,'Return Data'!$B$7:$R$2292,8,0)</f>
        <v>3.7054</v>
      </c>
      <c r="K25" s="66">
        <f t="shared" si="3"/>
        <v>7</v>
      </c>
      <c r="L25" s="65">
        <f>VLOOKUP($A25,'Return Data'!$B$7:$R$2292,9,0)</f>
        <v>4.1670999999999996</v>
      </c>
      <c r="M25" s="66">
        <f t="shared" si="4"/>
        <v>10</v>
      </c>
      <c r="N25" s="65">
        <f>VLOOKUP($A25,'Return Data'!$B$7:$R$2292,10,0)</f>
        <v>2.8938999999999999</v>
      </c>
      <c r="O25" s="66">
        <f t="shared" si="5"/>
        <v>19</v>
      </c>
      <c r="P25" s="65">
        <f>VLOOKUP($A25,'Return Data'!$B$7:$R$2292,11,0)</f>
        <v>3.7482000000000002</v>
      </c>
      <c r="Q25" s="66">
        <f t="shared" si="6"/>
        <v>17</v>
      </c>
      <c r="R25" s="65">
        <f>VLOOKUP($A25,'Return Data'!$B$7:$R$2292,12,0)</f>
        <v>4.1879</v>
      </c>
      <c r="S25" s="66">
        <f t="shared" si="7"/>
        <v>19</v>
      </c>
      <c r="T25" s="65">
        <f>VLOOKUP($A25,'Return Data'!$B$7:$R$2292,13,0)</f>
        <v>3.7425999999999999</v>
      </c>
      <c r="U25" s="66">
        <f t="shared" si="8"/>
        <v>23</v>
      </c>
      <c r="V25" s="65">
        <f>VLOOKUP($A25,'Return Data'!$B$7:$R$2292,17,0)</f>
        <v>5.5888999999999998</v>
      </c>
      <c r="W25" s="66">
        <f t="shared" si="9"/>
        <v>18</v>
      </c>
      <c r="X25" s="65">
        <f>VLOOKUP($A25,'Return Data'!$B$7:$R$2292,14,0)</f>
        <v>5.9694000000000003</v>
      </c>
      <c r="Y25" s="66">
        <f t="shared" si="10"/>
        <v>15</v>
      </c>
      <c r="Z25" s="65">
        <f>VLOOKUP($A25,'Return Data'!$B$7:$R$2292,16,0)</f>
        <v>7.1860999999999997</v>
      </c>
      <c r="AA25" s="67">
        <f t="shared" si="11"/>
        <v>19</v>
      </c>
    </row>
    <row r="26" spans="1:27" x14ac:dyDescent="0.3">
      <c r="A26" s="63" t="s">
        <v>1050</v>
      </c>
      <c r="B26" s="64">
        <f>VLOOKUP($A26,'Return Data'!$B$7:$R$2292,3,0)</f>
        <v>44536</v>
      </c>
      <c r="C26" s="65">
        <f>VLOOKUP($A26,'Return Data'!$B$7:$R$2292,4,0)</f>
        <v>3124.1615000000002</v>
      </c>
      <c r="D26" s="65">
        <f>VLOOKUP($A26,'Return Data'!$B$7:$R$2292,5,0)</f>
        <v>5.0940000000000003</v>
      </c>
      <c r="E26" s="66">
        <f t="shared" si="0"/>
        <v>3</v>
      </c>
      <c r="F26" s="65">
        <f>VLOOKUP($A26,'Return Data'!$B$7:$R$2292,6,0)</f>
        <v>5.0940000000000003</v>
      </c>
      <c r="G26" s="66">
        <f t="shared" si="1"/>
        <v>3</v>
      </c>
      <c r="H26" s="65">
        <f>VLOOKUP($A26,'Return Data'!$B$7:$R$2292,7,0)</f>
        <v>5.5166000000000004</v>
      </c>
      <c r="I26" s="66">
        <f t="shared" si="2"/>
        <v>3</v>
      </c>
      <c r="J26" s="65">
        <f>VLOOKUP($A26,'Return Data'!$B$7:$R$2292,8,0)</f>
        <v>4.3951000000000002</v>
      </c>
      <c r="K26" s="66">
        <f t="shared" si="3"/>
        <v>3</v>
      </c>
      <c r="L26" s="65">
        <f>VLOOKUP($A26,'Return Data'!$B$7:$R$2292,9,0)</f>
        <v>4.7895000000000003</v>
      </c>
      <c r="M26" s="66">
        <f t="shared" si="4"/>
        <v>2</v>
      </c>
      <c r="N26" s="65">
        <f>VLOOKUP($A26,'Return Data'!$B$7:$R$2292,10,0)</f>
        <v>3.7913999999999999</v>
      </c>
      <c r="O26" s="66">
        <f t="shared" si="5"/>
        <v>5</v>
      </c>
      <c r="P26" s="65">
        <f>VLOOKUP($A26,'Return Data'!$B$7:$R$2292,11,0)</f>
        <v>4.5694999999999997</v>
      </c>
      <c r="Q26" s="66">
        <f t="shared" si="6"/>
        <v>6</v>
      </c>
      <c r="R26" s="65">
        <f>VLOOKUP($A26,'Return Data'!$B$7:$R$2292,12,0)</f>
        <v>5.3244999999999996</v>
      </c>
      <c r="S26" s="66">
        <f t="shared" si="7"/>
        <v>5</v>
      </c>
      <c r="T26" s="65">
        <f>VLOOKUP($A26,'Return Data'!$B$7:$R$2292,13,0)</f>
        <v>4.8925000000000001</v>
      </c>
      <c r="U26" s="66">
        <f t="shared" si="8"/>
        <v>6</v>
      </c>
      <c r="V26" s="65">
        <f>VLOOKUP($A26,'Return Data'!$B$7:$R$2292,17,0)</f>
        <v>6.5315000000000003</v>
      </c>
      <c r="W26" s="66">
        <f t="shared" si="9"/>
        <v>7</v>
      </c>
      <c r="X26" s="65">
        <f>VLOOKUP($A26,'Return Data'!$B$7:$R$2292,14,0)</f>
        <v>6.8521000000000001</v>
      </c>
      <c r="Y26" s="66">
        <f t="shared" si="10"/>
        <v>9</v>
      </c>
      <c r="Z26" s="65">
        <f>VLOOKUP($A26,'Return Data'!$B$7:$R$2292,16,0)</f>
        <v>8.0030999999999999</v>
      </c>
      <c r="AA26" s="67">
        <f t="shared" si="11"/>
        <v>8</v>
      </c>
    </row>
    <row r="27" spans="1:27" x14ac:dyDescent="0.3">
      <c r="A27" s="63" t="s">
        <v>1052</v>
      </c>
      <c r="B27" s="64">
        <f>VLOOKUP($A27,'Return Data'!$B$7:$R$2292,3,0)</f>
        <v>44536</v>
      </c>
      <c r="C27" s="65">
        <f>VLOOKUP($A27,'Return Data'!$B$7:$R$2292,4,0)</f>
        <v>25.191700000000001</v>
      </c>
      <c r="D27" s="65">
        <f>VLOOKUP($A27,'Return Data'!$B$7:$R$2292,5,0)</f>
        <v>3.3816999999999999</v>
      </c>
      <c r="E27" s="66">
        <f t="shared" si="0"/>
        <v>15</v>
      </c>
      <c r="F27" s="65">
        <f>VLOOKUP($A27,'Return Data'!$B$7:$R$2292,6,0)</f>
        <v>3.3816999999999999</v>
      </c>
      <c r="G27" s="66">
        <f t="shared" si="1"/>
        <v>15</v>
      </c>
      <c r="H27" s="65">
        <f>VLOOKUP($A27,'Return Data'!$B$7:$R$2292,7,0)</f>
        <v>3.5211000000000001</v>
      </c>
      <c r="I27" s="66">
        <f t="shared" si="2"/>
        <v>18</v>
      </c>
      <c r="J27" s="65">
        <f>VLOOKUP($A27,'Return Data'!$B$7:$R$2292,8,0)</f>
        <v>3.1187999999999998</v>
      </c>
      <c r="K27" s="66">
        <f t="shared" si="3"/>
        <v>16</v>
      </c>
      <c r="L27" s="65">
        <f>VLOOKUP($A27,'Return Data'!$B$7:$R$2292,9,0)</f>
        <v>3.6120000000000001</v>
      </c>
      <c r="M27" s="66">
        <f t="shared" si="4"/>
        <v>22</v>
      </c>
      <c r="N27" s="65">
        <f>VLOOKUP($A27,'Return Data'!$B$7:$R$2292,10,0)</f>
        <v>2.7444999999999999</v>
      </c>
      <c r="O27" s="66">
        <f t="shared" si="5"/>
        <v>23</v>
      </c>
      <c r="P27" s="65">
        <f>VLOOKUP($A27,'Return Data'!$B$7:$R$2292,11,0)</f>
        <v>3.4918999999999998</v>
      </c>
      <c r="Q27" s="66">
        <f t="shared" si="6"/>
        <v>24</v>
      </c>
      <c r="R27" s="65">
        <f>VLOOKUP($A27,'Return Data'!$B$7:$R$2292,12,0)</f>
        <v>4.0663999999999998</v>
      </c>
      <c r="S27" s="66">
        <f t="shared" si="7"/>
        <v>21</v>
      </c>
      <c r="T27" s="65">
        <f>VLOOKUP($A27,'Return Data'!$B$7:$R$2292,13,0)</f>
        <v>3.9554999999999998</v>
      </c>
      <c r="U27" s="66">
        <f t="shared" si="8"/>
        <v>17</v>
      </c>
      <c r="V27" s="65">
        <f>VLOOKUP($A27,'Return Data'!$B$7:$R$2292,17,0)</f>
        <v>3.6095999999999999</v>
      </c>
      <c r="W27" s="66">
        <f t="shared" si="9"/>
        <v>24</v>
      </c>
      <c r="X27" s="65">
        <f>VLOOKUP($A27,'Return Data'!$B$7:$R$2292,14,0)</f>
        <v>-0.62480000000000002</v>
      </c>
      <c r="Y27" s="66">
        <f t="shared" si="10"/>
        <v>23</v>
      </c>
      <c r="Z27" s="65">
        <f>VLOOKUP($A27,'Return Data'!$B$7:$R$2292,16,0)</f>
        <v>5.7298</v>
      </c>
      <c r="AA27" s="67">
        <f t="shared" si="11"/>
        <v>24</v>
      </c>
    </row>
    <row r="28" spans="1:27" x14ac:dyDescent="0.3">
      <c r="A28" s="63" t="s">
        <v>1054</v>
      </c>
      <c r="B28" s="64">
        <f>VLOOKUP($A28,'Return Data'!$B$7:$R$2292,3,0)</f>
        <v>44536</v>
      </c>
      <c r="C28" s="65">
        <f>VLOOKUP($A28,'Return Data'!$B$7:$R$2292,4,0)</f>
        <v>2921.4738000000002</v>
      </c>
      <c r="D28" s="65">
        <f>VLOOKUP($A28,'Return Data'!$B$7:$R$2292,5,0)</f>
        <v>3.468</v>
      </c>
      <c r="E28" s="66">
        <f t="shared" si="0"/>
        <v>13</v>
      </c>
      <c r="F28" s="65">
        <f>VLOOKUP($A28,'Return Data'!$B$7:$R$2292,6,0)</f>
        <v>3.468</v>
      </c>
      <c r="G28" s="66">
        <f t="shared" si="1"/>
        <v>13</v>
      </c>
      <c r="H28" s="65">
        <f>VLOOKUP($A28,'Return Data'!$B$7:$R$2292,7,0)</f>
        <v>2.8938999999999999</v>
      </c>
      <c r="I28" s="66">
        <f t="shared" si="2"/>
        <v>23</v>
      </c>
      <c r="J28" s="65">
        <f>VLOOKUP($A28,'Return Data'!$B$7:$R$2292,8,0)</f>
        <v>2.8927</v>
      </c>
      <c r="K28" s="66">
        <f t="shared" si="3"/>
        <v>20</v>
      </c>
      <c r="L28" s="65">
        <f>VLOOKUP($A28,'Return Data'!$B$7:$R$2292,9,0)</f>
        <v>3.7418</v>
      </c>
      <c r="M28" s="66">
        <f t="shared" si="4"/>
        <v>20</v>
      </c>
      <c r="N28" s="65">
        <f>VLOOKUP($A28,'Return Data'!$B$7:$R$2292,10,0)</f>
        <v>2.8780000000000001</v>
      </c>
      <c r="O28" s="66">
        <f t="shared" si="5"/>
        <v>20</v>
      </c>
      <c r="P28" s="65">
        <f>VLOOKUP($A28,'Return Data'!$B$7:$R$2292,11,0)</f>
        <v>3.6456</v>
      </c>
      <c r="Q28" s="66">
        <f t="shared" si="6"/>
        <v>22</v>
      </c>
      <c r="R28" s="65">
        <f>VLOOKUP($A28,'Return Data'!$B$7:$R$2292,12,0)</f>
        <v>3.9889000000000001</v>
      </c>
      <c r="S28" s="66">
        <f t="shared" si="7"/>
        <v>24</v>
      </c>
      <c r="T28" s="65">
        <f>VLOOKUP($A28,'Return Data'!$B$7:$R$2292,13,0)</f>
        <v>3.7431999999999999</v>
      </c>
      <c r="U28" s="66">
        <f t="shared" si="8"/>
        <v>22</v>
      </c>
      <c r="V28" s="65">
        <f>VLOOKUP($A28,'Return Data'!$B$7:$R$2292,17,0)</f>
        <v>4.6360000000000001</v>
      </c>
      <c r="W28" s="66">
        <f t="shared" si="9"/>
        <v>22</v>
      </c>
      <c r="X28" s="65">
        <f>VLOOKUP($A28,'Return Data'!$B$7:$R$2292,14,0)</f>
        <v>-0.64080000000000004</v>
      </c>
      <c r="Y28" s="66">
        <f t="shared" si="10"/>
        <v>24</v>
      </c>
      <c r="Z28" s="65">
        <f>VLOOKUP($A28,'Return Data'!$B$7:$R$2292,16,0)</f>
        <v>5.4099000000000004</v>
      </c>
      <c r="AA28" s="67">
        <f t="shared" si="11"/>
        <v>25</v>
      </c>
    </row>
    <row r="29" spans="1:27" x14ac:dyDescent="0.3">
      <c r="A29" s="63" t="s">
        <v>1056</v>
      </c>
      <c r="B29" s="64">
        <f>VLOOKUP($A29,'Return Data'!$B$7:$R$2292,3,0)</f>
        <v>44536</v>
      </c>
      <c r="C29" s="65">
        <f>VLOOKUP($A29,'Return Data'!$B$7:$R$2292,4,0)</f>
        <v>2873.2873</v>
      </c>
      <c r="D29" s="65">
        <f>VLOOKUP($A29,'Return Data'!$B$7:$R$2292,5,0)</f>
        <v>4.0998999999999999</v>
      </c>
      <c r="E29" s="66">
        <f t="shared" si="0"/>
        <v>7</v>
      </c>
      <c r="F29" s="65">
        <f>VLOOKUP($A29,'Return Data'!$B$7:$R$2292,6,0)</f>
        <v>4.0998999999999999</v>
      </c>
      <c r="G29" s="66">
        <f t="shared" si="1"/>
        <v>7</v>
      </c>
      <c r="H29" s="65">
        <f>VLOOKUP($A29,'Return Data'!$B$7:$R$2292,7,0)</f>
        <v>3.5779999999999998</v>
      </c>
      <c r="I29" s="66">
        <f t="shared" si="2"/>
        <v>17</v>
      </c>
      <c r="J29" s="65">
        <f>VLOOKUP($A29,'Return Data'!$B$7:$R$2292,8,0)</f>
        <v>3.1154999999999999</v>
      </c>
      <c r="K29" s="66">
        <f t="shared" si="3"/>
        <v>17</v>
      </c>
      <c r="L29" s="65">
        <f>VLOOKUP($A29,'Return Data'!$B$7:$R$2292,9,0)</f>
        <v>4.1193</v>
      </c>
      <c r="M29" s="66">
        <f t="shared" si="4"/>
        <v>12</v>
      </c>
      <c r="N29" s="65">
        <f>VLOOKUP($A29,'Return Data'!$B$7:$R$2292,10,0)</f>
        <v>3.1244999999999998</v>
      </c>
      <c r="O29" s="66">
        <f t="shared" si="5"/>
        <v>12</v>
      </c>
      <c r="P29" s="65">
        <f>VLOOKUP($A29,'Return Data'!$B$7:$R$2292,11,0)</f>
        <v>3.8940000000000001</v>
      </c>
      <c r="Q29" s="66">
        <f t="shared" si="6"/>
        <v>16</v>
      </c>
      <c r="R29" s="65">
        <f>VLOOKUP($A29,'Return Data'!$B$7:$R$2292,12,0)</f>
        <v>4.0650000000000004</v>
      </c>
      <c r="S29" s="66">
        <f t="shared" si="7"/>
        <v>22</v>
      </c>
      <c r="T29" s="65">
        <f>VLOOKUP($A29,'Return Data'!$B$7:$R$2292,13,0)</f>
        <v>3.7837999999999998</v>
      </c>
      <c r="U29" s="66">
        <f t="shared" si="8"/>
        <v>20</v>
      </c>
      <c r="V29" s="65">
        <f>VLOOKUP($A29,'Return Data'!$B$7:$R$2292,17,0)</f>
        <v>5.6127000000000002</v>
      </c>
      <c r="W29" s="66">
        <f t="shared" si="9"/>
        <v>17</v>
      </c>
      <c r="X29" s="65">
        <f>VLOOKUP($A29,'Return Data'!$B$7:$R$2292,14,0)</f>
        <v>6.7062999999999997</v>
      </c>
      <c r="Y29" s="66">
        <f t="shared" si="10"/>
        <v>11</v>
      </c>
      <c r="Z29" s="65">
        <f>VLOOKUP($A29,'Return Data'!$B$7:$R$2292,16,0)</f>
        <v>7.7469999999999999</v>
      </c>
      <c r="AA29" s="67">
        <f t="shared" si="11"/>
        <v>13</v>
      </c>
    </row>
    <row r="30" spans="1:27" x14ac:dyDescent="0.3">
      <c r="A30" s="63" t="s">
        <v>1057</v>
      </c>
      <c r="B30" s="64">
        <f>VLOOKUP($A30,'Return Data'!$B$7:$R$2292,3,0)</f>
        <v>44536</v>
      </c>
      <c r="C30" s="65">
        <f>VLOOKUP($A30,'Return Data'!$B$7:$R$2292,4,0)</f>
        <v>30.176600000000001</v>
      </c>
      <c r="D30" s="65">
        <f>VLOOKUP($A30,'Return Data'!$B$7:$R$2292,5,0)</f>
        <v>0.9274</v>
      </c>
      <c r="E30" s="66">
        <f t="shared" si="0"/>
        <v>25</v>
      </c>
      <c r="F30" s="65">
        <f>VLOOKUP($A30,'Return Data'!$B$7:$R$2292,6,0)</f>
        <v>0.9274</v>
      </c>
      <c r="G30" s="66">
        <f t="shared" si="1"/>
        <v>25</v>
      </c>
      <c r="H30" s="65">
        <f>VLOOKUP($A30,'Return Data'!$B$7:$R$2292,7,0)</f>
        <v>2.0916000000000001</v>
      </c>
      <c r="I30" s="66">
        <f t="shared" si="2"/>
        <v>25</v>
      </c>
      <c r="J30" s="65">
        <f>VLOOKUP($A30,'Return Data'!$B$7:$R$2292,8,0)</f>
        <v>2.3348</v>
      </c>
      <c r="K30" s="66">
        <f t="shared" si="3"/>
        <v>24</v>
      </c>
      <c r="L30" s="65">
        <f>VLOOKUP($A30,'Return Data'!$B$7:$R$2292,9,0)</f>
        <v>3.0432000000000001</v>
      </c>
      <c r="M30" s="66">
        <f t="shared" si="4"/>
        <v>25</v>
      </c>
      <c r="N30" s="65">
        <f>VLOOKUP($A30,'Return Data'!$B$7:$R$2292,10,0)</f>
        <v>37.2699</v>
      </c>
      <c r="O30" s="66">
        <f t="shared" si="5"/>
        <v>3</v>
      </c>
      <c r="P30" s="65">
        <f>VLOOKUP($A30,'Return Data'!$B$7:$R$2292,11,0)</f>
        <v>20.667100000000001</v>
      </c>
      <c r="Q30" s="66">
        <f t="shared" si="6"/>
        <v>3</v>
      </c>
      <c r="R30" s="65">
        <f>VLOOKUP($A30,'Return Data'!$B$7:$R$2292,12,0)</f>
        <v>15.535500000000001</v>
      </c>
      <c r="S30" s="66">
        <f t="shared" si="7"/>
        <v>3</v>
      </c>
      <c r="T30" s="65">
        <f>VLOOKUP($A30,'Return Data'!$B$7:$R$2292,13,0)</f>
        <v>12.4755</v>
      </c>
      <c r="U30" s="66">
        <f t="shared" si="8"/>
        <v>3</v>
      </c>
      <c r="V30" s="65">
        <f>VLOOKUP($A30,'Return Data'!$B$7:$R$2292,17,0)</f>
        <v>9.5858000000000008</v>
      </c>
      <c r="W30" s="66">
        <f t="shared" si="9"/>
        <v>2</v>
      </c>
      <c r="X30" s="65">
        <f>VLOOKUP($A30,'Return Data'!$B$7:$R$2292,14,0)</f>
        <v>5.6531000000000002</v>
      </c>
      <c r="Y30" s="66">
        <f t="shared" si="10"/>
        <v>17</v>
      </c>
      <c r="Z30" s="65">
        <f>VLOOKUP($A30,'Return Data'!$B$7:$R$2292,16,0)</f>
        <v>7.6302000000000003</v>
      </c>
      <c r="AA30" s="67">
        <f t="shared" si="11"/>
        <v>14</v>
      </c>
    </row>
    <row r="31" spans="1:27" x14ac:dyDescent="0.3">
      <c r="A31" s="63" t="s">
        <v>1061</v>
      </c>
      <c r="B31" s="64">
        <f>VLOOKUP($A31,'Return Data'!$B$7:$R$2292,3,0)</f>
        <v>44536</v>
      </c>
      <c r="C31" s="65">
        <f>VLOOKUP($A31,'Return Data'!$B$7:$R$2292,4,0)</f>
        <v>3208.0953</v>
      </c>
      <c r="D31" s="65">
        <f>VLOOKUP($A31,'Return Data'!$B$7:$R$2292,5,0)</f>
        <v>3.2021000000000002</v>
      </c>
      <c r="E31" s="66">
        <f t="shared" si="0"/>
        <v>20</v>
      </c>
      <c r="F31" s="65">
        <f>VLOOKUP($A31,'Return Data'!$B$7:$R$2292,6,0)</f>
        <v>3.2021000000000002</v>
      </c>
      <c r="G31" s="66">
        <f t="shared" si="1"/>
        <v>20</v>
      </c>
      <c r="H31" s="65">
        <f>VLOOKUP($A31,'Return Data'!$B$7:$R$2292,7,0)</f>
        <v>4.4653999999999998</v>
      </c>
      <c r="I31" s="66">
        <f t="shared" si="2"/>
        <v>6</v>
      </c>
      <c r="J31" s="65">
        <f>VLOOKUP($A31,'Return Data'!$B$7:$R$2292,8,0)</f>
        <v>3.9613</v>
      </c>
      <c r="K31" s="66">
        <f t="shared" si="3"/>
        <v>5</v>
      </c>
      <c r="L31" s="65">
        <f>VLOOKUP($A31,'Return Data'!$B$7:$R$2292,9,0)</f>
        <v>4.3159999999999998</v>
      </c>
      <c r="M31" s="66">
        <f t="shared" si="4"/>
        <v>6</v>
      </c>
      <c r="N31" s="65">
        <f>VLOOKUP($A31,'Return Data'!$B$7:$R$2292,10,0)</f>
        <v>3.1524999999999999</v>
      </c>
      <c r="O31" s="66">
        <f t="shared" si="5"/>
        <v>11</v>
      </c>
      <c r="P31" s="65">
        <f>VLOOKUP($A31,'Return Data'!$B$7:$R$2292,11,0)</f>
        <v>3.9148000000000001</v>
      </c>
      <c r="Q31" s="66">
        <f t="shared" si="6"/>
        <v>14</v>
      </c>
      <c r="R31" s="65">
        <f>VLOOKUP($A31,'Return Data'!$B$7:$R$2292,12,0)</f>
        <v>4.3933</v>
      </c>
      <c r="S31" s="66">
        <f t="shared" si="7"/>
        <v>14</v>
      </c>
      <c r="T31" s="65">
        <f>VLOOKUP($A31,'Return Data'!$B$7:$R$2292,13,0)</f>
        <v>3.8942999999999999</v>
      </c>
      <c r="U31" s="66">
        <f t="shared" si="8"/>
        <v>18</v>
      </c>
      <c r="V31" s="65">
        <f>VLOOKUP($A31,'Return Data'!$B$7:$R$2292,17,0)</f>
        <v>5.7858999999999998</v>
      </c>
      <c r="W31" s="66">
        <f t="shared" si="9"/>
        <v>14</v>
      </c>
      <c r="X31" s="65">
        <f>VLOOKUP($A31,'Return Data'!$B$7:$R$2292,14,0)</f>
        <v>4.7337999999999996</v>
      </c>
      <c r="Y31" s="66">
        <f t="shared" si="10"/>
        <v>20</v>
      </c>
      <c r="Z31" s="65">
        <f>VLOOKUP($A31,'Return Data'!$B$7:$R$2292,16,0)</f>
        <v>7.2195</v>
      </c>
      <c r="AA31" s="67">
        <f t="shared" si="11"/>
        <v>18</v>
      </c>
    </row>
    <row r="32" spans="1:27" x14ac:dyDescent="0.3">
      <c r="A32" s="63" t="s">
        <v>1062</v>
      </c>
      <c r="B32" s="64">
        <f>VLOOKUP($A32,'Return Data'!$B$7:$R$2292,3,0)</f>
        <v>44536</v>
      </c>
      <c r="C32" s="65">
        <f>VLOOKUP($A32,'Return Data'!$B$7:$R$2292,4,0)</f>
        <v>77.939800000000005</v>
      </c>
      <c r="D32" s="65">
        <f>VLOOKUP($A32,'Return Data'!$B$7:$R$2292,5,0)</f>
        <v>-67.018600000000006</v>
      </c>
      <c r="E32" s="66">
        <f t="shared" si="0"/>
        <v>26</v>
      </c>
      <c r="F32" s="65">
        <f>VLOOKUP($A32,'Return Data'!$B$7:$R$2292,6,0)</f>
        <v>-67.018600000000006</v>
      </c>
      <c r="G32" s="66">
        <f t="shared" si="1"/>
        <v>26</v>
      </c>
      <c r="H32" s="65">
        <f>VLOOKUP($A32,'Return Data'!$B$7:$R$2292,7,0)</f>
        <v>-39.893500000000003</v>
      </c>
      <c r="I32" s="66">
        <f t="shared" si="2"/>
        <v>26</v>
      </c>
      <c r="J32" s="65">
        <f>VLOOKUP($A32,'Return Data'!$B$7:$R$2292,8,0)</f>
        <v>-28.823399999999999</v>
      </c>
      <c r="K32" s="66">
        <f t="shared" si="3"/>
        <v>26</v>
      </c>
      <c r="L32" s="65">
        <f>VLOOKUP($A32,'Return Data'!$B$7:$R$2292,9,0)</f>
        <v>-20.581499999999998</v>
      </c>
      <c r="M32" s="66">
        <f t="shared" si="4"/>
        <v>26</v>
      </c>
      <c r="N32" s="65">
        <f>VLOOKUP($A32,'Return Data'!$B$7:$R$2292,10,0)</f>
        <v>592.41049999999996</v>
      </c>
      <c r="O32" s="66">
        <f t="shared" si="5"/>
        <v>1</v>
      </c>
      <c r="P32" s="65">
        <f>VLOOKUP($A32,'Return Data'!$B$7:$R$2292,11,0)</f>
        <v>291.40190000000001</v>
      </c>
      <c r="Q32" s="66">
        <f t="shared" si="6"/>
        <v>1</v>
      </c>
      <c r="R32" s="65">
        <f>VLOOKUP($A32,'Return Data'!$B$7:$R$2292,12,0)</f>
        <v>195.31129999999999</v>
      </c>
      <c r="S32" s="66">
        <f t="shared" si="7"/>
        <v>1</v>
      </c>
      <c r="T32" s="65">
        <f>VLOOKUP($A32,'Return Data'!$B$7:$R$2292,13,0)</f>
        <v>146.8826</v>
      </c>
      <c r="U32" s="66">
        <f t="shared" si="8"/>
        <v>1</v>
      </c>
      <c r="V32" s="65"/>
      <c r="W32" s="66"/>
      <c r="X32" s="65"/>
      <c r="Y32" s="66"/>
      <c r="Z32" s="65">
        <f>VLOOKUP($A32,'Return Data'!$B$7:$R$2292,16,0)</f>
        <v>23.052700000000002</v>
      </c>
      <c r="AA32" s="67">
        <f t="shared" si="11"/>
        <v>1</v>
      </c>
    </row>
    <row r="33" spans="1:27" x14ac:dyDescent="0.3">
      <c r="A33" s="63" t="s">
        <v>1063</v>
      </c>
      <c r="B33" s="64">
        <f>VLOOKUP($A33,'Return Data'!$B$7:$R$2292,3,0)</f>
        <v>44536</v>
      </c>
      <c r="C33" s="65">
        <f>VLOOKUP($A33,'Return Data'!$B$7:$R$2292,4,0)</f>
        <v>2855.0091000000002</v>
      </c>
      <c r="D33" s="65">
        <f>VLOOKUP($A33,'Return Data'!$B$7:$R$2292,5,0)</f>
        <v>3.9990000000000001</v>
      </c>
      <c r="E33" s="66">
        <f t="shared" si="0"/>
        <v>9</v>
      </c>
      <c r="F33" s="65">
        <f>VLOOKUP($A33,'Return Data'!$B$7:$R$2292,6,0)</f>
        <v>3.9990000000000001</v>
      </c>
      <c r="G33" s="66">
        <f t="shared" si="1"/>
        <v>9</v>
      </c>
      <c r="H33" s="65">
        <f>VLOOKUP($A33,'Return Data'!$B$7:$R$2292,7,0)</f>
        <v>2.8835999999999999</v>
      </c>
      <c r="I33" s="66">
        <f t="shared" si="2"/>
        <v>24</v>
      </c>
      <c r="J33" s="65">
        <f>VLOOKUP($A33,'Return Data'!$B$7:$R$2292,8,0)</f>
        <v>2.5194999999999999</v>
      </c>
      <c r="K33" s="66">
        <f t="shared" si="3"/>
        <v>22</v>
      </c>
      <c r="L33" s="65">
        <f>VLOOKUP($A33,'Return Data'!$B$7:$R$2292,9,0)</f>
        <v>3.2652999999999999</v>
      </c>
      <c r="M33" s="66">
        <f t="shared" si="4"/>
        <v>23</v>
      </c>
      <c r="N33" s="65">
        <f>VLOOKUP($A33,'Return Data'!$B$7:$R$2292,10,0)</f>
        <v>22.434999999999999</v>
      </c>
      <c r="O33" s="66">
        <f t="shared" si="5"/>
        <v>4</v>
      </c>
      <c r="P33" s="65">
        <f>VLOOKUP($A33,'Return Data'!$B$7:$R$2292,11,0)</f>
        <v>13.955299999999999</v>
      </c>
      <c r="Q33" s="66">
        <f t="shared" si="6"/>
        <v>4</v>
      </c>
      <c r="R33" s="65">
        <f>VLOOKUP($A33,'Return Data'!$B$7:$R$2292,12,0)</f>
        <v>11.1312</v>
      </c>
      <c r="S33" s="66">
        <f t="shared" si="7"/>
        <v>4</v>
      </c>
      <c r="T33" s="65">
        <f>VLOOKUP($A33,'Return Data'!$B$7:$R$2292,13,0)</f>
        <v>9.0601000000000003</v>
      </c>
      <c r="U33" s="66">
        <f t="shared" si="8"/>
        <v>4</v>
      </c>
      <c r="V33" s="65">
        <f>VLOOKUP($A33,'Return Data'!$B$7:$R$2292,17,0)</f>
        <v>8.2628000000000004</v>
      </c>
      <c r="W33" s="66">
        <f>RANK(V33,V$8:V$33,0)</f>
        <v>4</v>
      </c>
      <c r="X33" s="65">
        <f>VLOOKUP($A33,'Return Data'!$B$7:$R$2292,14,0)</f>
        <v>4.0735000000000001</v>
      </c>
      <c r="Y33" s="66">
        <f>RANK(X33,X$8:X$33,0)</f>
        <v>21</v>
      </c>
      <c r="Z33" s="65">
        <f>VLOOKUP($A33,'Return Data'!$B$7:$R$2292,16,0)</f>
        <v>7.0677000000000003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1.2057538461538455</v>
      </c>
      <c r="E35" s="74"/>
      <c r="F35" s="75">
        <f>AVERAGE(F8:F33)</f>
        <v>1.2057538461538455</v>
      </c>
      <c r="G35" s="74"/>
      <c r="H35" s="75">
        <f>AVERAGE(H8:H33)</f>
        <v>7.7849576923076906</v>
      </c>
      <c r="I35" s="74"/>
      <c r="J35" s="75">
        <f>AVERAGE(J8:J33)</f>
        <v>4.8432807692307689</v>
      </c>
      <c r="K35" s="74"/>
      <c r="L35" s="75">
        <f>AVERAGE(L8:L33)</f>
        <v>4.4192076923076922</v>
      </c>
      <c r="M35" s="74"/>
      <c r="N35" s="75">
        <f>AVERAGE(N8:N33)</f>
        <v>29.100565384615379</v>
      </c>
      <c r="O35" s="74"/>
      <c r="P35" s="75">
        <f>AVERAGE(P8:P33)</f>
        <v>16.741923076923079</v>
      </c>
      <c r="Q35" s="74"/>
      <c r="R35" s="75">
        <f>AVERAGE(R8:R33)</f>
        <v>12.966203846153844</v>
      </c>
      <c r="S35" s="74"/>
      <c r="T35" s="75">
        <f>AVERAGE(T8:T33)</f>
        <v>10.672196153846151</v>
      </c>
      <c r="U35" s="74"/>
      <c r="V35" s="75">
        <f>AVERAGE(V8:V33)</f>
        <v>6.053323999999999</v>
      </c>
      <c r="W35" s="74"/>
      <c r="X35" s="75">
        <f>AVERAGE(X8:X33)</f>
        <v>5.0854400000000002</v>
      </c>
      <c r="Y35" s="74"/>
      <c r="Z35" s="75">
        <f>AVERAGE(Z8:Z33)</f>
        <v>7.9365653846153856</v>
      </c>
      <c r="AA35" s="76"/>
    </row>
    <row r="36" spans="1:27" x14ac:dyDescent="0.3">
      <c r="A36" s="73" t="s">
        <v>28</v>
      </c>
      <c r="B36" s="74"/>
      <c r="C36" s="74"/>
      <c r="D36" s="75">
        <f>MIN(D8:D33)</f>
        <v>-67.018600000000006</v>
      </c>
      <c r="E36" s="74"/>
      <c r="F36" s="75">
        <f>MIN(F8:F33)</f>
        <v>-67.018600000000006</v>
      </c>
      <c r="G36" s="74"/>
      <c r="H36" s="75">
        <f>MIN(H8:H33)</f>
        <v>-39.893500000000003</v>
      </c>
      <c r="I36" s="74"/>
      <c r="J36" s="75">
        <f>MIN(J8:J33)</f>
        <v>-28.823399999999999</v>
      </c>
      <c r="K36" s="74"/>
      <c r="L36" s="75">
        <f>MIN(L8:L33)</f>
        <v>-20.581499999999998</v>
      </c>
      <c r="M36" s="74"/>
      <c r="N36" s="75">
        <f>MIN(N8:N33)</f>
        <v>2.5388000000000002</v>
      </c>
      <c r="O36" s="74"/>
      <c r="P36" s="75">
        <f>MIN(P8:P33)</f>
        <v>3.1280000000000001</v>
      </c>
      <c r="Q36" s="74"/>
      <c r="R36" s="75">
        <f>MIN(R8:R33)</f>
        <v>3.6875</v>
      </c>
      <c r="S36" s="74"/>
      <c r="T36" s="75">
        <f>MIN(T8:T33)</f>
        <v>3.4096000000000002</v>
      </c>
      <c r="U36" s="74"/>
      <c r="V36" s="75">
        <f>MIN(V8:V33)</f>
        <v>-3.6789999999999998</v>
      </c>
      <c r="W36" s="74"/>
      <c r="X36" s="75">
        <f>MIN(X8:X33)</f>
        <v>-8.9441000000000006</v>
      </c>
      <c r="Y36" s="74"/>
      <c r="Z36" s="75">
        <f>MIN(Z8:Z33)</f>
        <v>2.5417999999999998</v>
      </c>
      <c r="AA36" s="76"/>
    </row>
    <row r="37" spans="1:27" ht="15" thickBot="1" x14ac:dyDescent="0.35">
      <c r="A37" s="77" t="s">
        <v>29</v>
      </c>
      <c r="B37" s="78"/>
      <c r="C37" s="78"/>
      <c r="D37" s="79">
        <f>MAX(D8:D33)</f>
        <v>12.807700000000001</v>
      </c>
      <c r="E37" s="78"/>
      <c r="F37" s="79">
        <f>MAX(F8:F33)</f>
        <v>12.807700000000001</v>
      </c>
      <c r="G37" s="78"/>
      <c r="H37" s="79">
        <f>MAX(H8:H33)</f>
        <v>147.2252</v>
      </c>
      <c r="I37" s="78"/>
      <c r="J37" s="79">
        <f>MAX(J8:J33)</f>
        <v>76.8827</v>
      </c>
      <c r="K37" s="78"/>
      <c r="L37" s="79">
        <f>MAX(L8:L33)</f>
        <v>39.604399999999998</v>
      </c>
      <c r="M37" s="78"/>
      <c r="N37" s="79">
        <f>MAX(N8:N33)</f>
        <v>592.41049999999996</v>
      </c>
      <c r="O37" s="78"/>
      <c r="P37" s="79">
        <f>MAX(P8:P33)</f>
        <v>291.40190000000001</v>
      </c>
      <c r="Q37" s="78"/>
      <c r="R37" s="79">
        <f>MAX(R8:R33)</f>
        <v>195.31129999999999</v>
      </c>
      <c r="S37" s="78"/>
      <c r="T37" s="79">
        <f>MAX(T8:T33)</f>
        <v>146.8826</v>
      </c>
      <c r="U37" s="78"/>
      <c r="V37" s="79">
        <f>MAX(V8:V33)</f>
        <v>14.599299999999999</v>
      </c>
      <c r="W37" s="78"/>
      <c r="X37" s="79">
        <f>MAX(X8:X33)</f>
        <v>7.9817999999999998</v>
      </c>
      <c r="Y37" s="78"/>
      <c r="Z37" s="79">
        <f>MAX(Z8:Z33)</f>
        <v>23.052700000000002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44536</v>
      </c>
      <c r="C8" s="65">
        <f>VLOOKUP($A8,'Return Data'!$B$7:$R$2292,4,0)</f>
        <v>529.38639999999998</v>
      </c>
      <c r="D8" s="65">
        <f>VLOOKUP($A8,'Return Data'!$B$7:$R$2292,5,0)</f>
        <v>3.2138</v>
      </c>
      <c r="E8" s="66">
        <f t="shared" ref="E8:E33" si="0">RANK(D8,D$8:D$33,0)</f>
        <v>11</v>
      </c>
      <c r="F8" s="65">
        <f>VLOOKUP($A8,'Return Data'!$B$7:$R$2292,6,0)</f>
        <v>3.2138</v>
      </c>
      <c r="G8" s="66">
        <f t="shared" ref="G8:G33" si="1">RANK(F8,F$8:F$33,0)</f>
        <v>11</v>
      </c>
      <c r="H8" s="65">
        <f>VLOOKUP($A8,'Return Data'!$B$7:$R$2292,7,0)</f>
        <v>2.9811999999999999</v>
      </c>
      <c r="I8" s="66">
        <f t="shared" ref="I8:I33" si="2">RANK(H8,H$8:H$33,0)</f>
        <v>20</v>
      </c>
      <c r="J8" s="65">
        <f>VLOOKUP($A8,'Return Data'!$B$7:$R$2292,8,0)</f>
        <v>2.1465000000000001</v>
      </c>
      <c r="K8" s="66">
        <f t="shared" ref="K8:K33" si="3">RANK(J8,J$8:J$33,0)</f>
        <v>22</v>
      </c>
      <c r="L8" s="65">
        <f>VLOOKUP($A8,'Return Data'!$B$7:$R$2292,9,0)</f>
        <v>3.2667000000000002</v>
      </c>
      <c r="M8" s="66">
        <f t="shared" ref="M8:M33" si="4">RANK(L8,L$8:L$33,0)</f>
        <v>20</v>
      </c>
      <c r="N8" s="65">
        <f>VLOOKUP($A8,'Return Data'!$B$7:$R$2292,10,0)</f>
        <v>2.4291</v>
      </c>
      <c r="O8" s="66">
        <f t="shared" ref="O8:O33" si="5">RANK(N8,N$8:N$33,0)</f>
        <v>19</v>
      </c>
      <c r="P8" s="65">
        <f>VLOOKUP($A8,'Return Data'!$B$7:$R$2292,11,0)</f>
        <v>3.4512</v>
      </c>
      <c r="Q8" s="66">
        <f t="shared" ref="Q8:Q33" si="6">RANK(P8,P$8:P$33,0)</f>
        <v>12</v>
      </c>
      <c r="R8" s="65">
        <f>VLOOKUP($A8,'Return Data'!$B$7:$R$2292,12,0)</f>
        <v>4.0848000000000004</v>
      </c>
      <c r="S8" s="66">
        <f t="shared" ref="S8:S33" si="7">RANK(R8,R$8:R$33,0)</f>
        <v>11</v>
      </c>
      <c r="T8" s="65">
        <f>VLOOKUP($A8,'Return Data'!$B$7:$R$2292,13,0)</f>
        <v>3.544</v>
      </c>
      <c r="U8" s="66">
        <f t="shared" ref="U8:U33" si="8">RANK(T8,T$8:T$33,0)</f>
        <v>13</v>
      </c>
      <c r="V8" s="65">
        <f>VLOOKUP($A8,'Return Data'!$B$7:$R$2292,17,0)</f>
        <v>5.6436000000000002</v>
      </c>
      <c r="W8" s="66">
        <f t="shared" ref="W8:W31" si="9">RANK(V8,V$8:V$33,0)</f>
        <v>9</v>
      </c>
      <c r="X8" s="65">
        <f>VLOOKUP($A8,'Return Data'!$B$7:$R$2292,14,0)</f>
        <v>6.5907</v>
      </c>
      <c r="Y8" s="66">
        <f t="shared" ref="Y8:Y31" si="10">RANK(X8,X$8:X$33,0)</f>
        <v>7</v>
      </c>
      <c r="Z8" s="65">
        <f>VLOOKUP($A8,'Return Data'!$B$7:$R$2292,16,0)</f>
        <v>7.3231000000000002</v>
      </c>
      <c r="AA8" s="67">
        <f t="shared" ref="AA8:AA33" si="11">RANK(Z8,Z$8:Z$33,0)</f>
        <v>17</v>
      </c>
    </row>
    <row r="9" spans="1:27" x14ac:dyDescent="0.3">
      <c r="A9" s="63" t="s">
        <v>1012</v>
      </c>
      <c r="B9" s="64">
        <f>VLOOKUP($A9,'Return Data'!$B$7:$R$2292,3,0)</f>
        <v>44536</v>
      </c>
      <c r="C9" s="65">
        <f>VLOOKUP($A9,'Return Data'!$B$7:$R$2292,4,0)</f>
        <v>2465.9358000000002</v>
      </c>
      <c r="D9" s="65">
        <f>VLOOKUP($A9,'Return Data'!$B$7:$R$2292,5,0)</f>
        <v>3.6221000000000001</v>
      </c>
      <c r="E9" s="66">
        <f t="shared" si="0"/>
        <v>8</v>
      </c>
      <c r="F9" s="65">
        <f>VLOOKUP($A9,'Return Data'!$B$7:$R$2292,6,0)</f>
        <v>3.6221000000000001</v>
      </c>
      <c r="G9" s="66">
        <f t="shared" si="1"/>
        <v>8</v>
      </c>
      <c r="H9" s="65">
        <f>VLOOKUP($A9,'Return Data'!$B$7:$R$2292,7,0)</f>
        <v>4.2727000000000004</v>
      </c>
      <c r="I9" s="66">
        <f t="shared" si="2"/>
        <v>5</v>
      </c>
      <c r="J9" s="65">
        <f>VLOOKUP($A9,'Return Data'!$B$7:$R$2292,8,0)</f>
        <v>3.2414000000000001</v>
      </c>
      <c r="K9" s="66">
        <f t="shared" si="3"/>
        <v>7</v>
      </c>
      <c r="L9" s="65">
        <f>VLOOKUP($A9,'Return Data'!$B$7:$R$2292,9,0)</f>
        <v>3.8656999999999999</v>
      </c>
      <c r="M9" s="66">
        <f t="shared" si="4"/>
        <v>6</v>
      </c>
      <c r="N9" s="65">
        <f>VLOOKUP($A9,'Return Data'!$B$7:$R$2292,10,0)</f>
        <v>2.8805000000000001</v>
      </c>
      <c r="O9" s="66">
        <f t="shared" si="5"/>
        <v>8</v>
      </c>
      <c r="P9" s="65">
        <f>VLOOKUP($A9,'Return Data'!$B$7:$R$2292,11,0)</f>
        <v>3.7130999999999998</v>
      </c>
      <c r="Q9" s="66">
        <f t="shared" si="6"/>
        <v>8</v>
      </c>
      <c r="R9" s="65">
        <f>VLOOKUP($A9,'Return Data'!$B$7:$R$2292,12,0)</f>
        <v>4.1185999999999998</v>
      </c>
      <c r="S9" s="66">
        <f t="shared" si="7"/>
        <v>9</v>
      </c>
      <c r="T9" s="65">
        <f>VLOOKUP($A9,'Return Data'!$B$7:$R$2292,13,0)</f>
        <v>3.7585000000000002</v>
      </c>
      <c r="U9" s="66">
        <f t="shared" si="8"/>
        <v>9</v>
      </c>
      <c r="V9" s="65">
        <f>VLOOKUP($A9,'Return Data'!$B$7:$R$2292,17,0)</f>
        <v>5.5910000000000002</v>
      </c>
      <c r="W9" s="66">
        <f t="shared" si="9"/>
        <v>10</v>
      </c>
      <c r="X9" s="65">
        <f>VLOOKUP($A9,'Return Data'!$B$7:$R$2292,14,0)</f>
        <v>6.7347000000000001</v>
      </c>
      <c r="Y9" s="66">
        <f t="shared" si="10"/>
        <v>3</v>
      </c>
      <c r="Z9" s="65">
        <f>VLOOKUP($A9,'Return Data'!$B$7:$R$2292,16,0)</f>
        <v>7.7001999999999997</v>
      </c>
      <c r="AA9" s="67">
        <f t="shared" si="11"/>
        <v>7</v>
      </c>
    </row>
    <row r="10" spans="1:27" x14ac:dyDescent="0.3">
      <c r="A10" s="63" t="s">
        <v>1013</v>
      </c>
      <c r="B10" s="64">
        <f>VLOOKUP($A10,'Return Data'!$B$7:$R$2292,3,0)</f>
        <v>44536</v>
      </c>
      <c r="C10" s="65">
        <f>VLOOKUP($A10,'Return Data'!$B$7:$R$2292,4,0)</f>
        <v>1588.6837</v>
      </c>
      <c r="D10" s="65">
        <f>VLOOKUP($A10,'Return Data'!$B$7:$R$2292,5,0)</f>
        <v>1.7502</v>
      </c>
      <c r="E10" s="66">
        <f t="shared" si="0"/>
        <v>23</v>
      </c>
      <c r="F10" s="65">
        <f>VLOOKUP($A10,'Return Data'!$B$7:$R$2292,6,0)</f>
        <v>1.7502</v>
      </c>
      <c r="G10" s="66">
        <f t="shared" si="1"/>
        <v>23</v>
      </c>
      <c r="H10" s="65">
        <f>VLOOKUP($A10,'Return Data'!$B$7:$R$2292,7,0)</f>
        <v>3.302</v>
      </c>
      <c r="I10" s="66">
        <f t="shared" si="2"/>
        <v>13</v>
      </c>
      <c r="J10" s="65">
        <f>VLOOKUP($A10,'Return Data'!$B$7:$R$2292,8,0)</f>
        <v>2.2538</v>
      </c>
      <c r="K10" s="66">
        <f t="shared" si="3"/>
        <v>21</v>
      </c>
      <c r="L10" s="65">
        <f>VLOOKUP($A10,'Return Data'!$B$7:$R$2292,9,0)</f>
        <v>2.8485999999999998</v>
      </c>
      <c r="M10" s="66">
        <f t="shared" si="4"/>
        <v>24</v>
      </c>
      <c r="N10" s="65">
        <f>VLOOKUP($A10,'Return Data'!$B$7:$R$2292,10,0)</f>
        <v>2.3277999999999999</v>
      </c>
      <c r="O10" s="66">
        <f t="shared" si="5"/>
        <v>22</v>
      </c>
      <c r="P10" s="65">
        <f>VLOOKUP($A10,'Return Data'!$B$7:$R$2292,11,0)</f>
        <v>2.9148000000000001</v>
      </c>
      <c r="Q10" s="66">
        <f t="shared" si="6"/>
        <v>25</v>
      </c>
      <c r="R10" s="65">
        <f>VLOOKUP($A10,'Return Data'!$B$7:$R$2292,12,0)</f>
        <v>4.0563000000000002</v>
      </c>
      <c r="S10" s="66">
        <f t="shared" si="7"/>
        <v>12</v>
      </c>
      <c r="T10" s="65">
        <f>VLOOKUP($A10,'Return Data'!$B$7:$R$2292,13,0)</f>
        <v>6.2152000000000003</v>
      </c>
      <c r="U10" s="66">
        <f t="shared" si="8"/>
        <v>5</v>
      </c>
      <c r="V10" s="65">
        <f>VLOOKUP($A10,'Return Data'!$B$7:$R$2292,17,0)</f>
        <v>-3.9047999999999998</v>
      </c>
      <c r="W10" s="66">
        <f t="shared" si="9"/>
        <v>25</v>
      </c>
      <c r="X10" s="65">
        <f>VLOOKUP($A10,'Return Data'!$B$7:$R$2292,14,0)</f>
        <v>-9.1783999999999999</v>
      </c>
      <c r="Y10" s="66">
        <f t="shared" si="10"/>
        <v>25</v>
      </c>
      <c r="Z10" s="65">
        <f>VLOOKUP($A10,'Return Data'!$B$7:$R$2292,16,0)</f>
        <v>3.7848999999999999</v>
      </c>
      <c r="AA10" s="67">
        <f t="shared" si="11"/>
        <v>25</v>
      </c>
    </row>
    <row r="11" spans="1:27" x14ac:dyDescent="0.3">
      <c r="A11" s="63" t="s">
        <v>1017</v>
      </c>
      <c r="B11" s="64">
        <f>VLOOKUP($A11,'Return Data'!$B$7:$R$2292,3,0)</f>
        <v>44536</v>
      </c>
      <c r="C11" s="65">
        <f>VLOOKUP($A11,'Return Data'!$B$7:$R$2292,4,0)</f>
        <v>32.538600000000002</v>
      </c>
      <c r="D11" s="65">
        <f>VLOOKUP($A11,'Return Data'!$B$7:$R$2292,5,0)</f>
        <v>2.9171999999999998</v>
      </c>
      <c r="E11" s="66">
        <f t="shared" si="0"/>
        <v>16</v>
      </c>
      <c r="F11" s="65">
        <f>VLOOKUP($A11,'Return Data'!$B$7:$R$2292,6,0)</f>
        <v>2.9171999999999998</v>
      </c>
      <c r="G11" s="66">
        <f t="shared" si="1"/>
        <v>16</v>
      </c>
      <c r="H11" s="65">
        <f>VLOOKUP($A11,'Return Data'!$B$7:$R$2292,7,0)</f>
        <v>6.0163000000000002</v>
      </c>
      <c r="I11" s="66">
        <f t="shared" si="2"/>
        <v>2</v>
      </c>
      <c r="J11" s="65">
        <f>VLOOKUP($A11,'Return Data'!$B$7:$R$2292,8,0)</f>
        <v>3.3134000000000001</v>
      </c>
      <c r="K11" s="66">
        <f t="shared" si="3"/>
        <v>5</v>
      </c>
      <c r="L11" s="65">
        <f>VLOOKUP($A11,'Return Data'!$B$7:$R$2292,9,0)</f>
        <v>3.5533999999999999</v>
      </c>
      <c r="M11" s="66">
        <f t="shared" si="4"/>
        <v>13</v>
      </c>
      <c r="N11" s="65">
        <f>VLOOKUP($A11,'Return Data'!$B$7:$R$2292,10,0)</f>
        <v>2.2311999999999999</v>
      </c>
      <c r="O11" s="66">
        <f t="shared" si="5"/>
        <v>25</v>
      </c>
      <c r="P11" s="65">
        <f>VLOOKUP($A11,'Return Data'!$B$7:$R$2292,11,0)</f>
        <v>3.1497999999999999</v>
      </c>
      <c r="Q11" s="66">
        <f t="shared" si="6"/>
        <v>22</v>
      </c>
      <c r="R11" s="65">
        <f>VLOOKUP($A11,'Return Data'!$B$7:$R$2292,12,0)</f>
        <v>3.8591000000000002</v>
      </c>
      <c r="S11" s="66">
        <f t="shared" si="7"/>
        <v>15</v>
      </c>
      <c r="T11" s="65">
        <f>VLOOKUP($A11,'Return Data'!$B$7:$R$2292,13,0)</f>
        <v>3.4169999999999998</v>
      </c>
      <c r="U11" s="66">
        <f t="shared" si="8"/>
        <v>18</v>
      </c>
      <c r="V11" s="65">
        <f>VLOOKUP($A11,'Return Data'!$B$7:$R$2292,17,0)</f>
        <v>5.4090999999999996</v>
      </c>
      <c r="W11" s="66">
        <f t="shared" si="9"/>
        <v>12</v>
      </c>
      <c r="X11" s="65">
        <f>VLOOKUP($A11,'Return Data'!$B$7:$R$2292,14,0)</f>
        <v>6.0548999999999999</v>
      </c>
      <c r="Y11" s="66">
        <f t="shared" si="10"/>
        <v>12</v>
      </c>
      <c r="Z11" s="65">
        <f>VLOOKUP($A11,'Return Data'!$B$7:$R$2292,16,0)</f>
        <v>7.5853000000000002</v>
      </c>
      <c r="AA11" s="67">
        <f t="shared" si="11"/>
        <v>8</v>
      </c>
    </row>
    <row r="12" spans="1:27" x14ac:dyDescent="0.3">
      <c r="A12" s="63" t="s">
        <v>1020</v>
      </c>
      <c r="B12" s="64">
        <f>VLOOKUP($A12,'Return Data'!$B$7:$R$2292,3,0)</f>
        <v>44536</v>
      </c>
      <c r="C12" s="65">
        <f>VLOOKUP($A12,'Return Data'!$B$7:$R$2292,4,0)</f>
        <v>33.839799999999997</v>
      </c>
      <c r="D12" s="65">
        <f>VLOOKUP($A12,'Return Data'!$B$7:$R$2292,5,0)</f>
        <v>3.0928</v>
      </c>
      <c r="E12" s="66">
        <f t="shared" si="0"/>
        <v>13</v>
      </c>
      <c r="F12" s="65">
        <f>VLOOKUP($A12,'Return Data'!$B$7:$R$2292,6,0)</f>
        <v>3.0928</v>
      </c>
      <c r="G12" s="66">
        <f t="shared" si="1"/>
        <v>13</v>
      </c>
      <c r="H12" s="65">
        <f>VLOOKUP($A12,'Return Data'!$B$7:$R$2292,7,0)</f>
        <v>3.7624</v>
      </c>
      <c r="I12" s="66">
        <f t="shared" si="2"/>
        <v>11</v>
      </c>
      <c r="J12" s="65">
        <f>VLOOKUP($A12,'Return Data'!$B$7:$R$2292,8,0)</f>
        <v>3.1395</v>
      </c>
      <c r="K12" s="66">
        <f t="shared" si="3"/>
        <v>8</v>
      </c>
      <c r="L12" s="65">
        <f>VLOOKUP($A12,'Return Data'!$B$7:$R$2292,9,0)</f>
        <v>3.4491999999999998</v>
      </c>
      <c r="M12" s="66">
        <f t="shared" si="4"/>
        <v>17</v>
      </c>
      <c r="N12" s="65">
        <f>VLOOKUP($A12,'Return Data'!$B$7:$R$2292,10,0)</f>
        <v>2.4649999999999999</v>
      </c>
      <c r="O12" s="66">
        <f t="shared" si="5"/>
        <v>17</v>
      </c>
      <c r="P12" s="65">
        <f>VLOOKUP($A12,'Return Data'!$B$7:$R$2292,11,0)</f>
        <v>3.1934</v>
      </c>
      <c r="Q12" s="66">
        <f t="shared" si="6"/>
        <v>21</v>
      </c>
      <c r="R12" s="65">
        <f>VLOOKUP($A12,'Return Data'!$B$7:$R$2292,12,0)</f>
        <v>3.4115000000000002</v>
      </c>
      <c r="S12" s="66">
        <f t="shared" si="7"/>
        <v>25</v>
      </c>
      <c r="T12" s="65">
        <f>VLOOKUP($A12,'Return Data'!$B$7:$R$2292,13,0)</f>
        <v>3.1522000000000001</v>
      </c>
      <c r="U12" s="66">
        <f t="shared" si="8"/>
        <v>24</v>
      </c>
      <c r="V12" s="65">
        <f>VLOOKUP($A12,'Return Data'!$B$7:$R$2292,17,0)</f>
        <v>4.7995000000000001</v>
      </c>
      <c r="W12" s="66">
        <f t="shared" si="9"/>
        <v>21</v>
      </c>
      <c r="X12" s="65">
        <f>VLOOKUP($A12,'Return Data'!$B$7:$R$2292,14,0)</f>
        <v>5.9751000000000003</v>
      </c>
      <c r="Y12" s="66">
        <f t="shared" si="10"/>
        <v>13</v>
      </c>
      <c r="Z12" s="65">
        <f>VLOOKUP($A12,'Return Data'!$B$7:$R$2292,16,0)</f>
        <v>7.54</v>
      </c>
      <c r="AA12" s="67">
        <f t="shared" si="11"/>
        <v>9</v>
      </c>
    </row>
    <row r="13" spans="1:27" x14ac:dyDescent="0.3">
      <c r="A13" s="63" t="s">
        <v>1022</v>
      </c>
      <c r="B13" s="64">
        <f>VLOOKUP($A13,'Return Data'!$B$7:$R$2292,3,0)</f>
        <v>44536</v>
      </c>
      <c r="C13" s="65">
        <f>VLOOKUP($A13,'Return Data'!$B$7:$R$2292,4,0)</f>
        <v>15.9095</v>
      </c>
      <c r="D13" s="65">
        <f>VLOOKUP($A13,'Return Data'!$B$7:$R$2292,5,0)</f>
        <v>3.5188000000000001</v>
      </c>
      <c r="E13" s="66">
        <f t="shared" si="0"/>
        <v>10</v>
      </c>
      <c r="F13" s="65">
        <f>VLOOKUP($A13,'Return Data'!$B$7:$R$2292,6,0)</f>
        <v>3.5188000000000001</v>
      </c>
      <c r="G13" s="66">
        <f t="shared" si="1"/>
        <v>10</v>
      </c>
      <c r="H13" s="65">
        <f>VLOOKUP($A13,'Return Data'!$B$7:$R$2292,7,0)</f>
        <v>4.1001000000000003</v>
      </c>
      <c r="I13" s="66">
        <f t="shared" si="2"/>
        <v>7</v>
      </c>
      <c r="J13" s="65">
        <f>VLOOKUP($A13,'Return Data'!$B$7:$R$2292,8,0)</f>
        <v>3.0352000000000001</v>
      </c>
      <c r="K13" s="66">
        <f t="shared" si="3"/>
        <v>10</v>
      </c>
      <c r="L13" s="65">
        <f>VLOOKUP($A13,'Return Data'!$B$7:$R$2292,9,0)</f>
        <v>3.746</v>
      </c>
      <c r="M13" s="66">
        <f t="shared" si="4"/>
        <v>8</v>
      </c>
      <c r="N13" s="65">
        <f>VLOOKUP($A13,'Return Data'!$B$7:$R$2292,10,0)</f>
        <v>2.5345</v>
      </c>
      <c r="O13" s="66">
        <f t="shared" si="5"/>
        <v>14</v>
      </c>
      <c r="P13" s="65">
        <f>VLOOKUP($A13,'Return Data'!$B$7:$R$2292,11,0)</f>
        <v>3.4369000000000001</v>
      </c>
      <c r="Q13" s="66">
        <f t="shared" si="6"/>
        <v>13</v>
      </c>
      <c r="R13" s="65">
        <f>VLOOKUP($A13,'Return Data'!$B$7:$R$2292,12,0)</f>
        <v>3.8662000000000001</v>
      </c>
      <c r="S13" s="66">
        <f t="shared" si="7"/>
        <v>14</v>
      </c>
      <c r="T13" s="65">
        <f>VLOOKUP($A13,'Return Data'!$B$7:$R$2292,13,0)</f>
        <v>3.4622000000000002</v>
      </c>
      <c r="U13" s="66">
        <f t="shared" si="8"/>
        <v>16</v>
      </c>
      <c r="V13" s="65">
        <f>VLOOKUP($A13,'Return Data'!$B$7:$R$2292,17,0)</f>
        <v>5.1064999999999996</v>
      </c>
      <c r="W13" s="66">
        <f t="shared" si="9"/>
        <v>17</v>
      </c>
      <c r="X13" s="65">
        <f>VLOOKUP($A13,'Return Data'!$B$7:$R$2292,14,0)</f>
        <v>6.3815</v>
      </c>
      <c r="Y13" s="66">
        <f t="shared" si="10"/>
        <v>8</v>
      </c>
      <c r="Z13" s="65">
        <f>VLOOKUP($A13,'Return Data'!$B$7:$R$2292,16,0)</f>
        <v>7.1233000000000004</v>
      </c>
      <c r="AA13" s="67">
        <f t="shared" si="11"/>
        <v>19</v>
      </c>
    </row>
    <row r="14" spans="1:27" x14ac:dyDescent="0.3">
      <c r="A14" s="63" t="s">
        <v>1924</v>
      </c>
      <c r="B14" s="64">
        <f>VLOOKUP($A14,'Return Data'!$B$7:$R$2292,3,0)</f>
        <v>44536</v>
      </c>
      <c r="C14" s="65">
        <f>VLOOKUP($A14,'Return Data'!$B$7:$R$2292,4,0)</f>
        <v>26.2959</v>
      </c>
      <c r="D14" s="65">
        <f>VLOOKUP($A14,'Return Data'!$B$7:$R$2292,5,0)</f>
        <v>12.829800000000001</v>
      </c>
      <c r="E14" s="66">
        <f t="shared" si="0"/>
        <v>1</v>
      </c>
      <c r="F14" s="65">
        <f>VLOOKUP($A14,'Return Data'!$B$7:$R$2292,6,0)</f>
        <v>12.829800000000001</v>
      </c>
      <c r="G14" s="66">
        <f t="shared" si="1"/>
        <v>1</v>
      </c>
      <c r="H14" s="65">
        <f>VLOOKUP($A14,'Return Data'!$B$7:$R$2292,7,0)</f>
        <v>147.2302</v>
      </c>
      <c r="I14" s="66">
        <f t="shared" si="2"/>
        <v>1</v>
      </c>
      <c r="J14" s="65">
        <f>VLOOKUP($A14,'Return Data'!$B$7:$R$2292,8,0)</f>
        <v>76.879099999999994</v>
      </c>
      <c r="K14" s="66">
        <f t="shared" si="3"/>
        <v>1</v>
      </c>
      <c r="L14" s="65">
        <f>VLOOKUP($A14,'Return Data'!$B$7:$R$2292,9,0)</f>
        <v>39.607999999999997</v>
      </c>
      <c r="M14" s="66">
        <f t="shared" si="4"/>
        <v>1</v>
      </c>
      <c r="N14" s="65">
        <f>VLOOKUP($A14,'Return Data'!$B$7:$R$2292,10,0)</f>
        <v>37.512999999999998</v>
      </c>
      <c r="O14" s="66">
        <f t="shared" si="5"/>
        <v>2</v>
      </c>
      <c r="P14" s="65">
        <f>VLOOKUP($A14,'Return Data'!$B$7:$R$2292,11,0)</f>
        <v>23.188099999999999</v>
      </c>
      <c r="Q14" s="66">
        <f t="shared" si="6"/>
        <v>2</v>
      </c>
      <c r="R14" s="65">
        <f>VLOOKUP($A14,'Return Data'!$B$7:$R$2292,12,0)</f>
        <v>18.952200000000001</v>
      </c>
      <c r="S14" s="66">
        <f t="shared" si="7"/>
        <v>2</v>
      </c>
      <c r="T14" s="65">
        <f>VLOOKUP($A14,'Return Data'!$B$7:$R$2292,13,0)</f>
        <v>17.903300000000002</v>
      </c>
      <c r="U14" s="66">
        <f t="shared" si="8"/>
        <v>2</v>
      </c>
      <c r="V14" s="65">
        <f>VLOOKUP($A14,'Return Data'!$B$7:$R$2292,17,0)</f>
        <v>8.8414999999999999</v>
      </c>
      <c r="W14" s="66">
        <f t="shared" si="9"/>
        <v>3</v>
      </c>
      <c r="X14" s="65">
        <f>VLOOKUP($A14,'Return Data'!$B$7:$R$2292,14,0)</f>
        <v>7.6848000000000001</v>
      </c>
      <c r="Y14" s="66">
        <f t="shared" si="10"/>
        <v>1</v>
      </c>
      <c r="Z14" s="65">
        <f>VLOOKUP($A14,'Return Data'!$B$7:$R$2292,16,0)</f>
        <v>8.8732000000000006</v>
      </c>
      <c r="AA14" s="67">
        <f t="shared" si="11"/>
        <v>2</v>
      </c>
    </row>
    <row r="15" spans="1:27" x14ac:dyDescent="0.3">
      <c r="A15" s="63" t="s">
        <v>1027</v>
      </c>
      <c r="B15" s="64">
        <f>VLOOKUP($A15,'Return Data'!$B$7:$R$2292,3,0)</f>
        <v>44536</v>
      </c>
      <c r="C15" s="65">
        <f>VLOOKUP($A15,'Return Data'!$B$7:$R$2292,4,0)</f>
        <v>46.325200000000002</v>
      </c>
      <c r="D15" s="65">
        <f>VLOOKUP($A15,'Return Data'!$B$7:$R$2292,5,0)</f>
        <v>0.499</v>
      </c>
      <c r="E15" s="66">
        <f t="shared" si="0"/>
        <v>24</v>
      </c>
      <c r="F15" s="65">
        <f>VLOOKUP($A15,'Return Data'!$B$7:$R$2292,6,0)</f>
        <v>0.499</v>
      </c>
      <c r="G15" s="66">
        <f t="shared" si="1"/>
        <v>24</v>
      </c>
      <c r="H15" s="65">
        <f>VLOOKUP($A15,'Return Data'!$B$7:$R$2292,7,0)</f>
        <v>3.7847</v>
      </c>
      <c r="I15" s="66">
        <f t="shared" si="2"/>
        <v>10</v>
      </c>
      <c r="J15" s="65">
        <f>VLOOKUP($A15,'Return Data'!$B$7:$R$2292,8,0)</f>
        <v>2.3940999999999999</v>
      </c>
      <c r="K15" s="66">
        <f t="shared" si="3"/>
        <v>18</v>
      </c>
      <c r="L15" s="65">
        <f>VLOOKUP($A15,'Return Data'!$B$7:$R$2292,9,0)</f>
        <v>3.5185</v>
      </c>
      <c r="M15" s="66">
        <f t="shared" si="4"/>
        <v>15</v>
      </c>
      <c r="N15" s="65">
        <f>VLOOKUP($A15,'Return Data'!$B$7:$R$2292,10,0)</f>
        <v>2.7793999999999999</v>
      </c>
      <c r="O15" s="66">
        <f t="shared" si="5"/>
        <v>10</v>
      </c>
      <c r="P15" s="65">
        <f>VLOOKUP($A15,'Return Data'!$B$7:$R$2292,11,0)</f>
        <v>3.9108000000000001</v>
      </c>
      <c r="Q15" s="66">
        <f t="shared" si="6"/>
        <v>6</v>
      </c>
      <c r="R15" s="65">
        <f>VLOOKUP($A15,'Return Data'!$B$7:$R$2292,12,0)</f>
        <v>4.1482000000000001</v>
      </c>
      <c r="S15" s="66">
        <f t="shared" si="7"/>
        <v>7</v>
      </c>
      <c r="T15" s="65">
        <f>VLOOKUP($A15,'Return Data'!$B$7:$R$2292,13,0)</f>
        <v>3.9504999999999999</v>
      </c>
      <c r="U15" s="66">
        <f t="shared" si="8"/>
        <v>8</v>
      </c>
      <c r="V15" s="65">
        <f>VLOOKUP($A15,'Return Data'!$B$7:$R$2292,17,0)</f>
        <v>6.0114999999999998</v>
      </c>
      <c r="W15" s="66">
        <f t="shared" si="9"/>
        <v>6</v>
      </c>
      <c r="X15" s="65">
        <f>VLOOKUP($A15,'Return Data'!$B$7:$R$2292,14,0)</f>
        <v>6.7164999999999999</v>
      </c>
      <c r="Y15" s="66">
        <f t="shared" si="10"/>
        <v>4</v>
      </c>
      <c r="Z15" s="65">
        <f>VLOOKUP($A15,'Return Data'!$B$7:$R$2292,16,0)</f>
        <v>7.1948999999999996</v>
      </c>
      <c r="AA15" s="67">
        <f t="shared" si="11"/>
        <v>18</v>
      </c>
    </row>
    <row r="16" spans="1:27" x14ac:dyDescent="0.3">
      <c r="A16" s="63" t="s">
        <v>1029</v>
      </c>
      <c r="B16" s="64">
        <f>VLOOKUP($A16,'Return Data'!$B$7:$R$2292,3,0)</f>
        <v>44536</v>
      </c>
      <c r="C16" s="65">
        <f>VLOOKUP($A16,'Return Data'!$B$7:$R$2292,4,0)</f>
        <v>16.573899999999998</v>
      </c>
      <c r="D16" s="65">
        <f>VLOOKUP($A16,'Return Data'!$B$7:$R$2292,5,0)</f>
        <v>2.9371</v>
      </c>
      <c r="E16" s="66">
        <f t="shared" si="0"/>
        <v>15</v>
      </c>
      <c r="F16" s="65">
        <f>VLOOKUP($A16,'Return Data'!$B$7:$R$2292,6,0)</f>
        <v>2.9371</v>
      </c>
      <c r="G16" s="66">
        <f t="shared" si="1"/>
        <v>15</v>
      </c>
      <c r="H16" s="65">
        <f>VLOOKUP($A16,'Return Data'!$B$7:$R$2292,7,0)</f>
        <v>4.5027999999999997</v>
      </c>
      <c r="I16" s="66">
        <f t="shared" si="2"/>
        <v>4</v>
      </c>
      <c r="J16" s="65">
        <f>VLOOKUP($A16,'Return Data'!$B$7:$R$2292,8,0)</f>
        <v>4.0174000000000003</v>
      </c>
      <c r="K16" s="66">
        <f t="shared" si="3"/>
        <v>2</v>
      </c>
      <c r="L16" s="65">
        <f>VLOOKUP($A16,'Return Data'!$B$7:$R$2292,9,0)</f>
        <v>4.0724</v>
      </c>
      <c r="M16" s="66">
        <f t="shared" si="4"/>
        <v>5</v>
      </c>
      <c r="N16" s="65">
        <f>VLOOKUP($A16,'Return Data'!$B$7:$R$2292,10,0)</f>
        <v>2.4102999999999999</v>
      </c>
      <c r="O16" s="66">
        <f t="shared" si="5"/>
        <v>20</v>
      </c>
      <c r="P16" s="65">
        <f>VLOOKUP($A16,'Return Data'!$B$7:$R$2292,11,0)</f>
        <v>3.2341000000000002</v>
      </c>
      <c r="Q16" s="66">
        <f t="shared" si="6"/>
        <v>18</v>
      </c>
      <c r="R16" s="65">
        <f>VLOOKUP($A16,'Return Data'!$B$7:$R$2292,12,0)</f>
        <v>3.7456999999999998</v>
      </c>
      <c r="S16" s="66">
        <f t="shared" si="7"/>
        <v>18</v>
      </c>
      <c r="T16" s="65">
        <f>VLOOKUP($A16,'Return Data'!$B$7:$R$2292,13,0)</f>
        <v>3.1882000000000001</v>
      </c>
      <c r="U16" s="66">
        <f t="shared" si="8"/>
        <v>22</v>
      </c>
      <c r="V16" s="65">
        <f>VLOOKUP($A16,'Return Data'!$B$7:$R$2292,17,0)</f>
        <v>3.2894000000000001</v>
      </c>
      <c r="W16" s="66">
        <f t="shared" si="9"/>
        <v>23</v>
      </c>
      <c r="X16" s="65">
        <f>VLOOKUP($A16,'Return Data'!$B$7:$R$2292,14,0)</f>
        <v>1.3511</v>
      </c>
      <c r="Y16" s="66">
        <f t="shared" si="10"/>
        <v>22</v>
      </c>
      <c r="Z16" s="65">
        <f>VLOOKUP($A16,'Return Data'!$B$7:$R$2292,16,0)</f>
        <v>3.3915999999999999</v>
      </c>
      <c r="AA16" s="67">
        <f t="shared" si="11"/>
        <v>26</v>
      </c>
    </row>
    <row r="17" spans="1:27" x14ac:dyDescent="0.3">
      <c r="A17" s="63" t="s">
        <v>1031</v>
      </c>
      <c r="B17" s="64">
        <f>VLOOKUP($A17,'Return Data'!$B$7:$R$2292,3,0)</f>
        <v>44536</v>
      </c>
      <c r="C17" s="65">
        <f>VLOOKUP($A17,'Return Data'!$B$7:$R$2292,4,0)</f>
        <v>430.05700000000002</v>
      </c>
      <c r="D17" s="65">
        <f>VLOOKUP($A17,'Return Data'!$B$7:$R$2292,5,0)</f>
        <v>7.2468000000000004</v>
      </c>
      <c r="E17" s="66">
        <f t="shared" si="0"/>
        <v>2</v>
      </c>
      <c r="F17" s="65">
        <f>VLOOKUP($A17,'Return Data'!$B$7:$R$2292,6,0)</f>
        <v>7.2468000000000004</v>
      </c>
      <c r="G17" s="66">
        <f t="shared" si="1"/>
        <v>2</v>
      </c>
      <c r="H17" s="65">
        <f>VLOOKUP($A17,'Return Data'!$B$7:$R$2292,7,0)</f>
        <v>3.2210999999999999</v>
      </c>
      <c r="I17" s="66">
        <f t="shared" si="2"/>
        <v>15</v>
      </c>
      <c r="J17" s="65">
        <f>VLOOKUP($A17,'Return Data'!$B$7:$R$2292,8,0)</f>
        <v>0.81559999999999999</v>
      </c>
      <c r="K17" s="66">
        <f t="shared" si="3"/>
        <v>25</v>
      </c>
      <c r="L17" s="65">
        <f>VLOOKUP($A17,'Return Data'!$B$7:$R$2292,9,0)</f>
        <v>3.6949999999999998</v>
      </c>
      <c r="M17" s="66">
        <f t="shared" si="4"/>
        <v>10</v>
      </c>
      <c r="N17" s="65">
        <f>VLOOKUP($A17,'Return Data'!$B$7:$R$2292,10,0)</f>
        <v>3.0345</v>
      </c>
      <c r="O17" s="66">
        <f t="shared" si="5"/>
        <v>6</v>
      </c>
      <c r="P17" s="65">
        <f>VLOOKUP($A17,'Return Data'!$B$7:$R$2292,11,0)</f>
        <v>4.6360999999999999</v>
      </c>
      <c r="Q17" s="66">
        <f t="shared" si="6"/>
        <v>5</v>
      </c>
      <c r="R17" s="65">
        <f>VLOOKUP($A17,'Return Data'!$B$7:$R$2292,12,0)</f>
        <v>4.5617999999999999</v>
      </c>
      <c r="S17" s="66">
        <f t="shared" si="7"/>
        <v>6</v>
      </c>
      <c r="T17" s="65">
        <f>VLOOKUP($A17,'Return Data'!$B$7:$R$2292,13,0)</f>
        <v>4.2819000000000003</v>
      </c>
      <c r="U17" s="66">
        <f t="shared" si="8"/>
        <v>6</v>
      </c>
      <c r="V17" s="65">
        <f>VLOOKUP($A17,'Return Data'!$B$7:$R$2292,17,0)</f>
        <v>6.3647999999999998</v>
      </c>
      <c r="W17" s="66">
        <f t="shared" si="9"/>
        <v>5</v>
      </c>
      <c r="X17" s="65">
        <f>VLOOKUP($A17,'Return Data'!$B$7:$R$2292,14,0)</f>
        <v>7.2149999999999999</v>
      </c>
      <c r="Y17" s="66">
        <f t="shared" si="10"/>
        <v>2</v>
      </c>
      <c r="Z17" s="65">
        <f>VLOOKUP($A17,'Return Data'!$B$7:$R$2292,16,0)</f>
        <v>7.8914</v>
      </c>
      <c r="AA17" s="67">
        <f t="shared" si="11"/>
        <v>3</v>
      </c>
    </row>
    <row r="18" spans="1:27" x14ac:dyDescent="0.3">
      <c r="A18" s="63" t="s">
        <v>1034</v>
      </c>
      <c r="B18" s="64">
        <f>VLOOKUP($A18,'Return Data'!$B$7:$R$2292,3,0)</f>
        <v>44536</v>
      </c>
      <c r="C18" s="65">
        <f>VLOOKUP($A18,'Return Data'!$B$7:$R$2292,4,0)</f>
        <v>31.0077</v>
      </c>
      <c r="D18" s="65">
        <f>VLOOKUP($A18,'Return Data'!$B$7:$R$2292,5,0)</f>
        <v>2.3940000000000001</v>
      </c>
      <c r="E18" s="66">
        <f t="shared" si="0"/>
        <v>22</v>
      </c>
      <c r="F18" s="65">
        <f>VLOOKUP($A18,'Return Data'!$B$7:$R$2292,6,0)</f>
        <v>2.3940000000000001</v>
      </c>
      <c r="G18" s="66">
        <f t="shared" si="1"/>
        <v>22</v>
      </c>
      <c r="H18" s="65">
        <f>VLOOKUP($A18,'Return Data'!$B$7:$R$2292,7,0)</f>
        <v>3.3654000000000002</v>
      </c>
      <c r="I18" s="66">
        <f t="shared" si="2"/>
        <v>12</v>
      </c>
      <c r="J18" s="65">
        <f>VLOOKUP($A18,'Return Data'!$B$7:$R$2292,8,0)</f>
        <v>3.3086000000000002</v>
      </c>
      <c r="K18" s="66">
        <f t="shared" si="3"/>
        <v>6</v>
      </c>
      <c r="L18" s="65">
        <f>VLOOKUP($A18,'Return Data'!$B$7:$R$2292,9,0)</f>
        <v>4.0814000000000004</v>
      </c>
      <c r="M18" s="66">
        <f t="shared" si="4"/>
        <v>4</v>
      </c>
      <c r="N18" s="65">
        <f>VLOOKUP($A18,'Return Data'!$B$7:$R$2292,10,0)</f>
        <v>2.8294000000000001</v>
      </c>
      <c r="O18" s="66">
        <f t="shared" si="5"/>
        <v>9</v>
      </c>
      <c r="P18" s="65">
        <f>VLOOKUP($A18,'Return Data'!$B$7:$R$2292,11,0)</f>
        <v>3.4586000000000001</v>
      </c>
      <c r="Q18" s="66">
        <f t="shared" si="6"/>
        <v>11</v>
      </c>
      <c r="R18" s="65">
        <f>VLOOKUP($A18,'Return Data'!$B$7:$R$2292,12,0)</f>
        <v>3.9722</v>
      </c>
      <c r="S18" s="66">
        <f t="shared" si="7"/>
        <v>13</v>
      </c>
      <c r="T18" s="65">
        <f>VLOOKUP($A18,'Return Data'!$B$7:$R$2292,13,0)</f>
        <v>3.4992000000000001</v>
      </c>
      <c r="U18" s="66">
        <f t="shared" si="8"/>
        <v>14</v>
      </c>
      <c r="V18" s="65">
        <f>VLOOKUP($A18,'Return Data'!$B$7:$R$2292,17,0)</f>
        <v>5.2609000000000004</v>
      </c>
      <c r="W18" s="66">
        <f t="shared" si="9"/>
        <v>15</v>
      </c>
      <c r="X18" s="65">
        <f>VLOOKUP($A18,'Return Data'!$B$7:$R$2292,14,0)</f>
        <v>6.3539000000000003</v>
      </c>
      <c r="Y18" s="66">
        <f t="shared" si="10"/>
        <v>9</v>
      </c>
      <c r="Z18" s="65">
        <f>VLOOKUP($A18,'Return Data'!$B$7:$R$2292,16,0)</f>
        <v>7.3787000000000003</v>
      </c>
      <c r="AA18" s="67">
        <f t="shared" si="11"/>
        <v>14</v>
      </c>
    </row>
    <row r="19" spans="1:27" x14ac:dyDescent="0.3">
      <c r="A19" s="63" t="s">
        <v>1035</v>
      </c>
      <c r="B19" s="64">
        <f>VLOOKUP($A19,'Return Data'!$B$7:$R$2292,3,0)</f>
        <v>44536</v>
      </c>
      <c r="C19" s="65">
        <f>VLOOKUP($A19,'Return Data'!$B$7:$R$2292,4,0)</f>
        <v>3038.7035999999998</v>
      </c>
      <c r="D19" s="65">
        <f>VLOOKUP($A19,'Return Data'!$B$7:$R$2292,5,0)</f>
        <v>2.7894000000000001</v>
      </c>
      <c r="E19" s="66">
        <f t="shared" si="0"/>
        <v>19</v>
      </c>
      <c r="F19" s="65">
        <f>VLOOKUP($A19,'Return Data'!$B$7:$R$2292,6,0)</f>
        <v>2.7894000000000001</v>
      </c>
      <c r="G19" s="66">
        <f t="shared" si="1"/>
        <v>19</v>
      </c>
      <c r="H19" s="65">
        <f>VLOOKUP($A19,'Return Data'!$B$7:$R$2292,7,0)</f>
        <v>3.0651000000000002</v>
      </c>
      <c r="I19" s="66">
        <f t="shared" si="2"/>
        <v>17</v>
      </c>
      <c r="J19" s="65">
        <f>VLOOKUP($A19,'Return Data'!$B$7:$R$2292,8,0)</f>
        <v>2.8757999999999999</v>
      </c>
      <c r="K19" s="66">
        <f t="shared" si="3"/>
        <v>14</v>
      </c>
      <c r="L19" s="65">
        <f>VLOOKUP($A19,'Return Data'!$B$7:$R$2292,9,0)</f>
        <v>3.7328999999999999</v>
      </c>
      <c r="M19" s="66">
        <f t="shared" si="4"/>
        <v>9</v>
      </c>
      <c r="N19" s="65">
        <f>VLOOKUP($A19,'Return Data'!$B$7:$R$2292,10,0)</f>
        <v>2.4933000000000001</v>
      </c>
      <c r="O19" s="66">
        <f t="shared" si="5"/>
        <v>16</v>
      </c>
      <c r="P19" s="65">
        <f>VLOOKUP($A19,'Return Data'!$B$7:$R$2292,11,0)</f>
        <v>3.3443999999999998</v>
      </c>
      <c r="Q19" s="66">
        <f t="shared" si="6"/>
        <v>14</v>
      </c>
      <c r="R19" s="65">
        <f>VLOOKUP($A19,'Return Data'!$B$7:$R$2292,12,0)</f>
        <v>3.8557000000000001</v>
      </c>
      <c r="S19" s="66">
        <f t="shared" si="7"/>
        <v>16</v>
      </c>
      <c r="T19" s="65">
        <f>VLOOKUP($A19,'Return Data'!$B$7:$R$2292,13,0)</f>
        <v>3.4641000000000002</v>
      </c>
      <c r="U19" s="66">
        <f t="shared" si="8"/>
        <v>15</v>
      </c>
      <c r="V19" s="65">
        <f>VLOOKUP($A19,'Return Data'!$B$7:$R$2292,17,0)</f>
        <v>5.3390000000000004</v>
      </c>
      <c r="W19" s="66">
        <f t="shared" si="9"/>
        <v>14</v>
      </c>
      <c r="X19" s="65">
        <f>VLOOKUP($A19,'Return Data'!$B$7:$R$2292,14,0)</f>
        <v>6.6154999999999999</v>
      </c>
      <c r="Y19" s="66">
        <f t="shared" si="10"/>
        <v>6</v>
      </c>
      <c r="Z19" s="65">
        <f>VLOOKUP($A19,'Return Data'!$B$7:$R$2292,16,0)</f>
        <v>7.7468000000000004</v>
      </c>
      <c r="AA19" s="67">
        <f t="shared" si="11"/>
        <v>5</v>
      </c>
    </row>
    <row r="20" spans="1:27" x14ac:dyDescent="0.3">
      <c r="A20" s="63" t="s">
        <v>1037</v>
      </c>
      <c r="B20" s="64">
        <f>VLOOKUP($A20,'Return Data'!$B$7:$R$2292,3,0)</f>
        <v>44536</v>
      </c>
      <c r="C20" s="65">
        <f>VLOOKUP($A20,'Return Data'!$B$7:$R$2292,4,0)</f>
        <v>29.865400000000001</v>
      </c>
      <c r="D20" s="65">
        <f>VLOOKUP($A20,'Return Data'!$B$7:$R$2292,5,0)</f>
        <v>3.7898000000000001</v>
      </c>
      <c r="E20" s="66">
        <f t="shared" si="0"/>
        <v>5</v>
      </c>
      <c r="F20" s="65">
        <f>VLOOKUP($A20,'Return Data'!$B$7:$R$2292,6,0)</f>
        <v>3.7898000000000001</v>
      </c>
      <c r="G20" s="66">
        <f t="shared" si="1"/>
        <v>5</v>
      </c>
      <c r="H20" s="65">
        <f>VLOOKUP($A20,'Return Data'!$B$7:$R$2292,7,0)</f>
        <v>4.0712000000000002</v>
      </c>
      <c r="I20" s="66">
        <f t="shared" si="2"/>
        <v>8</v>
      </c>
      <c r="J20" s="65">
        <f>VLOOKUP($A20,'Return Data'!$B$7:$R$2292,8,0)</f>
        <v>3.024</v>
      </c>
      <c r="K20" s="66">
        <f t="shared" si="3"/>
        <v>11</v>
      </c>
      <c r="L20" s="65">
        <f>VLOOKUP($A20,'Return Data'!$B$7:$R$2292,9,0)</f>
        <v>3.7568999999999999</v>
      </c>
      <c r="M20" s="66">
        <f t="shared" si="4"/>
        <v>7</v>
      </c>
      <c r="N20" s="65">
        <f>VLOOKUP($A20,'Return Data'!$B$7:$R$2292,10,0)</f>
        <v>2.4361999999999999</v>
      </c>
      <c r="O20" s="66">
        <f t="shared" si="5"/>
        <v>18</v>
      </c>
      <c r="P20" s="65">
        <f>VLOOKUP($A20,'Return Data'!$B$7:$R$2292,11,0)</f>
        <v>3.2275999999999998</v>
      </c>
      <c r="Q20" s="66">
        <f t="shared" si="6"/>
        <v>19</v>
      </c>
      <c r="R20" s="65">
        <f>VLOOKUP($A20,'Return Data'!$B$7:$R$2292,12,0)</f>
        <v>3.4476</v>
      </c>
      <c r="S20" s="66">
        <f t="shared" si="7"/>
        <v>24</v>
      </c>
      <c r="T20" s="65">
        <f>VLOOKUP($A20,'Return Data'!$B$7:$R$2292,13,0)</f>
        <v>3.1143000000000001</v>
      </c>
      <c r="U20" s="66">
        <f t="shared" si="8"/>
        <v>25</v>
      </c>
      <c r="V20" s="65">
        <f>VLOOKUP($A20,'Return Data'!$B$7:$R$2292,17,0)</f>
        <v>14.378</v>
      </c>
      <c r="W20" s="66">
        <f t="shared" si="9"/>
        <v>1</v>
      </c>
      <c r="X20" s="65">
        <f>VLOOKUP($A20,'Return Data'!$B$7:$R$2292,14,0)</f>
        <v>4.8834</v>
      </c>
      <c r="Y20" s="66">
        <f t="shared" si="10"/>
        <v>18</v>
      </c>
      <c r="Z20" s="65">
        <f>VLOOKUP($A20,'Return Data'!$B$7:$R$2292,16,0)</f>
        <v>7.4621000000000004</v>
      </c>
      <c r="AA20" s="67">
        <f t="shared" si="11"/>
        <v>13</v>
      </c>
    </row>
    <row r="21" spans="1:27" x14ac:dyDescent="0.3">
      <c r="A21" s="63" t="s">
        <v>1039</v>
      </c>
      <c r="B21" s="64">
        <f>VLOOKUP($A21,'Return Data'!$B$7:$R$2292,3,0)</f>
        <v>44536</v>
      </c>
      <c r="C21" s="65">
        <f>VLOOKUP($A21,'Return Data'!$B$7:$R$2292,4,0)</f>
        <v>2700.5774000000001</v>
      </c>
      <c r="D21" s="65">
        <f>VLOOKUP($A21,'Return Data'!$B$7:$R$2292,5,0)</f>
        <v>3.7621000000000002</v>
      </c>
      <c r="E21" s="66">
        <f t="shared" si="0"/>
        <v>6</v>
      </c>
      <c r="F21" s="65">
        <f>VLOOKUP($A21,'Return Data'!$B$7:$R$2292,6,0)</f>
        <v>3.7621000000000002</v>
      </c>
      <c r="G21" s="66">
        <f t="shared" si="1"/>
        <v>6</v>
      </c>
      <c r="H21" s="65">
        <f>VLOOKUP($A21,'Return Data'!$B$7:$R$2292,7,0)</f>
        <v>2.3338000000000001</v>
      </c>
      <c r="I21" s="66">
        <f t="shared" si="2"/>
        <v>24</v>
      </c>
      <c r="J21" s="65">
        <f>VLOOKUP($A21,'Return Data'!$B$7:$R$2292,8,0)</f>
        <v>2.0661</v>
      </c>
      <c r="K21" s="66">
        <f t="shared" si="3"/>
        <v>23</v>
      </c>
      <c r="L21" s="65">
        <f>VLOOKUP($A21,'Return Data'!$B$7:$R$2292,9,0)</f>
        <v>3.2185000000000001</v>
      </c>
      <c r="M21" s="66">
        <f t="shared" si="4"/>
        <v>21</v>
      </c>
      <c r="N21" s="65">
        <f>VLOOKUP($A21,'Return Data'!$B$7:$R$2292,10,0)</f>
        <v>2.5487000000000002</v>
      </c>
      <c r="O21" s="66">
        <f t="shared" si="5"/>
        <v>13</v>
      </c>
      <c r="P21" s="65">
        <f>VLOOKUP($A21,'Return Data'!$B$7:$R$2292,11,0)</f>
        <v>3.6027999999999998</v>
      </c>
      <c r="Q21" s="66">
        <f t="shared" si="6"/>
        <v>10</v>
      </c>
      <c r="R21" s="65">
        <f>VLOOKUP($A21,'Return Data'!$B$7:$R$2292,12,0)</f>
        <v>4.1058000000000003</v>
      </c>
      <c r="S21" s="66">
        <f t="shared" si="7"/>
        <v>10</v>
      </c>
      <c r="T21" s="65">
        <f>VLOOKUP($A21,'Return Data'!$B$7:$R$2292,13,0)</f>
        <v>3.5491000000000001</v>
      </c>
      <c r="U21" s="66">
        <f t="shared" si="8"/>
        <v>12</v>
      </c>
      <c r="V21" s="65">
        <f>VLOOKUP($A21,'Return Data'!$B$7:$R$2292,17,0)</f>
        <v>5.7911999999999999</v>
      </c>
      <c r="W21" s="66">
        <f t="shared" si="9"/>
        <v>8</v>
      </c>
      <c r="X21" s="65">
        <f>VLOOKUP($A21,'Return Data'!$B$7:$R$2292,14,0)</f>
        <v>6.6841999999999997</v>
      </c>
      <c r="Y21" s="66">
        <f t="shared" si="10"/>
        <v>5</v>
      </c>
      <c r="Z21" s="65">
        <f>VLOOKUP($A21,'Return Data'!$B$7:$R$2292,16,0)</f>
        <v>7.4861000000000004</v>
      </c>
      <c r="AA21" s="67">
        <f t="shared" si="11"/>
        <v>11</v>
      </c>
    </row>
    <row r="22" spans="1:27" x14ac:dyDescent="0.3">
      <c r="A22" s="63" t="s">
        <v>1042</v>
      </c>
      <c r="B22" s="64">
        <f>VLOOKUP($A22,'Return Data'!$B$7:$R$2292,3,0)</f>
        <v>44536</v>
      </c>
      <c r="C22" s="65">
        <f>VLOOKUP($A22,'Return Data'!$B$7:$R$2292,4,0)</f>
        <v>22.718</v>
      </c>
      <c r="D22" s="65">
        <f>VLOOKUP($A22,'Return Data'!$B$7:$R$2292,5,0)</f>
        <v>3.6964000000000001</v>
      </c>
      <c r="E22" s="66">
        <f t="shared" si="0"/>
        <v>7</v>
      </c>
      <c r="F22" s="65">
        <f>VLOOKUP($A22,'Return Data'!$B$7:$R$2292,6,0)</f>
        <v>3.6964000000000001</v>
      </c>
      <c r="G22" s="66">
        <f t="shared" si="1"/>
        <v>7</v>
      </c>
      <c r="H22" s="65">
        <f>VLOOKUP($A22,'Return Data'!$B$7:$R$2292,7,0)</f>
        <v>3.7898999999999998</v>
      </c>
      <c r="I22" s="66">
        <f t="shared" si="2"/>
        <v>9</v>
      </c>
      <c r="J22" s="65">
        <f>VLOOKUP($A22,'Return Data'!$B$7:$R$2292,8,0)</f>
        <v>2.9066999999999998</v>
      </c>
      <c r="K22" s="66">
        <f t="shared" si="3"/>
        <v>12</v>
      </c>
      <c r="L22" s="65">
        <f>VLOOKUP($A22,'Return Data'!$B$7:$R$2292,9,0)</f>
        <v>3.5998999999999999</v>
      </c>
      <c r="M22" s="66">
        <f t="shared" si="4"/>
        <v>11</v>
      </c>
      <c r="N22" s="65">
        <f>VLOOKUP($A22,'Return Data'!$B$7:$R$2292,10,0)</f>
        <v>2.4102999999999999</v>
      </c>
      <c r="O22" s="66">
        <f t="shared" si="5"/>
        <v>20</v>
      </c>
      <c r="P22" s="65">
        <f>VLOOKUP($A22,'Return Data'!$B$7:$R$2292,11,0)</f>
        <v>3.3428</v>
      </c>
      <c r="Q22" s="66">
        <f t="shared" si="6"/>
        <v>15</v>
      </c>
      <c r="R22" s="65">
        <f>VLOOKUP($A22,'Return Data'!$B$7:$R$2292,12,0)</f>
        <v>3.8353999999999999</v>
      </c>
      <c r="S22" s="66">
        <f t="shared" si="7"/>
        <v>17</v>
      </c>
      <c r="T22" s="65">
        <f>VLOOKUP($A22,'Return Data'!$B$7:$R$2292,13,0)</f>
        <v>3.4445999999999999</v>
      </c>
      <c r="U22" s="66">
        <f t="shared" si="8"/>
        <v>17</v>
      </c>
      <c r="V22" s="65">
        <f>VLOOKUP($A22,'Return Data'!$B$7:$R$2292,17,0)</f>
        <v>5.2442000000000002</v>
      </c>
      <c r="W22" s="66">
        <f t="shared" si="9"/>
        <v>16</v>
      </c>
      <c r="X22" s="65">
        <f>VLOOKUP($A22,'Return Data'!$B$7:$R$2292,14,0)</f>
        <v>5.2667999999999999</v>
      </c>
      <c r="Y22" s="66">
        <f t="shared" si="10"/>
        <v>16</v>
      </c>
      <c r="Z22" s="65">
        <f>VLOOKUP($A22,'Return Data'!$B$7:$R$2292,16,0)</f>
        <v>7.7350000000000003</v>
      </c>
      <c r="AA22" s="67">
        <f t="shared" si="11"/>
        <v>6</v>
      </c>
    </row>
    <row r="23" spans="1:27" x14ac:dyDescent="0.3">
      <c r="A23" s="63" t="s">
        <v>1043</v>
      </c>
      <c r="B23" s="64">
        <f>VLOOKUP($A23,'Return Data'!$B$7:$R$2292,3,0)</f>
        <v>44536</v>
      </c>
      <c r="C23" s="65">
        <f>VLOOKUP($A23,'Return Data'!$B$7:$R$2292,4,0)</f>
        <v>32.080199999999998</v>
      </c>
      <c r="D23" s="65">
        <f>VLOOKUP($A23,'Return Data'!$B$7:$R$2292,5,0)</f>
        <v>2.8071999999999999</v>
      </c>
      <c r="E23" s="66">
        <f t="shared" si="0"/>
        <v>17</v>
      </c>
      <c r="F23" s="65">
        <f>VLOOKUP($A23,'Return Data'!$B$7:$R$2292,6,0)</f>
        <v>2.8071999999999999</v>
      </c>
      <c r="G23" s="66">
        <f t="shared" si="1"/>
        <v>17</v>
      </c>
      <c r="H23" s="65">
        <f>VLOOKUP($A23,'Return Data'!$B$7:$R$2292,7,0)</f>
        <v>3.2854000000000001</v>
      </c>
      <c r="I23" s="66">
        <f t="shared" si="2"/>
        <v>14</v>
      </c>
      <c r="J23" s="65">
        <f>VLOOKUP($A23,'Return Data'!$B$7:$R$2292,8,0)</f>
        <v>2.8475000000000001</v>
      </c>
      <c r="K23" s="66">
        <f t="shared" si="3"/>
        <v>15</v>
      </c>
      <c r="L23" s="65">
        <f>VLOOKUP($A23,'Return Data'!$B$7:$R$2292,9,0)</f>
        <v>3.4759000000000002</v>
      </c>
      <c r="M23" s="66">
        <f t="shared" si="4"/>
        <v>16</v>
      </c>
      <c r="N23" s="65">
        <f>VLOOKUP($A23,'Return Data'!$B$7:$R$2292,10,0)</f>
        <v>2.5188000000000001</v>
      </c>
      <c r="O23" s="66">
        <f t="shared" si="5"/>
        <v>15</v>
      </c>
      <c r="P23" s="65">
        <f>VLOOKUP($A23,'Return Data'!$B$7:$R$2292,11,0)</f>
        <v>3.1941999999999999</v>
      </c>
      <c r="Q23" s="66">
        <f t="shared" si="6"/>
        <v>20</v>
      </c>
      <c r="R23" s="65">
        <f>VLOOKUP($A23,'Return Data'!$B$7:$R$2292,12,0)</f>
        <v>3.4832999999999998</v>
      </c>
      <c r="S23" s="66">
        <f t="shared" si="7"/>
        <v>23</v>
      </c>
      <c r="T23" s="65">
        <f>VLOOKUP($A23,'Return Data'!$B$7:$R$2292,13,0)</f>
        <v>3.7502</v>
      </c>
      <c r="U23" s="66">
        <f t="shared" si="8"/>
        <v>10</v>
      </c>
      <c r="V23" s="65">
        <f>VLOOKUP($A23,'Return Data'!$B$7:$R$2292,17,0)</f>
        <v>5.3985000000000003</v>
      </c>
      <c r="W23" s="66">
        <f t="shared" si="9"/>
        <v>13</v>
      </c>
      <c r="X23" s="65">
        <f>VLOOKUP($A23,'Return Data'!$B$7:$R$2292,14,0)</f>
        <v>4.8667999999999996</v>
      </c>
      <c r="Y23" s="66">
        <f t="shared" si="10"/>
        <v>19</v>
      </c>
      <c r="Z23" s="65">
        <f>VLOOKUP($A23,'Return Data'!$B$7:$R$2292,16,0)</f>
        <v>6.4961000000000002</v>
      </c>
      <c r="AA23" s="67">
        <f t="shared" si="11"/>
        <v>20</v>
      </c>
    </row>
    <row r="24" spans="1:27" x14ac:dyDescent="0.3">
      <c r="A24" s="63" t="s">
        <v>1046</v>
      </c>
      <c r="B24" s="64">
        <f>VLOOKUP($A24,'Return Data'!$B$7:$R$2292,3,0)</f>
        <v>44536</v>
      </c>
      <c r="C24" s="65">
        <f>VLOOKUP($A24,'Return Data'!$B$7:$R$2292,4,0)</f>
        <v>1325.5062</v>
      </c>
      <c r="D24" s="65">
        <f>VLOOKUP($A24,'Return Data'!$B$7:$R$2292,5,0)</f>
        <v>2.4824999999999999</v>
      </c>
      <c r="E24" s="66">
        <f t="shared" si="0"/>
        <v>21</v>
      </c>
      <c r="F24" s="65">
        <f>VLOOKUP($A24,'Return Data'!$B$7:$R$2292,6,0)</f>
        <v>2.4824999999999999</v>
      </c>
      <c r="G24" s="66">
        <f t="shared" si="1"/>
        <v>21</v>
      </c>
      <c r="H24" s="65">
        <f>VLOOKUP($A24,'Return Data'!$B$7:$R$2292,7,0)</f>
        <v>3.0973999999999999</v>
      </c>
      <c r="I24" s="66">
        <f t="shared" si="2"/>
        <v>16</v>
      </c>
      <c r="J24" s="65">
        <f>VLOOKUP($A24,'Return Data'!$B$7:$R$2292,8,0)</f>
        <v>2.9051999999999998</v>
      </c>
      <c r="K24" s="66">
        <f t="shared" si="3"/>
        <v>13</v>
      </c>
      <c r="L24" s="65">
        <f>VLOOKUP($A24,'Return Data'!$B$7:$R$2292,9,0)</f>
        <v>3.3852000000000002</v>
      </c>
      <c r="M24" s="66">
        <f t="shared" si="4"/>
        <v>19</v>
      </c>
      <c r="N24" s="65">
        <f>VLOOKUP($A24,'Return Data'!$B$7:$R$2292,10,0)</f>
        <v>2.2765</v>
      </c>
      <c r="O24" s="66">
        <f t="shared" si="5"/>
        <v>23</v>
      </c>
      <c r="P24" s="65">
        <f>VLOOKUP($A24,'Return Data'!$B$7:$R$2292,11,0)</f>
        <v>3.0891999999999999</v>
      </c>
      <c r="Q24" s="66">
        <f t="shared" si="6"/>
        <v>24</v>
      </c>
      <c r="R24" s="65">
        <f>VLOOKUP($A24,'Return Data'!$B$7:$R$2292,12,0)</f>
        <v>3.5619000000000001</v>
      </c>
      <c r="S24" s="66">
        <f t="shared" si="7"/>
        <v>20</v>
      </c>
      <c r="T24" s="65">
        <f>VLOOKUP($A24,'Return Data'!$B$7:$R$2292,13,0)</f>
        <v>3.1711</v>
      </c>
      <c r="U24" s="66">
        <f t="shared" si="8"/>
        <v>23</v>
      </c>
      <c r="V24" s="65">
        <f>VLOOKUP($A24,'Return Data'!$B$7:$R$2292,17,0)</f>
        <v>4.8276000000000003</v>
      </c>
      <c r="W24" s="66">
        <f t="shared" si="9"/>
        <v>20</v>
      </c>
      <c r="X24" s="65">
        <f>VLOOKUP($A24,'Return Data'!$B$7:$R$2292,14,0)</f>
        <v>5.8977000000000004</v>
      </c>
      <c r="Y24" s="66">
        <f t="shared" si="10"/>
        <v>14</v>
      </c>
      <c r="Z24" s="65">
        <f>VLOOKUP($A24,'Return Data'!$B$7:$R$2292,16,0)</f>
        <v>6.0358000000000001</v>
      </c>
      <c r="AA24" s="67">
        <f t="shared" si="11"/>
        <v>23</v>
      </c>
    </row>
    <row r="25" spans="1:27" x14ac:dyDescent="0.3">
      <c r="A25" s="63" t="s">
        <v>1048</v>
      </c>
      <c r="B25" s="64">
        <f>VLOOKUP($A25,'Return Data'!$B$7:$R$2292,3,0)</f>
        <v>44536</v>
      </c>
      <c r="C25" s="65">
        <f>VLOOKUP($A25,'Return Data'!$B$7:$R$2292,4,0)</f>
        <v>1823.4005999999999</v>
      </c>
      <c r="D25" s="65">
        <f>VLOOKUP($A25,'Return Data'!$B$7:$R$2292,5,0)</f>
        <v>2.7984</v>
      </c>
      <c r="E25" s="66">
        <f t="shared" si="0"/>
        <v>18</v>
      </c>
      <c r="F25" s="65">
        <f>VLOOKUP($A25,'Return Data'!$B$7:$R$2292,6,0)</f>
        <v>2.7984</v>
      </c>
      <c r="G25" s="66">
        <f t="shared" si="1"/>
        <v>18</v>
      </c>
      <c r="H25" s="65">
        <f>VLOOKUP($A25,'Return Data'!$B$7:$R$2292,7,0)</f>
        <v>3.0041000000000002</v>
      </c>
      <c r="I25" s="66">
        <f t="shared" si="2"/>
        <v>19</v>
      </c>
      <c r="J25" s="65">
        <f>VLOOKUP($A25,'Return Data'!$B$7:$R$2292,8,0)</f>
        <v>3.0587</v>
      </c>
      <c r="K25" s="66">
        <f t="shared" si="3"/>
        <v>9</v>
      </c>
      <c r="L25" s="65">
        <f>VLOOKUP($A25,'Return Data'!$B$7:$R$2292,9,0)</f>
        <v>3.5198</v>
      </c>
      <c r="M25" s="66">
        <f t="shared" si="4"/>
        <v>14</v>
      </c>
      <c r="N25" s="65">
        <f>VLOOKUP($A25,'Return Data'!$B$7:$R$2292,10,0)</f>
        <v>2.2456999999999998</v>
      </c>
      <c r="O25" s="66">
        <f t="shared" si="5"/>
        <v>24</v>
      </c>
      <c r="P25" s="65">
        <f>VLOOKUP($A25,'Return Data'!$B$7:$R$2292,11,0)</f>
        <v>3.0933999999999999</v>
      </c>
      <c r="Q25" s="66">
        <f t="shared" si="6"/>
        <v>23</v>
      </c>
      <c r="R25" s="65">
        <f>VLOOKUP($A25,'Return Data'!$B$7:$R$2292,12,0)</f>
        <v>3.5194000000000001</v>
      </c>
      <c r="S25" s="66">
        <f t="shared" si="7"/>
        <v>21</v>
      </c>
      <c r="T25" s="65">
        <f>VLOOKUP($A25,'Return Data'!$B$7:$R$2292,13,0)</f>
        <v>3.0758000000000001</v>
      </c>
      <c r="U25" s="66">
        <f t="shared" si="8"/>
        <v>26</v>
      </c>
      <c r="V25" s="65">
        <f>VLOOKUP($A25,'Return Data'!$B$7:$R$2292,17,0)</f>
        <v>4.9368999999999996</v>
      </c>
      <c r="W25" s="66">
        <f t="shared" si="9"/>
        <v>19</v>
      </c>
      <c r="X25" s="65">
        <f>VLOOKUP($A25,'Return Data'!$B$7:$R$2292,14,0)</f>
        <v>5.2953000000000001</v>
      </c>
      <c r="Y25" s="66">
        <f t="shared" si="10"/>
        <v>15</v>
      </c>
      <c r="Z25" s="65">
        <f>VLOOKUP($A25,'Return Data'!$B$7:$R$2292,16,0)</f>
        <v>4.4607999999999999</v>
      </c>
      <c r="AA25" s="67">
        <f t="shared" si="11"/>
        <v>24</v>
      </c>
    </row>
    <row r="26" spans="1:27" x14ac:dyDescent="0.3">
      <c r="A26" s="63" t="s">
        <v>1049</v>
      </c>
      <c r="B26" s="64">
        <f>VLOOKUP($A26,'Return Data'!$B$7:$R$2292,3,0)</f>
        <v>44536</v>
      </c>
      <c r="C26" s="65">
        <f>VLOOKUP($A26,'Return Data'!$B$7:$R$2292,4,0)</f>
        <v>3010.0664000000002</v>
      </c>
      <c r="D26" s="65">
        <f>VLOOKUP($A26,'Return Data'!$B$7:$R$2292,5,0)</f>
        <v>4.4028999999999998</v>
      </c>
      <c r="E26" s="66">
        <f t="shared" si="0"/>
        <v>3</v>
      </c>
      <c r="F26" s="65">
        <f>VLOOKUP($A26,'Return Data'!$B$7:$R$2292,6,0)</f>
        <v>4.4028999999999998</v>
      </c>
      <c r="G26" s="66">
        <f t="shared" si="1"/>
        <v>3</v>
      </c>
      <c r="H26" s="65">
        <f>VLOOKUP($A26,'Return Data'!$B$7:$R$2292,7,0)</f>
        <v>4.8249000000000004</v>
      </c>
      <c r="I26" s="66">
        <f t="shared" si="2"/>
        <v>3</v>
      </c>
      <c r="J26" s="65">
        <f>VLOOKUP($A26,'Return Data'!$B$7:$R$2292,8,0)</f>
        <v>3.7029999999999998</v>
      </c>
      <c r="K26" s="66">
        <f t="shared" si="3"/>
        <v>4</v>
      </c>
      <c r="L26" s="65">
        <f>VLOOKUP($A26,'Return Data'!$B$7:$R$2292,9,0)</f>
        <v>4.0963000000000003</v>
      </c>
      <c r="M26" s="66">
        <f t="shared" si="4"/>
        <v>3</v>
      </c>
      <c r="N26" s="65">
        <f>VLOOKUP($A26,'Return Data'!$B$7:$R$2292,10,0)</f>
        <v>3.0951</v>
      </c>
      <c r="O26" s="66">
        <f t="shared" si="5"/>
        <v>5</v>
      </c>
      <c r="P26" s="65">
        <f>VLOOKUP($A26,'Return Data'!$B$7:$R$2292,11,0)</f>
        <v>3.8643999999999998</v>
      </c>
      <c r="Q26" s="66">
        <f t="shared" si="6"/>
        <v>7</v>
      </c>
      <c r="R26" s="65">
        <f>VLOOKUP($A26,'Return Data'!$B$7:$R$2292,12,0)</f>
        <v>4.6082999999999998</v>
      </c>
      <c r="S26" s="66">
        <f t="shared" si="7"/>
        <v>5</v>
      </c>
      <c r="T26" s="65">
        <f>VLOOKUP($A26,'Return Data'!$B$7:$R$2292,13,0)</f>
        <v>4.1707999999999998</v>
      </c>
      <c r="U26" s="66">
        <f t="shared" si="8"/>
        <v>7</v>
      </c>
      <c r="V26" s="65">
        <f>VLOOKUP($A26,'Return Data'!$B$7:$R$2292,17,0)</f>
        <v>5.8044000000000002</v>
      </c>
      <c r="W26" s="66">
        <f t="shared" si="9"/>
        <v>7</v>
      </c>
      <c r="X26" s="65">
        <f>VLOOKUP($A26,'Return Data'!$B$7:$R$2292,14,0)</f>
        <v>6.2553999999999998</v>
      </c>
      <c r="Y26" s="66">
        <f t="shared" si="10"/>
        <v>10</v>
      </c>
      <c r="Z26" s="65">
        <f>VLOOKUP($A26,'Return Data'!$B$7:$R$2292,16,0)</f>
        <v>7.7702</v>
      </c>
      <c r="AA26" s="67">
        <f t="shared" si="11"/>
        <v>4</v>
      </c>
    </row>
    <row r="27" spans="1:27" x14ac:dyDescent="0.3">
      <c r="A27" s="63" t="s">
        <v>1051</v>
      </c>
      <c r="B27" s="64">
        <f>VLOOKUP($A27,'Return Data'!$B$7:$R$2292,3,0)</f>
        <v>44536</v>
      </c>
      <c r="C27" s="65">
        <f>VLOOKUP($A27,'Return Data'!$B$7:$R$2292,4,0)</f>
        <v>23.838000000000001</v>
      </c>
      <c r="D27" s="65">
        <f>VLOOKUP($A27,'Return Data'!$B$7:$R$2292,5,0)</f>
        <v>2.6545999999999998</v>
      </c>
      <c r="E27" s="66">
        <f t="shared" si="0"/>
        <v>20</v>
      </c>
      <c r="F27" s="65">
        <f>VLOOKUP($A27,'Return Data'!$B$7:$R$2292,6,0)</f>
        <v>2.6545999999999998</v>
      </c>
      <c r="G27" s="66">
        <f t="shared" si="1"/>
        <v>20</v>
      </c>
      <c r="H27" s="65">
        <f>VLOOKUP($A27,'Return Data'!$B$7:$R$2292,7,0)</f>
        <v>2.8014000000000001</v>
      </c>
      <c r="I27" s="66">
        <f t="shared" si="2"/>
        <v>21</v>
      </c>
      <c r="J27" s="65">
        <f>VLOOKUP($A27,'Return Data'!$B$7:$R$2292,8,0)</f>
        <v>2.3864000000000001</v>
      </c>
      <c r="K27" s="66">
        <f t="shared" si="3"/>
        <v>19</v>
      </c>
      <c r="L27" s="65">
        <f>VLOOKUP($A27,'Return Data'!$B$7:$R$2292,9,0)</f>
        <v>2.8936000000000002</v>
      </c>
      <c r="M27" s="66">
        <f t="shared" si="4"/>
        <v>23</v>
      </c>
      <c r="N27" s="65">
        <f>VLOOKUP($A27,'Return Data'!$B$7:$R$2292,10,0)</f>
        <v>2.0411999999999999</v>
      </c>
      <c r="O27" s="66">
        <f t="shared" si="5"/>
        <v>26</v>
      </c>
      <c r="P27" s="65">
        <f>VLOOKUP($A27,'Return Data'!$B$7:$R$2292,11,0)</f>
        <v>2.7892000000000001</v>
      </c>
      <c r="Q27" s="66">
        <f t="shared" si="6"/>
        <v>26</v>
      </c>
      <c r="R27" s="65">
        <f>VLOOKUP($A27,'Return Data'!$B$7:$R$2292,12,0)</f>
        <v>3.3567999999999998</v>
      </c>
      <c r="S27" s="66">
        <f t="shared" si="7"/>
        <v>26</v>
      </c>
      <c r="T27" s="65">
        <f>VLOOKUP($A27,'Return Data'!$B$7:$R$2292,13,0)</f>
        <v>3.2435999999999998</v>
      </c>
      <c r="U27" s="66">
        <f t="shared" si="8"/>
        <v>20</v>
      </c>
      <c r="V27" s="65">
        <f>VLOOKUP($A27,'Return Data'!$B$7:$R$2292,17,0)</f>
        <v>2.8738000000000001</v>
      </c>
      <c r="W27" s="66">
        <f t="shared" si="9"/>
        <v>24</v>
      </c>
      <c r="X27" s="65">
        <f>VLOOKUP($A27,'Return Data'!$B$7:$R$2292,14,0)</f>
        <v>-1.3447</v>
      </c>
      <c r="Y27" s="66">
        <f t="shared" si="10"/>
        <v>24</v>
      </c>
      <c r="Z27" s="65">
        <f>VLOOKUP($A27,'Return Data'!$B$7:$R$2292,16,0)</f>
        <v>6.1879999999999997</v>
      </c>
      <c r="AA27" s="67">
        <f t="shared" si="11"/>
        <v>21</v>
      </c>
    </row>
    <row r="28" spans="1:27" x14ac:dyDescent="0.3">
      <c r="A28" s="63" t="s">
        <v>1053</v>
      </c>
      <c r="B28" s="64">
        <f>VLOOKUP($A28,'Return Data'!$B$7:$R$2292,3,0)</f>
        <v>44536</v>
      </c>
      <c r="C28" s="65">
        <f>VLOOKUP($A28,'Return Data'!$B$7:$R$2292,4,0)</f>
        <v>2796.6498000000001</v>
      </c>
      <c r="D28" s="65">
        <f>VLOOKUP($A28,'Return Data'!$B$7:$R$2292,5,0)</f>
        <v>3.1475</v>
      </c>
      <c r="E28" s="66">
        <f t="shared" si="0"/>
        <v>12</v>
      </c>
      <c r="F28" s="65">
        <f>VLOOKUP($A28,'Return Data'!$B$7:$R$2292,6,0)</f>
        <v>3.1475</v>
      </c>
      <c r="G28" s="66">
        <f t="shared" si="1"/>
        <v>12</v>
      </c>
      <c r="H28" s="65">
        <f>VLOOKUP($A28,'Return Data'!$B$7:$R$2292,7,0)</f>
        <v>2.5733000000000001</v>
      </c>
      <c r="I28" s="66">
        <f t="shared" si="2"/>
        <v>23</v>
      </c>
      <c r="J28" s="65">
        <f>VLOOKUP($A28,'Return Data'!$B$7:$R$2292,8,0)</f>
        <v>2.5726</v>
      </c>
      <c r="K28" s="66">
        <f t="shared" si="3"/>
        <v>16</v>
      </c>
      <c r="L28" s="65">
        <f>VLOOKUP($A28,'Return Data'!$B$7:$R$2292,9,0)</f>
        <v>3.4205000000000001</v>
      </c>
      <c r="M28" s="66">
        <f t="shared" si="4"/>
        <v>18</v>
      </c>
      <c r="N28" s="65">
        <f>VLOOKUP($A28,'Return Data'!$B$7:$R$2292,10,0)</f>
        <v>2.5554999999999999</v>
      </c>
      <c r="O28" s="66">
        <f t="shared" si="5"/>
        <v>12</v>
      </c>
      <c r="P28" s="65">
        <f>VLOOKUP($A28,'Return Data'!$B$7:$R$2292,11,0)</f>
        <v>3.3193000000000001</v>
      </c>
      <c r="Q28" s="66">
        <f t="shared" si="6"/>
        <v>17</v>
      </c>
      <c r="R28" s="65">
        <f>VLOOKUP($A28,'Return Data'!$B$7:$R$2292,12,0)</f>
        <v>3.6494</v>
      </c>
      <c r="S28" s="66">
        <f t="shared" si="7"/>
        <v>19</v>
      </c>
      <c r="T28" s="65">
        <f>VLOOKUP($A28,'Return Data'!$B$7:$R$2292,13,0)</f>
        <v>3.3980999999999999</v>
      </c>
      <c r="U28" s="66">
        <f t="shared" si="8"/>
        <v>19</v>
      </c>
      <c r="V28" s="65">
        <f>VLOOKUP($A28,'Return Data'!$B$7:$R$2292,17,0)</f>
        <v>4.3209999999999997</v>
      </c>
      <c r="W28" s="66">
        <f t="shared" si="9"/>
        <v>22</v>
      </c>
      <c r="X28" s="65">
        <f>VLOOKUP($A28,'Return Data'!$B$7:$R$2292,14,0)</f>
        <v>-0.91059999999999997</v>
      </c>
      <c r="Y28" s="66">
        <f t="shared" si="10"/>
        <v>23</v>
      </c>
      <c r="Z28" s="65">
        <f>VLOOKUP($A28,'Return Data'!$B$7:$R$2292,16,0)</f>
        <v>6.1474000000000002</v>
      </c>
      <c r="AA28" s="67">
        <f t="shared" si="11"/>
        <v>22</v>
      </c>
    </row>
    <row r="29" spans="1:27" x14ac:dyDescent="0.3">
      <c r="A29" s="63" t="s">
        <v>1055</v>
      </c>
      <c r="B29" s="64">
        <f>VLOOKUP($A29,'Return Data'!$B$7:$R$2292,3,0)</f>
        <v>44536</v>
      </c>
      <c r="C29" s="65">
        <f>VLOOKUP($A29,'Return Data'!$B$7:$R$2292,4,0)</f>
        <v>2816.1109000000001</v>
      </c>
      <c r="D29" s="65">
        <f>VLOOKUP($A29,'Return Data'!$B$7:$R$2292,5,0)</f>
        <v>3.5480999999999998</v>
      </c>
      <c r="E29" s="66">
        <f t="shared" si="0"/>
        <v>9</v>
      </c>
      <c r="F29" s="65">
        <f>VLOOKUP($A29,'Return Data'!$B$7:$R$2292,6,0)</f>
        <v>3.5480999999999998</v>
      </c>
      <c r="G29" s="66">
        <f t="shared" si="1"/>
        <v>9</v>
      </c>
      <c r="H29" s="65">
        <f>VLOOKUP($A29,'Return Data'!$B$7:$R$2292,7,0)</f>
        <v>3.0268999999999999</v>
      </c>
      <c r="I29" s="66">
        <f t="shared" si="2"/>
        <v>18</v>
      </c>
      <c r="J29" s="65">
        <f>VLOOKUP($A29,'Return Data'!$B$7:$R$2292,8,0)</f>
        <v>2.5615999999999999</v>
      </c>
      <c r="K29" s="66">
        <f t="shared" si="3"/>
        <v>17</v>
      </c>
      <c r="L29" s="65">
        <f>VLOOKUP($A29,'Return Data'!$B$7:$R$2292,9,0)</f>
        <v>3.5619999999999998</v>
      </c>
      <c r="M29" s="66">
        <f t="shared" si="4"/>
        <v>12</v>
      </c>
      <c r="N29" s="65">
        <f>VLOOKUP($A29,'Return Data'!$B$7:$R$2292,10,0)</f>
        <v>2.5691999999999999</v>
      </c>
      <c r="O29" s="66">
        <f t="shared" si="5"/>
        <v>11</v>
      </c>
      <c r="P29" s="65">
        <f>VLOOKUP($A29,'Return Data'!$B$7:$R$2292,11,0)</f>
        <v>3.3382999999999998</v>
      </c>
      <c r="Q29" s="66">
        <f t="shared" si="6"/>
        <v>16</v>
      </c>
      <c r="R29" s="65">
        <f>VLOOKUP($A29,'Return Data'!$B$7:$R$2292,12,0)</f>
        <v>3.4996999999999998</v>
      </c>
      <c r="S29" s="66">
        <f t="shared" si="7"/>
        <v>22</v>
      </c>
      <c r="T29" s="65">
        <f>VLOOKUP($A29,'Return Data'!$B$7:$R$2292,13,0)</f>
        <v>3.2418</v>
      </c>
      <c r="U29" s="66">
        <f t="shared" si="8"/>
        <v>21</v>
      </c>
      <c r="V29" s="65">
        <f>VLOOKUP($A29,'Return Data'!$B$7:$R$2292,17,0)</f>
        <v>5.0141</v>
      </c>
      <c r="W29" s="66">
        <f t="shared" si="9"/>
        <v>18</v>
      </c>
      <c r="X29" s="65">
        <f>VLOOKUP($A29,'Return Data'!$B$7:$R$2292,14,0)</f>
        <v>6.1783000000000001</v>
      </c>
      <c r="Y29" s="66">
        <f t="shared" si="10"/>
        <v>11</v>
      </c>
      <c r="Z29" s="65">
        <f>VLOOKUP($A29,'Return Data'!$B$7:$R$2292,16,0)</f>
        <v>7.468</v>
      </c>
      <c r="AA29" s="67">
        <f t="shared" si="11"/>
        <v>12</v>
      </c>
    </row>
    <row r="30" spans="1:27" x14ac:dyDescent="0.3">
      <c r="A30" s="63" t="s">
        <v>1058</v>
      </c>
      <c r="B30" s="64">
        <f>VLOOKUP($A30,'Return Data'!$B$7:$R$2292,3,0)</f>
        <v>44536</v>
      </c>
      <c r="C30" s="65">
        <f>VLOOKUP($A30,'Return Data'!$B$7:$R$2292,4,0)</f>
        <v>28.7681</v>
      </c>
      <c r="D30" s="65">
        <f>VLOOKUP($A30,'Return Data'!$B$7:$R$2292,5,0)</f>
        <v>0.25380000000000003</v>
      </c>
      <c r="E30" s="66">
        <f t="shared" si="0"/>
        <v>25</v>
      </c>
      <c r="F30" s="65">
        <f>VLOOKUP($A30,'Return Data'!$B$7:$R$2292,6,0)</f>
        <v>0.25380000000000003</v>
      </c>
      <c r="G30" s="66">
        <f t="shared" si="1"/>
        <v>25</v>
      </c>
      <c r="H30" s="65">
        <f>VLOOKUP($A30,'Return Data'!$B$7:$R$2292,7,0)</f>
        <v>1.4141999999999999</v>
      </c>
      <c r="I30" s="66">
        <f t="shared" si="2"/>
        <v>25</v>
      </c>
      <c r="J30" s="65">
        <f>VLOOKUP($A30,'Return Data'!$B$7:$R$2292,8,0)</f>
        <v>1.6504000000000001</v>
      </c>
      <c r="K30" s="66">
        <f t="shared" si="3"/>
        <v>24</v>
      </c>
      <c r="L30" s="65">
        <f>VLOOKUP($A30,'Return Data'!$B$7:$R$2292,9,0)</f>
        <v>2.3580000000000001</v>
      </c>
      <c r="M30" s="66">
        <f t="shared" si="4"/>
        <v>25</v>
      </c>
      <c r="N30" s="65">
        <f>VLOOKUP($A30,'Return Data'!$B$7:$R$2292,10,0)</f>
        <v>36.519300000000001</v>
      </c>
      <c r="O30" s="66">
        <f t="shared" si="5"/>
        <v>3</v>
      </c>
      <c r="P30" s="65">
        <f>VLOOKUP($A30,'Return Data'!$B$7:$R$2292,11,0)</f>
        <v>19.9101</v>
      </c>
      <c r="Q30" s="66">
        <f t="shared" si="6"/>
        <v>3</v>
      </c>
      <c r="R30" s="65">
        <f>VLOOKUP($A30,'Return Data'!$B$7:$R$2292,12,0)</f>
        <v>14.7218</v>
      </c>
      <c r="S30" s="66">
        <f t="shared" si="7"/>
        <v>3</v>
      </c>
      <c r="T30" s="65">
        <f>VLOOKUP($A30,'Return Data'!$B$7:$R$2292,13,0)</f>
        <v>11.689299999999999</v>
      </c>
      <c r="U30" s="66">
        <f t="shared" si="8"/>
        <v>3</v>
      </c>
      <c r="V30" s="65">
        <f>VLOOKUP($A30,'Return Data'!$B$7:$R$2292,17,0)</f>
        <v>8.9543999999999997</v>
      </c>
      <c r="W30" s="66">
        <f t="shared" si="9"/>
        <v>2</v>
      </c>
      <c r="X30" s="65">
        <f>VLOOKUP($A30,'Return Data'!$B$7:$R$2292,14,0)</f>
        <v>5.069</v>
      </c>
      <c r="Y30" s="66">
        <f t="shared" si="10"/>
        <v>17</v>
      </c>
      <c r="Z30" s="65">
        <f>VLOOKUP($A30,'Return Data'!$B$7:$R$2292,16,0)</f>
        <v>7.4884000000000004</v>
      </c>
      <c r="AA30" s="67">
        <f t="shared" si="11"/>
        <v>10</v>
      </c>
    </row>
    <row r="31" spans="1:27" x14ac:dyDescent="0.3">
      <c r="A31" s="63" t="s">
        <v>1059</v>
      </c>
      <c r="B31" s="64">
        <f>VLOOKUP($A31,'Return Data'!$B$7:$R$2292,3,0)</f>
        <v>44536</v>
      </c>
      <c r="C31" s="65">
        <f>VLOOKUP($A31,'Return Data'!$B$7:$R$2292,4,0)</f>
        <v>3157.4449</v>
      </c>
      <c r="D31" s="65">
        <f>VLOOKUP($A31,'Return Data'!$B$7:$R$2292,5,0)</f>
        <v>2.9777999999999998</v>
      </c>
      <c r="E31" s="66">
        <f t="shared" si="0"/>
        <v>14</v>
      </c>
      <c r="F31" s="65">
        <f>VLOOKUP($A31,'Return Data'!$B$7:$R$2292,6,0)</f>
        <v>2.9777999999999998</v>
      </c>
      <c r="G31" s="66">
        <f t="shared" si="1"/>
        <v>14</v>
      </c>
      <c r="H31" s="65">
        <f>VLOOKUP($A31,'Return Data'!$B$7:$R$2292,7,0)</f>
        <v>4.2298</v>
      </c>
      <c r="I31" s="66">
        <f t="shared" si="2"/>
        <v>6</v>
      </c>
      <c r="J31" s="65">
        <f>VLOOKUP($A31,'Return Data'!$B$7:$R$2292,8,0)</f>
        <v>3.7425999999999999</v>
      </c>
      <c r="K31" s="66">
        <f t="shared" si="3"/>
        <v>3</v>
      </c>
      <c r="L31" s="65">
        <f>VLOOKUP($A31,'Return Data'!$B$7:$R$2292,9,0)</f>
        <v>4.1045999999999996</v>
      </c>
      <c r="M31" s="66">
        <f t="shared" si="4"/>
        <v>2</v>
      </c>
      <c r="N31" s="65">
        <f>VLOOKUP($A31,'Return Data'!$B$7:$R$2292,10,0)</f>
        <v>2.9014000000000002</v>
      </c>
      <c r="O31" s="66">
        <f t="shared" si="5"/>
        <v>7</v>
      </c>
      <c r="P31" s="65">
        <f>VLOOKUP($A31,'Return Data'!$B$7:$R$2292,11,0)</f>
        <v>3.6589999999999998</v>
      </c>
      <c r="Q31" s="66">
        <f t="shared" si="6"/>
        <v>9</v>
      </c>
      <c r="R31" s="65">
        <f>VLOOKUP($A31,'Return Data'!$B$7:$R$2292,12,0)</f>
        <v>4.1444999999999999</v>
      </c>
      <c r="S31" s="66">
        <f t="shared" si="7"/>
        <v>8</v>
      </c>
      <c r="T31" s="65">
        <f>VLOOKUP($A31,'Return Data'!$B$7:$R$2292,13,0)</f>
        <v>3.6497999999999999</v>
      </c>
      <c r="U31" s="66">
        <f t="shared" si="8"/>
        <v>11</v>
      </c>
      <c r="V31" s="65">
        <f>VLOOKUP($A31,'Return Data'!$B$7:$R$2292,17,0)</f>
        <v>5.5780000000000003</v>
      </c>
      <c r="W31" s="66">
        <f t="shared" si="9"/>
        <v>11</v>
      </c>
      <c r="X31" s="65">
        <f>VLOOKUP($A31,'Return Data'!$B$7:$R$2292,14,0)</f>
        <v>4.5312000000000001</v>
      </c>
      <c r="Y31" s="66">
        <f t="shared" si="10"/>
        <v>20</v>
      </c>
      <c r="Z31" s="65">
        <f>VLOOKUP($A31,'Return Data'!$B$7:$R$2292,16,0)</f>
        <v>7.327</v>
      </c>
      <c r="AA31" s="67">
        <f t="shared" si="11"/>
        <v>16</v>
      </c>
    </row>
    <row r="32" spans="1:27" x14ac:dyDescent="0.3">
      <c r="A32" s="63" t="s">
        <v>1060</v>
      </c>
      <c r="B32" s="64">
        <f>VLOOKUP($A32,'Return Data'!$B$7:$R$2292,3,0)</f>
        <v>44536</v>
      </c>
      <c r="C32" s="65">
        <f>VLOOKUP($A32,'Return Data'!$B$7:$R$2292,4,0)</f>
        <v>77.086399999999998</v>
      </c>
      <c r="D32" s="65">
        <f>VLOOKUP($A32,'Return Data'!$B$7:$R$2292,5,0)</f>
        <v>-67.022800000000004</v>
      </c>
      <c r="E32" s="66">
        <f t="shared" si="0"/>
        <v>26</v>
      </c>
      <c r="F32" s="65">
        <f>VLOOKUP($A32,'Return Data'!$B$7:$R$2292,6,0)</f>
        <v>-67.022800000000004</v>
      </c>
      <c r="G32" s="66">
        <f t="shared" si="1"/>
        <v>26</v>
      </c>
      <c r="H32" s="65">
        <f>VLOOKUP($A32,'Return Data'!$B$7:$R$2292,7,0)</f>
        <v>-39.892099999999999</v>
      </c>
      <c r="I32" s="66">
        <f t="shared" si="2"/>
        <v>26</v>
      </c>
      <c r="J32" s="65">
        <f>VLOOKUP($A32,'Return Data'!$B$7:$R$2292,8,0)</f>
        <v>-28.8247</v>
      </c>
      <c r="K32" s="66">
        <f t="shared" si="3"/>
        <v>26</v>
      </c>
      <c r="L32" s="65">
        <f>VLOOKUP($A32,'Return Data'!$B$7:$R$2292,9,0)</f>
        <v>-20.581299999999999</v>
      </c>
      <c r="M32" s="66">
        <f t="shared" si="4"/>
        <v>26</v>
      </c>
      <c r="N32" s="65">
        <f>VLOOKUP($A32,'Return Data'!$B$7:$R$2292,10,0)</f>
        <v>592.40940000000001</v>
      </c>
      <c r="O32" s="66">
        <f t="shared" si="5"/>
        <v>1</v>
      </c>
      <c r="P32" s="65">
        <f>VLOOKUP($A32,'Return Data'!$B$7:$R$2292,11,0)</f>
        <v>291.40140000000002</v>
      </c>
      <c r="Q32" s="66">
        <f t="shared" si="6"/>
        <v>1</v>
      </c>
      <c r="R32" s="65">
        <f>VLOOKUP($A32,'Return Data'!$B$7:$R$2292,12,0)</f>
        <v>195.3202</v>
      </c>
      <c r="S32" s="66">
        <f t="shared" si="7"/>
        <v>1</v>
      </c>
      <c r="T32" s="65">
        <f>VLOOKUP($A32,'Return Data'!$B$7:$R$2292,13,0)</f>
        <v>146.88929999999999</v>
      </c>
      <c r="U32" s="66">
        <f t="shared" si="8"/>
        <v>1</v>
      </c>
      <c r="V32" s="65"/>
      <c r="W32" s="66"/>
      <c r="X32" s="65"/>
      <c r="Y32" s="66"/>
      <c r="Z32" s="65">
        <f>VLOOKUP($A32,'Return Data'!$B$7:$R$2292,16,0)</f>
        <v>23.056000000000001</v>
      </c>
      <c r="AA32" s="67">
        <f t="shared" si="11"/>
        <v>1</v>
      </c>
    </row>
    <row r="33" spans="1:27" x14ac:dyDescent="0.3">
      <c r="A33" s="63" t="s">
        <v>1064</v>
      </c>
      <c r="B33" s="64">
        <f>VLOOKUP($A33,'Return Data'!$B$7:$R$2292,3,0)</f>
        <v>44536</v>
      </c>
      <c r="C33" s="65">
        <f>VLOOKUP($A33,'Return Data'!$B$7:$R$2292,4,0)</f>
        <v>2820.8249999999998</v>
      </c>
      <c r="D33" s="65">
        <f>VLOOKUP($A33,'Return Data'!$B$7:$R$2292,5,0)</f>
        <v>3.8490000000000002</v>
      </c>
      <c r="E33" s="66">
        <f t="shared" si="0"/>
        <v>4</v>
      </c>
      <c r="F33" s="65">
        <f>VLOOKUP($A33,'Return Data'!$B$7:$R$2292,6,0)</f>
        <v>3.8490000000000002</v>
      </c>
      <c r="G33" s="66">
        <f t="shared" si="1"/>
        <v>4</v>
      </c>
      <c r="H33" s="65">
        <f>VLOOKUP($A33,'Return Data'!$B$7:$R$2292,7,0)</f>
        <v>2.7336999999999998</v>
      </c>
      <c r="I33" s="66">
        <f t="shared" si="2"/>
        <v>22</v>
      </c>
      <c r="J33" s="65">
        <f>VLOOKUP($A33,'Return Data'!$B$7:$R$2292,8,0)</f>
        <v>2.3694000000000002</v>
      </c>
      <c r="K33" s="66">
        <f t="shared" si="3"/>
        <v>20</v>
      </c>
      <c r="L33" s="65">
        <f>VLOOKUP($A33,'Return Data'!$B$7:$R$2292,9,0)</f>
        <v>3.1147999999999998</v>
      </c>
      <c r="M33" s="66">
        <f t="shared" si="4"/>
        <v>22</v>
      </c>
      <c r="N33" s="65">
        <f>VLOOKUP($A33,'Return Data'!$B$7:$R$2292,10,0)</f>
        <v>22.2849</v>
      </c>
      <c r="O33" s="66">
        <f t="shared" si="5"/>
        <v>4</v>
      </c>
      <c r="P33" s="65">
        <f>VLOOKUP($A33,'Return Data'!$B$7:$R$2292,11,0)</f>
        <v>13.806900000000001</v>
      </c>
      <c r="Q33" s="66">
        <f t="shared" si="6"/>
        <v>4</v>
      </c>
      <c r="R33" s="65">
        <f>VLOOKUP($A33,'Return Data'!$B$7:$R$2292,12,0)</f>
        <v>10.9998</v>
      </c>
      <c r="S33" s="66">
        <f t="shared" si="7"/>
        <v>4</v>
      </c>
      <c r="T33" s="65">
        <f>VLOOKUP($A33,'Return Data'!$B$7:$R$2292,13,0)</f>
        <v>8.94</v>
      </c>
      <c r="U33" s="66">
        <f t="shared" si="8"/>
        <v>4</v>
      </c>
      <c r="V33" s="65">
        <f>VLOOKUP($A33,'Return Data'!$B$7:$R$2292,17,0)</f>
        <v>8.157</v>
      </c>
      <c r="W33" s="66">
        <f>RANK(V33,V$8:V$33,0)</f>
        <v>4</v>
      </c>
      <c r="X33" s="65">
        <f>VLOOKUP($A33,'Return Data'!$B$7:$R$2292,14,0)</f>
        <v>3.9575999999999998</v>
      </c>
      <c r="Y33" s="66">
        <f>RANK(X33,X$8:X$33,0)</f>
        <v>21</v>
      </c>
      <c r="Z33" s="65">
        <f>VLOOKUP($A33,'Return Data'!$B$7:$R$2292,16,0)</f>
        <v>7.3441000000000001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0.76762692307692271</v>
      </c>
      <c r="E35" s="74"/>
      <c r="F35" s="75">
        <f>AVERAGE(F8:F33)</f>
        <v>0.76762692307692271</v>
      </c>
      <c r="G35" s="74"/>
      <c r="H35" s="75">
        <f>AVERAGE(H8:H33)</f>
        <v>7.3422269230769226</v>
      </c>
      <c r="I35" s="74"/>
      <c r="J35" s="75">
        <f>AVERAGE(J8:J33)</f>
        <v>4.3996115384615369</v>
      </c>
      <c r="K35" s="74"/>
      <c r="L35" s="75">
        <f>AVERAGE(L8:L33)</f>
        <v>3.9754807692307703</v>
      </c>
      <c r="M35" s="74"/>
      <c r="N35" s="75">
        <f>AVERAGE(N8:N33)</f>
        <v>28.643853846153846</v>
      </c>
      <c r="O35" s="74"/>
      <c r="P35" s="75">
        <f>AVERAGE(P8:P33)</f>
        <v>16.279611538461538</v>
      </c>
      <c r="Q35" s="74"/>
      <c r="R35" s="75">
        <f>AVERAGE(R8:R33)</f>
        <v>12.495623076923076</v>
      </c>
      <c r="S35" s="74"/>
      <c r="T35" s="75">
        <f>AVERAGE(T8:T33)</f>
        <v>10.198619230769232</v>
      </c>
      <c r="U35" s="74"/>
      <c r="V35" s="75">
        <f>AVERAGE(V8:V33)</f>
        <v>5.5612440000000003</v>
      </c>
      <c r="W35" s="74"/>
      <c r="X35" s="75">
        <f>AVERAGE(X8:X33)</f>
        <v>4.6050280000000008</v>
      </c>
      <c r="Y35" s="74"/>
      <c r="Z35" s="75">
        <f>AVERAGE(Z8:Z33)</f>
        <v>7.5384000000000002</v>
      </c>
      <c r="AA35" s="76"/>
    </row>
    <row r="36" spans="1:27" x14ac:dyDescent="0.3">
      <c r="A36" s="73" t="s">
        <v>28</v>
      </c>
      <c r="B36" s="74"/>
      <c r="C36" s="74"/>
      <c r="D36" s="75">
        <f>MIN(D8:D33)</f>
        <v>-67.022800000000004</v>
      </c>
      <c r="E36" s="74"/>
      <c r="F36" s="75">
        <f>MIN(F8:F33)</f>
        <v>-67.022800000000004</v>
      </c>
      <c r="G36" s="74"/>
      <c r="H36" s="75">
        <f>MIN(H8:H33)</f>
        <v>-39.892099999999999</v>
      </c>
      <c r="I36" s="74"/>
      <c r="J36" s="75">
        <f>MIN(J8:J33)</f>
        <v>-28.8247</v>
      </c>
      <c r="K36" s="74"/>
      <c r="L36" s="75">
        <f>MIN(L8:L33)</f>
        <v>-20.581299999999999</v>
      </c>
      <c r="M36" s="74"/>
      <c r="N36" s="75">
        <f>MIN(N8:N33)</f>
        <v>2.0411999999999999</v>
      </c>
      <c r="O36" s="74"/>
      <c r="P36" s="75">
        <f>MIN(P8:P33)</f>
        <v>2.7892000000000001</v>
      </c>
      <c r="Q36" s="74"/>
      <c r="R36" s="75">
        <f>MIN(R8:R33)</f>
        <v>3.3567999999999998</v>
      </c>
      <c r="S36" s="74"/>
      <c r="T36" s="75">
        <f>MIN(T8:T33)</f>
        <v>3.0758000000000001</v>
      </c>
      <c r="U36" s="74"/>
      <c r="V36" s="75">
        <f>MIN(V8:V33)</f>
        <v>-3.9047999999999998</v>
      </c>
      <c r="W36" s="74"/>
      <c r="X36" s="75">
        <f>MIN(X8:X33)</f>
        <v>-9.1783999999999999</v>
      </c>
      <c r="Y36" s="74"/>
      <c r="Z36" s="75">
        <f>MIN(Z8:Z33)</f>
        <v>3.3915999999999999</v>
      </c>
      <c r="AA36" s="76"/>
    </row>
    <row r="37" spans="1:27" ht="15" thickBot="1" x14ac:dyDescent="0.35">
      <c r="A37" s="77" t="s">
        <v>29</v>
      </c>
      <c r="B37" s="78"/>
      <c r="C37" s="78"/>
      <c r="D37" s="79">
        <f>MAX(D8:D33)</f>
        <v>12.829800000000001</v>
      </c>
      <c r="E37" s="78"/>
      <c r="F37" s="79">
        <f>MAX(F8:F33)</f>
        <v>12.829800000000001</v>
      </c>
      <c r="G37" s="78"/>
      <c r="H37" s="79">
        <f>MAX(H8:H33)</f>
        <v>147.2302</v>
      </c>
      <c r="I37" s="78"/>
      <c r="J37" s="79">
        <f>MAX(J8:J33)</f>
        <v>76.879099999999994</v>
      </c>
      <c r="K37" s="78"/>
      <c r="L37" s="79">
        <f>MAX(L8:L33)</f>
        <v>39.607999999999997</v>
      </c>
      <c r="M37" s="78"/>
      <c r="N37" s="79">
        <f>MAX(N8:N33)</f>
        <v>592.40940000000001</v>
      </c>
      <c r="O37" s="78"/>
      <c r="P37" s="79">
        <f>MAX(P8:P33)</f>
        <v>291.40140000000002</v>
      </c>
      <c r="Q37" s="78"/>
      <c r="R37" s="79">
        <f>MAX(R8:R33)</f>
        <v>195.3202</v>
      </c>
      <c r="S37" s="78"/>
      <c r="T37" s="79">
        <f>MAX(T8:T33)</f>
        <v>146.88929999999999</v>
      </c>
      <c r="U37" s="78"/>
      <c r="V37" s="79">
        <f>MAX(V8:V33)</f>
        <v>14.378</v>
      </c>
      <c r="W37" s="78"/>
      <c r="X37" s="79">
        <f>MAX(X8:X33)</f>
        <v>7.6848000000000001</v>
      </c>
      <c r="Y37" s="78"/>
      <c r="Z37" s="79">
        <f>MAX(Z8:Z33)</f>
        <v>23.056000000000001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1489</v>
      </c>
      <c r="B8" s="64">
        <f>VLOOKUP($A8,'Return Data'!$B$7:$R$2292,3,0)</f>
        <v>44536</v>
      </c>
      <c r="C8" s="65">
        <f>VLOOKUP($A8,'Return Data'!$B$7:$R$2292,4,0)</f>
        <v>439.17270000000002</v>
      </c>
      <c r="D8" s="65">
        <f>VLOOKUP($A8,'Return Data'!$B$7:$R$2292,5,0)</f>
        <v>3.7688999999999999</v>
      </c>
      <c r="E8" s="66">
        <f t="shared" ref="E8:E34" si="0">RANK(D8,D$8:D$34,0)</f>
        <v>8</v>
      </c>
      <c r="F8" s="65">
        <f>VLOOKUP($A8,'Return Data'!$B$7:$R$2292,6,0)</f>
        <v>3.7688999999999999</v>
      </c>
      <c r="G8" s="66">
        <f t="shared" ref="G8:G34" si="1">RANK(F8,F$8:F$34,0)</f>
        <v>8</v>
      </c>
      <c r="H8" s="65">
        <f>VLOOKUP($A8,'Return Data'!$B$7:$R$2292,7,0)</f>
        <v>3.4264000000000001</v>
      </c>
      <c r="I8" s="66">
        <f t="shared" ref="I8:I34" si="2">RANK(H8,H$8:H$34,0)</f>
        <v>25</v>
      </c>
      <c r="J8" s="65">
        <f>VLOOKUP($A8,'Return Data'!$B$7:$R$2292,8,0)</f>
        <v>3.4232999999999998</v>
      </c>
      <c r="K8" s="66">
        <f t="shared" ref="K8:K34" si="3">RANK(J8,J$8:J$34,0)</f>
        <v>19</v>
      </c>
      <c r="L8" s="65">
        <f>VLOOKUP($A8,'Return Data'!$B$7:$R$2292,9,0)</f>
        <v>4.4103000000000003</v>
      </c>
      <c r="M8" s="66">
        <f t="shared" ref="M8:M34" si="4">RANK(L8,L$8:L$34,0)</f>
        <v>3</v>
      </c>
      <c r="N8" s="65">
        <f>VLOOKUP($A8,'Return Data'!$B$7:$R$2292,10,0)</f>
        <v>3.3386</v>
      </c>
      <c r="O8" s="66">
        <f t="shared" ref="O8:O34" si="5">RANK(N8,N$8:N$34,0)</f>
        <v>10</v>
      </c>
      <c r="P8" s="65">
        <f>VLOOKUP($A8,'Return Data'!$B$7:$R$2292,11,0)</f>
        <v>4.0507</v>
      </c>
      <c r="Q8" s="66">
        <f t="shared" ref="Q8:Q34" si="6">RANK(P8,P$8:P$34,0)</f>
        <v>7</v>
      </c>
      <c r="R8" s="65">
        <f>VLOOKUP($A8,'Return Data'!$B$7:$R$2292,12,0)</f>
        <v>4.4039999999999999</v>
      </c>
      <c r="S8" s="66">
        <f t="shared" ref="S8:S34" si="7">RANK(R8,R$8:R$34,0)</f>
        <v>5</v>
      </c>
      <c r="T8" s="65">
        <f>VLOOKUP($A8,'Return Data'!$B$7:$R$2292,13,0)</f>
        <v>4.0917000000000003</v>
      </c>
      <c r="U8" s="66">
        <f t="shared" ref="U8:U34" si="8">RANK(T8,T$8:T$34,0)</f>
        <v>7</v>
      </c>
      <c r="V8" s="65">
        <f>VLOOKUP($A8,'Return Data'!$B$7:$R$2292,17,0)</f>
        <v>5.6721000000000004</v>
      </c>
      <c r="W8" s="66">
        <f t="shared" ref="W8:W15" si="9">RANK(V8,V$8:V$34,0)</f>
        <v>5</v>
      </c>
      <c r="X8" s="65">
        <f>VLOOKUP($A8,'Return Data'!$B$7:$R$2292,14,0)</f>
        <v>6.7183999999999999</v>
      </c>
      <c r="Y8" s="66">
        <f>RANK(X8,X$8:X$34,0)</f>
        <v>4</v>
      </c>
      <c r="Z8" s="65">
        <f>VLOOKUP($A8,'Return Data'!$B$7:$R$2292,16,0)</f>
        <v>8.0912000000000006</v>
      </c>
      <c r="AA8" s="67">
        <f t="shared" ref="AA8:AA34" si="10">RANK(Z8,Z$8:Z$34,0)</f>
        <v>4</v>
      </c>
    </row>
    <row r="9" spans="1:27" x14ac:dyDescent="0.3">
      <c r="A9" s="63" t="s">
        <v>1491</v>
      </c>
      <c r="B9" s="64">
        <f>VLOOKUP($A9,'Return Data'!$B$7:$R$2292,3,0)</f>
        <v>44536</v>
      </c>
      <c r="C9" s="65">
        <f>VLOOKUP($A9,'Return Data'!$B$7:$R$2292,4,0)</f>
        <v>12.2966</v>
      </c>
      <c r="D9" s="65">
        <f>VLOOKUP($A9,'Return Data'!$B$7:$R$2292,5,0)</f>
        <v>3.9590000000000001</v>
      </c>
      <c r="E9" s="66">
        <f t="shared" si="0"/>
        <v>6</v>
      </c>
      <c r="F9" s="65">
        <f>VLOOKUP($A9,'Return Data'!$B$7:$R$2292,6,0)</f>
        <v>3.9590000000000001</v>
      </c>
      <c r="G9" s="66">
        <f t="shared" si="1"/>
        <v>6</v>
      </c>
      <c r="H9" s="65">
        <f>VLOOKUP($A9,'Return Data'!$B$7:$R$2292,7,0)</f>
        <v>3.9891000000000001</v>
      </c>
      <c r="I9" s="66">
        <f t="shared" si="2"/>
        <v>6</v>
      </c>
      <c r="J9" s="65">
        <f>VLOOKUP($A9,'Return Data'!$B$7:$R$2292,8,0)</f>
        <v>3.8007</v>
      </c>
      <c r="K9" s="66">
        <f t="shared" si="3"/>
        <v>6</v>
      </c>
      <c r="L9" s="65">
        <f>VLOOKUP($A9,'Return Data'!$B$7:$R$2292,9,0)</f>
        <v>4.0263</v>
      </c>
      <c r="M9" s="66">
        <f t="shared" si="4"/>
        <v>12</v>
      </c>
      <c r="N9" s="65">
        <f>VLOOKUP($A9,'Return Data'!$B$7:$R$2292,10,0)</f>
        <v>3.4510999999999998</v>
      </c>
      <c r="O9" s="66">
        <f t="shared" si="5"/>
        <v>9</v>
      </c>
      <c r="P9" s="65">
        <f>VLOOKUP($A9,'Return Data'!$B$7:$R$2292,11,0)</f>
        <v>3.8874</v>
      </c>
      <c r="Q9" s="66">
        <f t="shared" si="6"/>
        <v>9</v>
      </c>
      <c r="R9" s="65">
        <f>VLOOKUP($A9,'Return Data'!$B$7:$R$2292,12,0)</f>
        <v>4.1632999999999996</v>
      </c>
      <c r="S9" s="66">
        <f t="shared" si="7"/>
        <v>7</v>
      </c>
      <c r="T9" s="65">
        <f>VLOOKUP($A9,'Return Data'!$B$7:$R$2292,13,0)</f>
        <v>4.0846</v>
      </c>
      <c r="U9" s="66">
        <f t="shared" si="8"/>
        <v>8</v>
      </c>
      <c r="V9" s="65">
        <f>VLOOKUP($A9,'Return Data'!$B$7:$R$2292,17,0)</f>
        <v>5.2050000000000001</v>
      </c>
      <c r="W9" s="66">
        <f t="shared" si="9"/>
        <v>7</v>
      </c>
      <c r="X9" s="65"/>
      <c r="Y9" s="66"/>
      <c r="Z9" s="65">
        <f>VLOOKUP($A9,'Return Data'!$B$7:$R$2292,16,0)</f>
        <v>6.5865</v>
      </c>
      <c r="AA9" s="67">
        <f t="shared" si="10"/>
        <v>17</v>
      </c>
    </row>
    <row r="10" spans="1:27" x14ac:dyDescent="0.3">
      <c r="A10" s="63" t="s">
        <v>1494</v>
      </c>
      <c r="B10" s="64">
        <f>VLOOKUP($A10,'Return Data'!$B$7:$R$2292,3,0)</f>
        <v>44536</v>
      </c>
      <c r="C10" s="65">
        <f>VLOOKUP($A10,'Return Data'!$B$7:$R$2292,4,0)</f>
        <v>1234.1414</v>
      </c>
      <c r="D10" s="65">
        <f>VLOOKUP($A10,'Return Data'!$B$7:$R$2292,5,0)</f>
        <v>3.9514999999999998</v>
      </c>
      <c r="E10" s="66">
        <f t="shared" si="0"/>
        <v>7</v>
      </c>
      <c r="F10" s="65">
        <f>VLOOKUP($A10,'Return Data'!$B$7:$R$2292,6,0)</f>
        <v>3.9514999999999998</v>
      </c>
      <c r="G10" s="66">
        <f t="shared" si="1"/>
        <v>7</v>
      </c>
      <c r="H10" s="65">
        <f>VLOOKUP($A10,'Return Data'!$B$7:$R$2292,7,0)</f>
        <v>3.8891</v>
      </c>
      <c r="I10" s="66">
        <f t="shared" si="2"/>
        <v>8</v>
      </c>
      <c r="J10" s="65">
        <f>VLOOKUP($A10,'Return Data'!$B$7:$R$2292,8,0)</f>
        <v>3.5594000000000001</v>
      </c>
      <c r="K10" s="66">
        <f t="shared" si="3"/>
        <v>13</v>
      </c>
      <c r="L10" s="65">
        <f>VLOOKUP($A10,'Return Data'!$B$7:$R$2292,9,0)</f>
        <v>4.2159000000000004</v>
      </c>
      <c r="M10" s="66">
        <f t="shared" si="4"/>
        <v>6</v>
      </c>
      <c r="N10" s="65">
        <f>VLOOKUP($A10,'Return Data'!$B$7:$R$2292,10,0)</f>
        <v>3.5371000000000001</v>
      </c>
      <c r="O10" s="66">
        <f t="shared" si="5"/>
        <v>8</v>
      </c>
      <c r="P10" s="65">
        <f>VLOOKUP($A10,'Return Data'!$B$7:$R$2292,11,0)</f>
        <v>3.8224999999999998</v>
      </c>
      <c r="Q10" s="66">
        <f t="shared" si="6"/>
        <v>10</v>
      </c>
      <c r="R10" s="65">
        <f>VLOOKUP($A10,'Return Data'!$B$7:$R$2292,12,0)</f>
        <v>4.0822000000000003</v>
      </c>
      <c r="S10" s="66">
        <f t="shared" si="7"/>
        <v>8</v>
      </c>
      <c r="T10" s="65">
        <f>VLOOKUP($A10,'Return Data'!$B$7:$R$2292,13,0)</f>
        <v>3.8368000000000002</v>
      </c>
      <c r="U10" s="66">
        <f t="shared" si="8"/>
        <v>11</v>
      </c>
      <c r="V10" s="65">
        <f>VLOOKUP($A10,'Return Data'!$B$7:$R$2292,17,0)</f>
        <v>4.6436000000000002</v>
      </c>
      <c r="W10" s="66">
        <f t="shared" si="9"/>
        <v>16</v>
      </c>
      <c r="X10" s="65"/>
      <c r="Y10" s="66"/>
      <c r="Z10" s="65">
        <f>VLOOKUP($A10,'Return Data'!$B$7:$R$2292,16,0)</f>
        <v>6.1627000000000001</v>
      </c>
      <c r="AA10" s="67">
        <f t="shared" si="10"/>
        <v>20</v>
      </c>
    </row>
    <row r="11" spans="1:27" x14ac:dyDescent="0.3">
      <c r="A11" s="63" t="s">
        <v>1495</v>
      </c>
      <c r="B11" s="64">
        <f>VLOOKUP($A11,'Return Data'!$B$7:$R$2292,3,0)</f>
        <v>44536</v>
      </c>
      <c r="C11" s="65">
        <f>VLOOKUP($A11,'Return Data'!$B$7:$R$2292,4,0)</f>
        <v>2628.9684000000002</v>
      </c>
      <c r="D11" s="65">
        <f>VLOOKUP($A11,'Return Data'!$B$7:$R$2292,5,0)</f>
        <v>3.2890000000000001</v>
      </c>
      <c r="E11" s="66">
        <f t="shared" si="0"/>
        <v>19</v>
      </c>
      <c r="F11" s="65">
        <f>VLOOKUP($A11,'Return Data'!$B$7:$R$2292,6,0)</f>
        <v>3.2890000000000001</v>
      </c>
      <c r="G11" s="66">
        <f t="shared" si="1"/>
        <v>19</v>
      </c>
      <c r="H11" s="65">
        <f>VLOOKUP($A11,'Return Data'!$B$7:$R$2292,7,0)</f>
        <v>3.706</v>
      </c>
      <c r="I11" s="66">
        <f t="shared" si="2"/>
        <v>14</v>
      </c>
      <c r="J11" s="65">
        <f>VLOOKUP($A11,'Return Data'!$B$7:$R$2292,8,0)</f>
        <v>3.262</v>
      </c>
      <c r="K11" s="66">
        <f t="shared" si="3"/>
        <v>23</v>
      </c>
      <c r="L11" s="65">
        <f>VLOOKUP($A11,'Return Data'!$B$7:$R$2292,9,0)</f>
        <v>4.01</v>
      </c>
      <c r="M11" s="66">
        <f t="shared" si="4"/>
        <v>13</v>
      </c>
      <c r="N11" s="65">
        <f>VLOOKUP($A11,'Return Data'!$B$7:$R$2292,10,0)</f>
        <v>3.0358000000000001</v>
      </c>
      <c r="O11" s="66">
        <f t="shared" si="5"/>
        <v>24</v>
      </c>
      <c r="P11" s="65">
        <f>VLOOKUP($A11,'Return Data'!$B$7:$R$2292,11,0)</f>
        <v>3.3647999999999998</v>
      </c>
      <c r="Q11" s="66">
        <f t="shared" si="6"/>
        <v>24</v>
      </c>
      <c r="R11" s="65">
        <f>VLOOKUP($A11,'Return Data'!$B$7:$R$2292,12,0)</f>
        <v>3.4805999999999999</v>
      </c>
      <c r="S11" s="66">
        <f t="shared" si="7"/>
        <v>23</v>
      </c>
      <c r="T11" s="65">
        <f>VLOOKUP($A11,'Return Data'!$B$7:$R$2292,13,0)</f>
        <v>3.3254000000000001</v>
      </c>
      <c r="U11" s="66">
        <f t="shared" si="8"/>
        <v>24</v>
      </c>
      <c r="V11" s="65">
        <f>VLOOKUP($A11,'Return Data'!$B$7:$R$2292,17,0)</f>
        <v>4.3326000000000002</v>
      </c>
      <c r="W11" s="66">
        <f t="shared" si="9"/>
        <v>18</v>
      </c>
      <c r="X11" s="65">
        <f>VLOOKUP($A11,'Return Data'!$B$7:$R$2292,14,0)</f>
        <v>5.55</v>
      </c>
      <c r="Y11" s="66">
        <f>RANK(X11,X$8:X$34,0)</f>
        <v>11</v>
      </c>
      <c r="Z11" s="65">
        <f>VLOOKUP($A11,'Return Data'!$B$7:$R$2292,16,0)</f>
        <v>7.7545999999999999</v>
      </c>
      <c r="AA11" s="67">
        <f t="shared" si="10"/>
        <v>5</v>
      </c>
    </row>
    <row r="12" spans="1:27" x14ac:dyDescent="0.3">
      <c r="A12" s="63" t="s">
        <v>1497</v>
      </c>
      <c r="B12" s="64">
        <f>VLOOKUP($A12,'Return Data'!$B$7:$R$2292,3,0)</f>
        <v>44536</v>
      </c>
      <c r="C12" s="65">
        <f>VLOOKUP($A12,'Return Data'!$B$7:$R$2292,4,0)</f>
        <v>3235.1001999999999</v>
      </c>
      <c r="D12" s="65">
        <f>VLOOKUP($A12,'Return Data'!$B$7:$R$2292,5,0)</f>
        <v>3.4180999999999999</v>
      </c>
      <c r="E12" s="66">
        <f t="shared" si="0"/>
        <v>15</v>
      </c>
      <c r="F12" s="65">
        <f>VLOOKUP($A12,'Return Data'!$B$7:$R$2292,6,0)</f>
        <v>3.4180999999999999</v>
      </c>
      <c r="G12" s="66">
        <f t="shared" si="1"/>
        <v>15</v>
      </c>
      <c r="H12" s="65">
        <f>VLOOKUP($A12,'Return Data'!$B$7:$R$2292,7,0)</f>
        <v>3.4832999999999998</v>
      </c>
      <c r="I12" s="66">
        <f t="shared" si="2"/>
        <v>23</v>
      </c>
      <c r="J12" s="65">
        <f>VLOOKUP($A12,'Return Data'!$B$7:$R$2292,8,0)</f>
        <v>3.3033999999999999</v>
      </c>
      <c r="K12" s="66">
        <f t="shared" si="3"/>
        <v>22</v>
      </c>
      <c r="L12" s="65">
        <f>VLOOKUP($A12,'Return Data'!$B$7:$R$2292,9,0)</f>
        <v>3.4453999999999998</v>
      </c>
      <c r="M12" s="66">
        <f t="shared" si="4"/>
        <v>25</v>
      </c>
      <c r="N12" s="65">
        <f>VLOOKUP($A12,'Return Data'!$B$7:$R$2292,10,0)</f>
        <v>2.8553999999999999</v>
      </c>
      <c r="O12" s="66">
        <f t="shared" si="5"/>
        <v>26</v>
      </c>
      <c r="P12" s="65">
        <f>VLOOKUP($A12,'Return Data'!$B$7:$R$2292,11,0)</f>
        <v>3.1936</v>
      </c>
      <c r="Q12" s="66">
        <f t="shared" si="6"/>
        <v>26</v>
      </c>
      <c r="R12" s="65">
        <f>VLOOKUP($A12,'Return Data'!$B$7:$R$2292,12,0)</f>
        <v>3.2863000000000002</v>
      </c>
      <c r="S12" s="66">
        <f t="shared" si="7"/>
        <v>25</v>
      </c>
      <c r="T12" s="65">
        <f>VLOOKUP($A12,'Return Data'!$B$7:$R$2292,13,0)</f>
        <v>3.1808999999999998</v>
      </c>
      <c r="U12" s="66">
        <f t="shared" si="8"/>
        <v>26</v>
      </c>
      <c r="V12" s="65">
        <f>VLOOKUP($A12,'Return Data'!$B$7:$R$2292,17,0)</f>
        <v>4.2279999999999998</v>
      </c>
      <c r="W12" s="66">
        <f t="shared" si="9"/>
        <v>20</v>
      </c>
      <c r="X12" s="65">
        <f>VLOOKUP($A12,'Return Data'!$B$7:$R$2292,14,0)</f>
        <v>5.2153999999999998</v>
      </c>
      <c r="Y12" s="66">
        <f>RANK(X12,X$8:X$34,0)</f>
        <v>15</v>
      </c>
      <c r="Z12" s="65">
        <f>VLOOKUP($A12,'Return Data'!$B$7:$R$2292,16,0)</f>
        <v>7.1459999999999999</v>
      </c>
      <c r="AA12" s="67">
        <f t="shared" si="10"/>
        <v>15</v>
      </c>
    </row>
    <row r="13" spans="1:27" x14ac:dyDescent="0.3">
      <c r="A13" s="63" t="s">
        <v>1499</v>
      </c>
      <c r="B13" s="64">
        <f>VLOOKUP($A13,'Return Data'!$B$7:$R$2292,3,0)</f>
        <v>44536</v>
      </c>
      <c r="C13" s="65">
        <f>VLOOKUP($A13,'Return Data'!$B$7:$R$2292,4,0)</f>
        <v>2924.0419999999999</v>
      </c>
      <c r="D13" s="65">
        <f>VLOOKUP($A13,'Return Data'!$B$7:$R$2292,5,0)</f>
        <v>3.7031000000000001</v>
      </c>
      <c r="E13" s="66">
        <f t="shared" si="0"/>
        <v>10</v>
      </c>
      <c r="F13" s="65">
        <f>VLOOKUP($A13,'Return Data'!$B$7:$R$2292,6,0)</f>
        <v>3.7031000000000001</v>
      </c>
      <c r="G13" s="66">
        <f t="shared" si="1"/>
        <v>10</v>
      </c>
      <c r="H13" s="65">
        <f>VLOOKUP($A13,'Return Data'!$B$7:$R$2292,7,0)</f>
        <v>4.1041999999999996</v>
      </c>
      <c r="I13" s="66">
        <f t="shared" si="2"/>
        <v>4</v>
      </c>
      <c r="J13" s="65">
        <f>VLOOKUP($A13,'Return Data'!$B$7:$R$2292,8,0)</f>
        <v>3.4207999999999998</v>
      </c>
      <c r="K13" s="66">
        <f t="shared" si="3"/>
        <v>20</v>
      </c>
      <c r="L13" s="65">
        <f>VLOOKUP($A13,'Return Data'!$B$7:$R$2292,9,0)</f>
        <v>3.9077999999999999</v>
      </c>
      <c r="M13" s="66">
        <f t="shared" si="4"/>
        <v>16</v>
      </c>
      <c r="N13" s="65">
        <f>VLOOKUP($A13,'Return Data'!$B$7:$R$2292,10,0)</f>
        <v>3.0651000000000002</v>
      </c>
      <c r="O13" s="66">
        <f t="shared" si="5"/>
        <v>23</v>
      </c>
      <c r="P13" s="65">
        <f>VLOOKUP($A13,'Return Data'!$B$7:$R$2292,11,0)</f>
        <v>3.5396999999999998</v>
      </c>
      <c r="Q13" s="66">
        <f t="shared" si="6"/>
        <v>19</v>
      </c>
      <c r="R13" s="65">
        <f>VLOOKUP($A13,'Return Data'!$B$7:$R$2292,12,0)</f>
        <v>3.7122000000000002</v>
      </c>
      <c r="S13" s="66">
        <f t="shared" si="7"/>
        <v>18</v>
      </c>
      <c r="T13" s="65">
        <f>VLOOKUP($A13,'Return Data'!$B$7:$R$2292,13,0)</f>
        <v>3.6019999999999999</v>
      </c>
      <c r="U13" s="66">
        <f t="shared" si="8"/>
        <v>18</v>
      </c>
      <c r="V13" s="65">
        <f>VLOOKUP($A13,'Return Data'!$B$7:$R$2292,17,0)</f>
        <v>4.5739999999999998</v>
      </c>
      <c r="W13" s="66">
        <f t="shared" si="9"/>
        <v>17</v>
      </c>
      <c r="X13" s="65">
        <f>VLOOKUP($A13,'Return Data'!$B$7:$R$2292,14,0)</f>
        <v>5.4298000000000002</v>
      </c>
      <c r="Y13" s="66">
        <f>RANK(X13,X$8:X$34,0)</f>
        <v>12</v>
      </c>
      <c r="Z13" s="65">
        <f>VLOOKUP($A13,'Return Data'!$B$7:$R$2292,16,0)</f>
        <v>7.2925000000000004</v>
      </c>
      <c r="AA13" s="67">
        <f t="shared" si="10"/>
        <v>12</v>
      </c>
    </row>
    <row r="14" spans="1:27" x14ac:dyDescent="0.3">
      <c r="A14" s="63" t="s">
        <v>1504</v>
      </c>
      <c r="B14" s="64">
        <f>VLOOKUP($A14,'Return Data'!$B$7:$R$2292,3,0)</f>
        <v>44536</v>
      </c>
      <c r="C14" s="65">
        <f>VLOOKUP($A14,'Return Data'!$B$7:$R$2292,4,0)</f>
        <v>32.6858</v>
      </c>
      <c r="D14" s="65">
        <f>VLOOKUP($A14,'Return Data'!$B$7:$R$2292,5,0)</f>
        <v>7.7846000000000002</v>
      </c>
      <c r="E14" s="66">
        <f t="shared" si="0"/>
        <v>1</v>
      </c>
      <c r="F14" s="65">
        <f>VLOOKUP($A14,'Return Data'!$B$7:$R$2292,6,0)</f>
        <v>7.7846000000000002</v>
      </c>
      <c r="G14" s="66">
        <f t="shared" si="1"/>
        <v>1</v>
      </c>
      <c r="H14" s="65">
        <f>VLOOKUP($A14,'Return Data'!$B$7:$R$2292,7,0)</f>
        <v>82.023099999999999</v>
      </c>
      <c r="I14" s="66">
        <f t="shared" si="2"/>
        <v>1</v>
      </c>
      <c r="J14" s="65">
        <f>VLOOKUP($A14,'Return Data'!$B$7:$R$2292,8,0)</f>
        <v>45.611499999999999</v>
      </c>
      <c r="K14" s="66">
        <f t="shared" si="3"/>
        <v>1</v>
      </c>
      <c r="L14" s="65">
        <f>VLOOKUP($A14,'Return Data'!$B$7:$R$2292,9,0)</f>
        <v>27.462599999999998</v>
      </c>
      <c r="M14" s="66">
        <f t="shared" si="4"/>
        <v>1</v>
      </c>
      <c r="N14" s="65">
        <f>VLOOKUP($A14,'Return Data'!$B$7:$R$2292,10,0)</f>
        <v>17.935300000000002</v>
      </c>
      <c r="O14" s="66">
        <f t="shared" si="5"/>
        <v>1</v>
      </c>
      <c r="P14" s="65">
        <f>VLOOKUP($A14,'Return Data'!$B$7:$R$2292,11,0)</f>
        <v>16.358599999999999</v>
      </c>
      <c r="Q14" s="66">
        <f t="shared" si="6"/>
        <v>1</v>
      </c>
      <c r="R14" s="65">
        <f>VLOOKUP($A14,'Return Data'!$B$7:$R$2292,12,0)</f>
        <v>13.132999999999999</v>
      </c>
      <c r="S14" s="66">
        <f t="shared" si="7"/>
        <v>1</v>
      </c>
      <c r="T14" s="65">
        <f>VLOOKUP($A14,'Return Data'!$B$7:$R$2292,13,0)</f>
        <v>11.648899999999999</v>
      </c>
      <c r="U14" s="66">
        <f t="shared" si="8"/>
        <v>1</v>
      </c>
      <c r="V14" s="65">
        <f>VLOOKUP($A14,'Return Data'!$B$7:$R$2292,17,0)</f>
        <v>7.9337</v>
      </c>
      <c r="W14" s="66">
        <f t="shared" si="9"/>
        <v>1</v>
      </c>
      <c r="X14" s="65">
        <f>VLOOKUP($A14,'Return Data'!$B$7:$R$2292,14,0)</f>
        <v>8.5282999999999998</v>
      </c>
      <c r="Y14" s="66">
        <f>RANK(X14,X$8:X$34,0)</f>
        <v>1</v>
      </c>
      <c r="Z14" s="65">
        <f>VLOOKUP($A14,'Return Data'!$B$7:$R$2292,16,0)</f>
        <v>9.1442999999999994</v>
      </c>
      <c r="AA14" s="67">
        <f t="shared" si="10"/>
        <v>1</v>
      </c>
    </row>
    <row r="15" spans="1:27" x14ac:dyDescent="0.3">
      <c r="A15" s="63" t="s">
        <v>1505</v>
      </c>
      <c r="B15" s="64">
        <f>VLOOKUP($A15,'Return Data'!$B$7:$R$2292,3,0)</f>
        <v>44536</v>
      </c>
      <c r="C15" s="65">
        <f>VLOOKUP($A15,'Return Data'!$B$7:$R$2292,4,0)</f>
        <v>12.2568</v>
      </c>
      <c r="D15" s="65">
        <f>VLOOKUP($A15,'Return Data'!$B$7:$R$2292,5,0)</f>
        <v>2.78</v>
      </c>
      <c r="E15" s="66">
        <f t="shared" si="0"/>
        <v>25</v>
      </c>
      <c r="F15" s="65">
        <f>VLOOKUP($A15,'Return Data'!$B$7:$R$2292,6,0)</f>
        <v>2.78</v>
      </c>
      <c r="G15" s="66">
        <f t="shared" si="1"/>
        <v>25</v>
      </c>
      <c r="H15" s="65">
        <f>VLOOKUP($A15,'Return Data'!$B$7:$R$2292,7,0)</f>
        <v>3.8742000000000001</v>
      </c>
      <c r="I15" s="66">
        <f t="shared" si="2"/>
        <v>9</v>
      </c>
      <c r="J15" s="65">
        <f>VLOOKUP($A15,'Return Data'!$B$7:$R$2292,8,0)</f>
        <v>3.5571000000000002</v>
      </c>
      <c r="K15" s="66">
        <f t="shared" si="3"/>
        <v>14</v>
      </c>
      <c r="L15" s="65">
        <f>VLOOKUP($A15,'Return Data'!$B$7:$R$2292,9,0)</f>
        <v>4.0758000000000001</v>
      </c>
      <c r="M15" s="66">
        <f t="shared" si="4"/>
        <v>8</v>
      </c>
      <c r="N15" s="65">
        <f>VLOOKUP($A15,'Return Data'!$B$7:$R$2292,10,0)</f>
        <v>3.2294999999999998</v>
      </c>
      <c r="O15" s="66">
        <f t="shared" si="5"/>
        <v>15</v>
      </c>
      <c r="P15" s="65">
        <f>VLOOKUP($A15,'Return Data'!$B$7:$R$2292,11,0)</f>
        <v>3.7713999999999999</v>
      </c>
      <c r="Q15" s="66">
        <f t="shared" si="6"/>
        <v>12</v>
      </c>
      <c r="R15" s="65">
        <f>VLOOKUP($A15,'Return Data'!$B$7:$R$2292,12,0)</f>
        <v>4.0442</v>
      </c>
      <c r="S15" s="66">
        <f t="shared" si="7"/>
        <v>10</v>
      </c>
      <c r="T15" s="65">
        <f>VLOOKUP($A15,'Return Data'!$B$7:$R$2292,13,0)</f>
        <v>3.8824999999999998</v>
      </c>
      <c r="U15" s="66">
        <f t="shared" si="8"/>
        <v>10</v>
      </c>
      <c r="V15" s="65">
        <f>VLOOKUP($A15,'Return Data'!$B$7:$R$2292,17,0)</f>
        <v>5.3578999999999999</v>
      </c>
      <c r="W15" s="66">
        <f t="shared" si="9"/>
        <v>6</v>
      </c>
      <c r="X15" s="65"/>
      <c r="Y15" s="66"/>
      <c r="Z15" s="65">
        <f>VLOOKUP($A15,'Return Data'!$B$7:$R$2292,16,0)</f>
        <v>6.56</v>
      </c>
      <c r="AA15" s="67">
        <f t="shared" si="10"/>
        <v>18</v>
      </c>
    </row>
    <row r="16" spans="1:27" x14ac:dyDescent="0.3">
      <c r="A16" s="63" t="s">
        <v>1507</v>
      </c>
      <c r="B16" s="64">
        <f>VLOOKUP($A16,'Return Data'!$B$7:$R$2292,3,0)</f>
        <v>44536</v>
      </c>
      <c r="C16" s="65">
        <f>VLOOKUP($A16,'Return Data'!$B$7:$R$2292,4,0)</f>
        <v>1088.4293</v>
      </c>
      <c r="D16" s="65">
        <f>VLOOKUP($A16,'Return Data'!$B$7:$R$2292,5,0)</f>
        <v>3.5165999999999999</v>
      </c>
      <c r="E16" s="66">
        <f t="shared" si="0"/>
        <v>12</v>
      </c>
      <c r="F16" s="65">
        <f>VLOOKUP($A16,'Return Data'!$B$7:$R$2292,6,0)</f>
        <v>3.5165999999999999</v>
      </c>
      <c r="G16" s="66">
        <f t="shared" si="1"/>
        <v>12</v>
      </c>
      <c r="H16" s="65">
        <f>VLOOKUP($A16,'Return Data'!$B$7:$R$2292,7,0)</f>
        <v>3.9481000000000002</v>
      </c>
      <c r="I16" s="66">
        <f t="shared" si="2"/>
        <v>7</v>
      </c>
      <c r="J16" s="65">
        <f>VLOOKUP($A16,'Return Data'!$B$7:$R$2292,8,0)</f>
        <v>3.8628999999999998</v>
      </c>
      <c r="K16" s="66">
        <f t="shared" si="3"/>
        <v>5</v>
      </c>
      <c r="L16" s="65">
        <f>VLOOKUP($A16,'Return Data'!$B$7:$R$2292,9,0)</f>
        <v>4.3013000000000003</v>
      </c>
      <c r="M16" s="66">
        <f t="shared" si="4"/>
        <v>5</v>
      </c>
      <c r="N16" s="65">
        <f>VLOOKUP($A16,'Return Data'!$B$7:$R$2292,10,0)</f>
        <v>3.3384999999999998</v>
      </c>
      <c r="O16" s="66">
        <f t="shared" si="5"/>
        <v>11</v>
      </c>
      <c r="P16" s="65">
        <f>VLOOKUP($A16,'Return Data'!$B$7:$R$2292,11,0)</f>
        <v>3.7753999999999999</v>
      </c>
      <c r="Q16" s="66">
        <f t="shared" si="6"/>
        <v>11</v>
      </c>
      <c r="R16" s="65">
        <f>VLOOKUP($A16,'Return Data'!$B$7:$R$2292,12,0)</f>
        <v>3.8957999999999999</v>
      </c>
      <c r="S16" s="66">
        <f t="shared" si="7"/>
        <v>13</v>
      </c>
      <c r="T16" s="65">
        <f>VLOOKUP($A16,'Return Data'!$B$7:$R$2292,13,0)</f>
        <v>3.7435999999999998</v>
      </c>
      <c r="U16" s="66">
        <f t="shared" si="8"/>
        <v>12</v>
      </c>
      <c r="V16" s="65"/>
      <c r="W16" s="66"/>
      <c r="X16" s="65"/>
      <c r="Y16" s="66"/>
      <c r="Z16" s="65">
        <f>VLOOKUP($A16,'Return Data'!$B$7:$R$2292,16,0)</f>
        <v>4.6744000000000003</v>
      </c>
      <c r="AA16" s="67">
        <f t="shared" si="10"/>
        <v>25</v>
      </c>
    </row>
    <row r="17" spans="1:27" x14ac:dyDescent="0.3">
      <c r="A17" s="63" t="s">
        <v>1510</v>
      </c>
      <c r="B17" s="64">
        <f>VLOOKUP($A17,'Return Data'!$B$7:$R$2292,3,0)</f>
        <v>44536</v>
      </c>
      <c r="C17" s="65">
        <f>VLOOKUP($A17,'Return Data'!$B$7:$R$2292,4,0)</f>
        <v>23.587599999999998</v>
      </c>
      <c r="D17" s="65">
        <f>VLOOKUP($A17,'Return Data'!$B$7:$R$2292,5,0)</f>
        <v>4.2827000000000002</v>
      </c>
      <c r="E17" s="66">
        <f t="shared" si="0"/>
        <v>3</v>
      </c>
      <c r="F17" s="65">
        <f>VLOOKUP($A17,'Return Data'!$B$7:$R$2292,6,0)</f>
        <v>4.2827000000000002</v>
      </c>
      <c r="G17" s="66">
        <f t="shared" si="1"/>
        <v>3</v>
      </c>
      <c r="H17" s="65">
        <f>VLOOKUP($A17,'Return Data'!$B$7:$R$2292,7,0)</f>
        <v>4.3807</v>
      </c>
      <c r="I17" s="66">
        <f t="shared" si="2"/>
        <v>3</v>
      </c>
      <c r="J17" s="65">
        <f>VLOOKUP($A17,'Return Data'!$B$7:$R$2292,8,0)</f>
        <v>4.218</v>
      </c>
      <c r="K17" s="66">
        <f t="shared" si="3"/>
        <v>2</v>
      </c>
      <c r="L17" s="65">
        <f>VLOOKUP($A17,'Return Data'!$B$7:$R$2292,9,0)</f>
        <v>4.3308999999999997</v>
      </c>
      <c r="M17" s="66">
        <f t="shared" si="4"/>
        <v>4</v>
      </c>
      <c r="N17" s="65">
        <f>VLOOKUP($A17,'Return Data'!$B$7:$R$2292,10,0)</f>
        <v>3.8456000000000001</v>
      </c>
      <c r="O17" s="66">
        <f t="shared" si="5"/>
        <v>6</v>
      </c>
      <c r="P17" s="65">
        <f>VLOOKUP($A17,'Return Data'!$B$7:$R$2292,11,0)</f>
        <v>4.3418000000000001</v>
      </c>
      <c r="Q17" s="66">
        <f t="shared" si="6"/>
        <v>6</v>
      </c>
      <c r="R17" s="65">
        <f>VLOOKUP($A17,'Return Data'!$B$7:$R$2292,12,0)</f>
        <v>4.6638000000000002</v>
      </c>
      <c r="S17" s="66">
        <f t="shared" si="7"/>
        <v>4</v>
      </c>
      <c r="T17" s="65">
        <f>VLOOKUP($A17,'Return Data'!$B$7:$R$2292,13,0)</f>
        <v>4.5812999999999997</v>
      </c>
      <c r="U17" s="66">
        <f t="shared" si="8"/>
        <v>4</v>
      </c>
      <c r="V17" s="65">
        <f>VLOOKUP($A17,'Return Data'!$B$7:$R$2292,17,0)</f>
        <v>5.9721000000000002</v>
      </c>
      <c r="W17" s="66">
        <f t="shared" ref="W17:W22" si="11">RANK(V17,V$8:V$34,0)</f>
        <v>4</v>
      </c>
      <c r="X17" s="65">
        <f>VLOOKUP($A17,'Return Data'!$B$7:$R$2292,14,0)</f>
        <v>7.0370999999999997</v>
      </c>
      <c r="Y17" s="66">
        <f>RANK(X17,X$8:X$34,0)</f>
        <v>3</v>
      </c>
      <c r="Z17" s="65">
        <f>VLOOKUP($A17,'Return Data'!$B$7:$R$2292,16,0)</f>
        <v>8.4924999999999997</v>
      </c>
      <c r="AA17" s="67">
        <f t="shared" si="10"/>
        <v>3</v>
      </c>
    </row>
    <row r="18" spans="1:27" x14ac:dyDescent="0.3">
      <c r="A18" s="63" t="s">
        <v>1512</v>
      </c>
      <c r="B18" s="64">
        <f>VLOOKUP($A18,'Return Data'!$B$7:$R$2292,3,0)</f>
        <v>44536</v>
      </c>
      <c r="C18" s="65">
        <f>VLOOKUP($A18,'Return Data'!$B$7:$R$2292,4,0)</f>
        <v>2337.6156999999998</v>
      </c>
      <c r="D18" s="65">
        <f>VLOOKUP($A18,'Return Data'!$B$7:$R$2292,5,0)</f>
        <v>2.6638000000000002</v>
      </c>
      <c r="E18" s="66">
        <f t="shared" si="0"/>
        <v>26</v>
      </c>
      <c r="F18" s="65">
        <f>VLOOKUP($A18,'Return Data'!$B$7:$R$2292,6,0)</f>
        <v>2.6638000000000002</v>
      </c>
      <c r="G18" s="66">
        <f t="shared" si="1"/>
        <v>26</v>
      </c>
      <c r="H18" s="65">
        <f>VLOOKUP($A18,'Return Data'!$B$7:$R$2292,7,0)</f>
        <v>3.8157999999999999</v>
      </c>
      <c r="I18" s="66">
        <f t="shared" si="2"/>
        <v>10</v>
      </c>
      <c r="J18" s="65">
        <f>VLOOKUP($A18,'Return Data'!$B$7:$R$2292,8,0)</f>
        <v>3.6520000000000001</v>
      </c>
      <c r="K18" s="66">
        <f t="shared" si="3"/>
        <v>8</v>
      </c>
      <c r="L18" s="65">
        <f>VLOOKUP($A18,'Return Data'!$B$7:$R$2292,9,0)</f>
        <v>3.9420000000000002</v>
      </c>
      <c r="M18" s="66">
        <f t="shared" si="4"/>
        <v>14</v>
      </c>
      <c r="N18" s="65">
        <f>VLOOKUP($A18,'Return Data'!$B$7:$R$2292,10,0)</f>
        <v>5.7713999999999999</v>
      </c>
      <c r="O18" s="66">
        <f t="shared" si="5"/>
        <v>4</v>
      </c>
      <c r="P18" s="65">
        <f>VLOOKUP($A18,'Return Data'!$B$7:$R$2292,11,0)</f>
        <v>4.7968000000000002</v>
      </c>
      <c r="Q18" s="66">
        <f t="shared" si="6"/>
        <v>4</v>
      </c>
      <c r="R18" s="65">
        <f>VLOOKUP($A18,'Return Data'!$B$7:$R$2292,12,0)</f>
        <v>4.3501000000000003</v>
      </c>
      <c r="S18" s="66">
        <f t="shared" si="7"/>
        <v>6</v>
      </c>
      <c r="T18" s="65">
        <f>VLOOKUP($A18,'Return Data'!$B$7:$R$2292,13,0)</f>
        <v>4.3300999999999998</v>
      </c>
      <c r="U18" s="66">
        <f t="shared" si="8"/>
        <v>6</v>
      </c>
      <c r="V18" s="65">
        <f>VLOOKUP($A18,'Return Data'!$B$7:$R$2292,17,0)</f>
        <v>4.9889999999999999</v>
      </c>
      <c r="W18" s="66">
        <f t="shared" si="11"/>
        <v>10</v>
      </c>
      <c r="X18" s="65">
        <f>VLOOKUP($A18,'Return Data'!$B$7:$R$2292,14,0)</f>
        <v>5.8653000000000004</v>
      </c>
      <c r="Y18" s="66">
        <f>RANK(X18,X$8:X$34,0)</f>
        <v>8</v>
      </c>
      <c r="Z18" s="65">
        <f>VLOOKUP($A18,'Return Data'!$B$7:$R$2292,16,0)</f>
        <v>7.4867999999999997</v>
      </c>
      <c r="AA18" s="67">
        <f t="shared" si="10"/>
        <v>10</v>
      </c>
    </row>
    <row r="19" spans="1:27" x14ac:dyDescent="0.3">
      <c r="A19" s="63" t="s">
        <v>1513</v>
      </c>
      <c r="B19" s="64">
        <f>VLOOKUP($A19,'Return Data'!$B$7:$R$2292,3,0)</f>
        <v>44536</v>
      </c>
      <c r="C19" s="65">
        <f>VLOOKUP($A19,'Return Data'!$B$7:$R$2292,4,0)</f>
        <v>12.2584</v>
      </c>
      <c r="D19" s="65">
        <f>VLOOKUP($A19,'Return Data'!$B$7:$R$2292,5,0)</f>
        <v>2.3824999999999998</v>
      </c>
      <c r="E19" s="66">
        <f t="shared" si="0"/>
        <v>27</v>
      </c>
      <c r="F19" s="65">
        <f>VLOOKUP($A19,'Return Data'!$B$7:$R$2292,6,0)</f>
        <v>2.3824999999999998</v>
      </c>
      <c r="G19" s="66">
        <f t="shared" si="1"/>
        <v>27</v>
      </c>
      <c r="H19" s="65">
        <f>VLOOKUP($A19,'Return Data'!$B$7:$R$2292,7,0)</f>
        <v>3.6181000000000001</v>
      </c>
      <c r="I19" s="66">
        <f t="shared" si="2"/>
        <v>18</v>
      </c>
      <c r="J19" s="65">
        <f>VLOOKUP($A19,'Return Data'!$B$7:$R$2292,8,0)</f>
        <v>3.5779999999999998</v>
      </c>
      <c r="K19" s="66">
        <f t="shared" si="3"/>
        <v>12</v>
      </c>
      <c r="L19" s="65">
        <f>VLOOKUP($A19,'Return Data'!$B$7:$R$2292,9,0)</f>
        <v>4.0297999999999998</v>
      </c>
      <c r="M19" s="66">
        <f t="shared" si="4"/>
        <v>11</v>
      </c>
      <c r="N19" s="65">
        <f>VLOOKUP($A19,'Return Data'!$B$7:$R$2292,10,0)</f>
        <v>3.1061000000000001</v>
      </c>
      <c r="O19" s="66">
        <f t="shared" si="5"/>
        <v>22</v>
      </c>
      <c r="P19" s="65">
        <f>VLOOKUP($A19,'Return Data'!$B$7:$R$2292,11,0)</f>
        <v>3.4638</v>
      </c>
      <c r="Q19" s="66">
        <f t="shared" si="6"/>
        <v>23</v>
      </c>
      <c r="R19" s="65">
        <f>VLOOKUP($A19,'Return Data'!$B$7:$R$2292,12,0)</f>
        <v>3.6107999999999998</v>
      </c>
      <c r="S19" s="66">
        <f t="shared" si="7"/>
        <v>20</v>
      </c>
      <c r="T19" s="65">
        <f>VLOOKUP($A19,'Return Data'!$B$7:$R$2292,13,0)</f>
        <v>3.4441000000000002</v>
      </c>
      <c r="U19" s="66">
        <f t="shared" si="8"/>
        <v>22</v>
      </c>
      <c r="V19" s="65">
        <f>VLOOKUP($A19,'Return Data'!$B$7:$R$2292,17,0)</f>
        <v>4.6866000000000003</v>
      </c>
      <c r="W19" s="66">
        <f t="shared" si="11"/>
        <v>15</v>
      </c>
      <c r="X19" s="65"/>
      <c r="Y19" s="66"/>
      <c r="Z19" s="65">
        <f>VLOOKUP($A19,'Return Data'!$B$7:$R$2292,16,0)</f>
        <v>6.1924999999999999</v>
      </c>
      <c r="AA19" s="67">
        <f t="shared" si="10"/>
        <v>19</v>
      </c>
    </row>
    <row r="20" spans="1:27" x14ac:dyDescent="0.3">
      <c r="A20" s="63" t="s">
        <v>1518</v>
      </c>
      <c r="B20" s="64">
        <f>VLOOKUP($A20,'Return Data'!$B$7:$R$2292,3,0)</f>
        <v>44536</v>
      </c>
      <c r="C20" s="65">
        <f>VLOOKUP($A20,'Return Data'!$B$7:$R$2292,4,0)</f>
        <v>2278.7730000000001</v>
      </c>
      <c r="D20" s="65">
        <f>VLOOKUP($A20,'Return Data'!$B$7:$R$2292,5,0)</f>
        <v>3.2774999999999999</v>
      </c>
      <c r="E20" s="66">
        <f t="shared" si="0"/>
        <v>20</v>
      </c>
      <c r="F20" s="65">
        <f>VLOOKUP($A20,'Return Data'!$B$7:$R$2292,6,0)</f>
        <v>3.2774999999999999</v>
      </c>
      <c r="G20" s="66">
        <f t="shared" si="1"/>
        <v>20</v>
      </c>
      <c r="H20" s="65">
        <f>VLOOKUP($A20,'Return Data'!$B$7:$R$2292,7,0)</f>
        <v>3.6472000000000002</v>
      </c>
      <c r="I20" s="66">
        <f t="shared" si="2"/>
        <v>16</v>
      </c>
      <c r="J20" s="65">
        <f>VLOOKUP($A20,'Return Data'!$B$7:$R$2292,8,0)</f>
        <v>3.5354000000000001</v>
      </c>
      <c r="K20" s="66">
        <f t="shared" si="3"/>
        <v>16</v>
      </c>
      <c r="L20" s="65">
        <f>VLOOKUP($A20,'Return Data'!$B$7:$R$2292,9,0)</f>
        <v>4.0353000000000003</v>
      </c>
      <c r="M20" s="66">
        <f t="shared" si="4"/>
        <v>10</v>
      </c>
      <c r="N20" s="65">
        <f>VLOOKUP($A20,'Return Data'!$B$7:$R$2292,10,0)</f>
        <v>3.1547999999999998</v>
      </c>
      <c r="O20" s="66">
        <f t="shared" si="5"/>
        <v>20</v>
      </c>
      <c r="P20" s="65">
        <f>VLOOKUP($A20,'Return Data'!$B$7:$R$2292,11,0)</f>
        <v>3.6509999999999998</v>
      </c>
      <c r="Q20" s="66">
        <f t="shared" si="6"/>
        <v>16</v>
      </c>
      <c r="R20" s="65">
        <f>VLOOKUP($A20,'Return Data'!$B$7:$R$2292,12,0)</f>
        <v>3.7980999999999998</v>
      </c>
      <c r="S20" s="66">
        <f t="shared" si="7"/>
        <v>17</v>
      </c>
      <c r="T20" s="65">
        <f>VLOOKUP($A20,'Return Data'!$B$7:$R$2292,13,0)</f>
        <v>3.6888000000000001</v>
      </c>
      <c r="U20" s="66">
        <f t="shared" si="8"/>
        <v>16</v>
      </c>
      <c r="V20" s="65">
        <f>VLOOKUP($A20,'Return Data'!$B$7:$R$2292,17,0)</f>
        <v>4.7784000000000004</v>
      </c>
      <c r="W20" s="66">
        <f t="shared" si="11"/>
        <v>13</v>
      </c>
      <c r="X20" s="65">
        <f>VLOOKUP($A20,'Return Data'!$B$7:$R$2292,14,0)</f>
        <v>5.9867999999999997</v>
      </c>
      <c r="Y20" s="66">
        <f>RANK(X20,X$8:X$34,0)</f>
        <v>7</v>
      </c>
      <c r="Z20" s="65">
        <f>VLOOKUP($A20,'Return Data'!$B$7:$R$2292,16,0)</f>
        <v>7.6539999999999999</v>
      </c>
      <c r="AA20" s="67">
        <f t="shared" si="10"/>
        <v>9</v>
      </c>
    </row>
    <row r="21" spans="1:27" x14ac:dyDescent="0.3">
      <c r="A21" s="63" t="s">
        <v>1522</v>
      </c>
      <c r="B21" s="64">
        <f>VLOOKUP($A21,'Return Data'!$B$7:$R$2292,3,0)</f>
        <v>44536</v>
      </c>
      <c r="C21" s="65">
        <f>VLOOKUP($A21,'Return Data'!$B$7:$R$2292,4,0)</f>
        <v>35.555799999999998</v>
      </c>
      <c r="D21" s="65">
        <f>VLOOKUP($A21,'Return Data'!$B$7:$R$2292,5,0)</f>
        <v>4.2446000000000002</v>
      </c>
      <c r="E21" s="66">
        <f t="shared" si="0"/>
        <v>4</v>
      </c>
      <c r="F21" s="65">
        <f>VLOOKUP($A21,'Return Data'!$B$7:$R$2292,6,0)</f>
        <v>4.2446000000000002</v>
      </c>
      <c r="G21" s="66">
        <f t="shared" si="1"/>
        <v>4</v>
      </c>
      <c r="H21" s="65">
        <f>VLOOKUP($A21,'Return Data'!$B$7:$R$2292,7,0)</f>
        <v>3.7863000000000002</v>
      </c>
      <c r="I21" s="66">
        <f t="shared" si="2"/>
        <v>11</v>
      </c>
      <c r="J21" s="65">
        <f>VLOOKUP($A21,'Return Data'!$B$7:$R$2292,8,0)</f>
        <v>3.2450000000000001</v>
      </c>
      <c r="K21" s="66">
        <f t="shared" si="3"/>
        <v>24</v>
      </c>
      <c r="L21" s="65">
        <f>VLOOKUP($A21,'Return Data'!$B$7:$R$2292,9,0)</f>
        <v>3.8990999999999998</v>
      </c>
      <c r="M21" s="66">
        <f t="shared" si="4"/>
        <v>18</v>
      </c>
      <c r="N21" s="65">
        <f>VLOOKUP($A21,'Return Data'!$B$7:$R$2292,10,0)</f>
        <v>3.1882999999999999</v>
      </c>
      <c r="O21" s="66">
        <f t="shared" si="5"/>
        <v>18</v>
      </c>
      <c r="P21" s="65">
        <f>VLOOKUP($A21,'Return Data'!$B$7:$R$2292,11,0)</f>
        <v>3.6625000000000001</v>
      </c>
      <c r="Q21" s="66">
        <f t="shared" si="6"/>
        <v>14</v>
      </c>
      <c r="R21" s="65">
        <f>VLOOKUP($A21,'Return Data'!$B$7:$R$2292,12,0)</f>
        <v>3.8066</v>
      </c>
      <c r="S21" s="66">
        <f t="shared" si="7"/>
        <v>15</v>
      </c>
      <c r="T21" s="65">
        <f>VLOOKUP($A21,'Return Data'!$B$7:$R$2292,13,0)</f>
        <v>3.6398000000000001</v>
      </c>
      <c r="U21" s="66">
        <f t="shared" si="8"/>
        <v>17</v>
      </c>
      <c r="V21" s="65">
        <f>VLOOKUP($A21,'Return Data'!$B$7:$R$2292,17,0)</f>
        <v>5.032</v>
      </c>
      <c r="W21" s="66">
        <f t="shared" si="11"/>
        <v>8</v>
      </c>
      <c r="X21" s="65">
        <f>VLOOKUP($A21,'Return Data'!$B$7:$R$2292,14,0)</f>
        <v>6.1749999999999998</v>
      </c>
      <c r="Y21" s="66">
        <f>RANK(X21,X$8:X$34,0)</f>
        <v>5</v>
      </c>
      <c r="Z21" s="65">
        <f>VLOOKUP($A21,'Return Data'!$B$7:$R$2292,16,0)</f>
        <v>7.7282999999999999</v>
      </c>
      <c r="AA21" s="67">
        <f t="shared" si="10"/>
        <v>7</v>
      </c>
    </row>
    <row r="22" spans="1:27" x14ac:dyDescent="0.3">
      <c r="A22" s="63" t="s">
        <v>1524</v>
      </c>
      <c r="B22" s="64">
        <f>VLOOKUP($A22,'Return Data'!$B$7:$R$2292,3,0)</f>
        <v>44536</v>
      </c>
      <c r="C22" s="65">
        <f>VLOOKUP($A22,'Return Data'!$B$7:$R$2292,4,0)</f>
        <v>35.936100000000003</v>
      </c>
      <c r="D22" s="65">
        <f>VLOOKUP($A22,'Return Data'!$B$7:$R$2292,5,0)</f>
        <v>3.2172000000000001</v>
      </c>
      <c r="E22" s="66">
        <f t="shared" si="0"/>
        <v>21</v>
      </c>
      <c r="F22" s="65">
        <f>VLOOKUP($A22,'Return Data'!$B$7:$R$2292,6,0)</f>
        <v>3.2172000000000001</v>
      </c>
      <c r="G22" s="66">
        <f t="shared" si="1"/>
        <v>21</v>
      </c>
      <c r="H22" s="65">
        <f>VLOOKUP($A22,'Return Data'!$B$7:$R$2292,7,0)</f>
        <v>3.63</v>
      </c>
      <c r="I22" s="66">
        <f t="shared" si="2"/>
        <v>17</v>
      </c>
      <c r="J22" s="65">
        <f>VLOOKUP($A22,'Return Data'!$B$7:$R$2292,8,0)</f>
        <v>3.5089000000000001</v>
      </c>
      <c r="K22" s="66">
        <f t="shared" si="3"/>
        <v>17</v>
      </c>
      <c r="L22" s="65">
        <f>VLOOKUP($A22,'Return Data'!$B$7:$R$2292,9,0)</f>
        <v>3.8948</v>
      </c>
      <c r="M22" s="66">
        <f t="shared" si="4"/>
        <v>19</v>
      </c>
      <c r="N22" s="65">
        <f>VLOOKUP($A22,'Return Data'!$B$7:$R$2292,10,0)</f>
        <v>3.1894</v>
      </c>
      <c r="O22" s="66">
        <f t="shared" si="5"/>
        <v>17</v>
      </c>
      <c r="P22" s="65">
        <f>VLOOKUP($A22,'Return Data'!$B$7:$R$2292,11,0)</f>
        <v>3.5165999999999999</v>
      </c>
      <c r="Q22" s="66">
        <f t="shared" si="6"/>
        <v>20</v>
      </c>
      <c r="R22" s="65">
        <f>VLOOKUP($A22,'Return Data'!$B$7:$R$2292,12,0)</f>
        <v>3.6088</v>
      </c>
      <c r="S22" s="66">
        <f t="shared" si="7"/>
        <v>21</v>
      </c>
      <c r="T22" s="65">
        <f>VLOOKUP($A22,'Return Data'!$B$7:$R$2292,13,0)</f>
        <v>3.4908999999999999</v>
      </c>
      <c r="U22" s="66">
        <f t="shared" si="8"/>
        <v>21</v>
      </c>
      <c r="V22" s="65">
        <f>VLOOKUP($A22,'Return Data'!$B$7:$R$2292,17,0)</f>
        <v>4.7076000000000002</v>
      </c>
      <c r="W22" s="66">
        <f t="shared" si="11"/>
        <v>14</v>
      </c>
      <c r="X22" s="65">
        <f>VLOOKUP($A22,'Return Data'!$B$7:$R$2292,14,0)</f>
        <v>5.8520000000000003</v>
      </c>
      <c r="Y22" s="66">
        <f>RANK(X22,X$8:X$34,0)</f>
        <v>9</v>
      </c>
      <c r="Z22" s="65">
        <f>VLOOKUP($A22,'Return Data'!$B$7:$R$2292,16,0)</f>
        <v>7.6642000000000001</v>
      </c>
      <c r="AA22" s="67">
        <f t="shared" si="10"/>
        <v>8</v>
      </c>
    </row>
    <row r="23" spans="1:27" x14ac:dyDescent="0.3">
      <c r="A23" s="63" t="s">
        <v>1525</v>
      </c>
      <c r="B23" s="64">
        <f>VLOOKUP($A23,'Return Data'!$B$7:$R$2292,3,0)</f>
        <v>44536</v>
      </c>
      <c r="C23" s="65">
        <f>VLOOKUP($A23,'Return Data'!$B$7:$R$2292,4,0)</f>
        <v>1084.4718</v>
      </c>
      <c r="D23" s="65">
        <f>VLOOKUP($A23,'Return Data'!$B$7:$R$2292,5,0)</f>
        <v>3.5103</v>
      </c>
      <c r="E23" s="66">
        <f t="shared" si="0"/>
        <v>13</v>
      </c>
      <c r="F23" s="65">
        <f>VLOOKUP($A23,'Return Data'!$B$7:$R$2292,6,0)</f>
        <v>3.5103</v>
      </c>
      <c r="G23" s="66">
        <f t="shared" si="1"/>
        <v>13</v>
      </c>
      <c r="H23" s="65">
        <f>VLOOKUP($A23,'Return Data'!$B$7:$R$2292,7,0)</f>
        <v>3.5979999999999999</v>
      </c>
      <c r="I23" s="66">
        <f t="shared" si="2"/>
        <v>19</v>
      </c>
      <c r="J23" s="65">
        <f>VLOOKUP($A23,'Return Data'!$B$7:$R$2292,8,0)</f>
        <v>3.5836000000000001</v>
      </c>
      <c r="K23" s="66">
        <f t="shared" si="3"/>
        <v>11</v>
      </c>
      <c r="L23" s="65">
        <f>VLOOKUP($A23,'Return Data'!$B$7:$R$2292,9,0)</f>
        <v>3.7677</v>
      </c>
      <c r="M23" s="66">
        <f t="shared" si="4"/>
        <v>22</v>
      </c>
      <c r="N23" s="65">
        <f>VLOOKUP($A23,'Return Data'!$B$7:$R$2292,10,0)</f>
        <v>3.266</v>
      </c>
      <c r="O23" s="66">
        <f t="shared" si="5"/>
        <v>12</v>
      </c>
      <c r="P23" s="65">
        <f>VLOOKUP($A23,'Return Data'!$B$7:$R$2292,11,0)</f>
        <v>3.4697</v>
      </c>
      <c r="Q23" s="66">
        <f t="shared" si="6"/>
        <v>22</v>
      </c>
      <c r="R23" s="65">
        <f>VLOOKUP($A23,'Return Data'!$B$7:$R$2292,12,0)</f>
        <v>3.4796999999999998</v>
      </c>
      <c r="S23" s="66">
        <f t="shared" si="7"/>
        <v>24</v>
      </c>
      <c r="T23" s="65">
        <f>VLOOKUP($A23,'Return Data'!$B$7:$R$2292,13,0)</f>
        <v>3.3868999999999998</v>
      </c>
      <c r="U23" s="66">
        <f t="shared" si="8"/>
        <v>23</v>
      </c>
      <c r="V23" s="65"/>
      <c r="W23" s="66"/>
      <c r="X23" s="65"/>
      <c r="Y23" s="66"/>
      <c r="Z23" s="65">
        <f>VLOOKUP($A23,'Return Data'!$B$7:$R$2292,16,0)</f>
        <v>4.0808999999999997</v>
      </c>
      <c r="AA23" s="67">
        <f t="shared" si="10"/>
        <v>27</v>
      </c>
    </row>
    <row r="24" spans="1:27" x14ac:dyDescent="0.3">
      <c r="A24" s="63" t="s">
        <v>1527</v>
      </c>
      <c r="B24" s="64">
        <f>VLOOKUP($A24,'Return Data'!$B$7:$R$2292,3,0)</f>
        <v>44536</v>
      </c>
      <c r="C24" s="65">
        <f>VLOOKUP($A24,'Return Data'!$B$7:$R$2292,4,0)</f>
        <v>1115.5436999999999</v>
      </c>
      <c r="D24" s="65">
        <f>VLOOKUP($A24,'Return Data'!$B$7:$R$2292,5,0)</f>
        <v>3.4070999999999998</v>
      </c>
      <c r="E24" s="66">
        <f t="shared" si="0"/>
        <v>16</v>
      </c>
      <c r="F24" s="65">
        <f>VLOOKUP($A24,'Return Data'!$B$7:$R$2292,6,0)</f>
        <v>3.4070999999999998</v>
      </c>
      <c r="G24" s="66">
        <f t="shared" si="1"/>
        <v>16</v>
      </c>
      <c r="H24" s="65">
        <f>VLOOKUP($A24,'Return Data'!$B$7:$R$2292,7,0)</f>
        <v>3.7313000000000001</v>
      </c>
      <c r="I24" s="66">
        <f t="shared" si="2"/>
        <v>13</v>
      </c>
      <c r="J24" s="65">
        <f>VLOOKUP($A24,'Return Data'!$B$7:$R$2292,8,0)</f>
        <v>3.6486000000000001</v>
      </c>
      <c r="K24" s="66">
        <f t="shared" si="3"/>
        <v>9</v>
      </c>
      <c r="L24" s="65">
        <f>VLOOKUP($A24,'Return Data'!$B$7:$R$2292,9,0)</f>
        <v>3.9036</v>
      </c>
      <c r="M24" s="66">
        <f t="shared" si="4"/>
        <v>17</v>
      </c>
      <c r="N24" s="65">
        <f>VLOOKUP($A24,'Return Data'!$B$7:$R$2292,10,0)</f>
        <v>3.2393000000000001</v>
      </c>
      <c r="O24" s="66">
        <f t="shared" si="5"/>
        <v>14</v>
      </c>
      <c r="P24" s="65">
        <f>VLOOKUP($A24,'Return Data'!$B$7:$R$2292,11,0)</f>
        <v>3.7372000000000001</v>
      </c>
      <c r="Q24" s="66">
        <f t="shared" si="6"/>
        <v>13</v>
      </c>
      <c r="R24" s="65">
        <f>VLOOKUP($A24,'Return Data'!$B$7:$R$2292,12,0)</f>
        <v>3.8973</v>
      </c>
      <c r="S24" s="66">
        <f t="shared" si="7"/>
        <v>12</v>
      </c>
      <c r="T24" s="65">
        <f>VLOOKUP($A24,'Return Data'!$B$7:$R$2292,13,0)</f>
        <v>3.6922999999999999</v>
      </c>
      <c r="U24" s="66">
        <f t="shared" si="8"/>
        <v>14</v>
      </c>
      <c r="V24" s="65"/>
      <c r="W24" s="66"/>
      <c r="X24" s="65"/>
      <c r="Y24" s="66"/>
      <c r="Z24" s="65">
        <f>VLOOKUP($A24,'Return Data'!$B$7:$R$2292,16,0)</f>
        <v>5.2428999999999997</v>
      </c>
      <c r="AA24" s="67">
        <f t="shared" si="10"/>
        <v>23</v>
      </c>
    </row>
    <row r="25" spans="1:27" x14ac:dyDescent="0.3">
      <c r="A25" s="63" t="s">
        <v>1529</v>
      </c>
      <c r="B25" s="64">
        <f>VLOOKUP($A25,'Return Data'!$B$7:$R$2292,3,0)</f>
        <v>44536</v>
      </c>
      <c r="C25" s="65">
        <f>VLOOKUP($A25,'Return Data'!$B$7:$R$2292,4,0)</f>
        <v>14.255699999999999</v>
      </c>
      <c r="D25" s="65">
        <f>VLOOKUP($A25,'Return Data'!$B$7:$R$2292,5,0)</f>
        <v>3.1585999999999999</v>
      </c>
      <c r="E25" s="66">
        <f t="shared" si="0"/>
        <v>23</v>
      </c>
      <c r="F25" s="65">
        <f>VLOOKUP($A25,'Return Data'!$B$7:$R$2292,6,0)</f>
        <v>3.1585999999999999</v>
      </c>
      <c r="G25" s="66">
        <f t="shared" si="1"/>
        <v>23</v>
      </c>
      <c r="H25" s="65">
        <f>VLOOKUP($A25,'Return Data'!$B$7:$R$2292,7,0)</f>
        <v>2.4883999999999999</v>
      </c>
      <c r="I25" s="66">
        <f t="shared" si="2"/>
        <v>27</v>
      </c>
      <c r="J25" s="65">
        <f>VLOOKUP($A25,'Return Data'!$B$7:$R$2292,8,0)</f>
        <v>2.3247</v>
      </c>
      <c r="K25" s="66">
        <f t="shared" si="3"/>
        <v>27</v>
      </c>
      <c r="L25" s="65">
        <f>VLOOKUP($A25,'Return Data'!$B$7:$R$2292,9,0)</f>
        <v>3.0497999999999998</v>
      </c>
      <c r="M25" s="66">
        <f t="shared" si="4"/>
        <v>27</v>
      </c>
      <c r="N25" s="65">
        <f>VLOOKUP($A25,'Return Data'!$B$7:$R$2292,10,0)</f>
        <v>2.8620000000000001</v>
      </c>
      <c r="O25" s="66">
        <f t="shared" si="5"/>
        <v>25</v>
      </c>
      <c r="P25" s="65">
        <f>VLOOKUP($A25,'Return Data'!$B$7:$R$2292,11,0)</f>
        <v>3.1953</v>
      </c>
      <c r="Q25" s="66">
        <f t="shared" si="6"/>
        <v>25</v>
      </c>
      <c r="R25" s="65">
        <f>VLOOKUP($A25,'Return Data'!$B$7:$R$2292,12,0)</f>
        <v>3.2166000000000001</v>
      </c>
      <c r="S25" s="66">
        <f t="shared" si="7"/>
        <v>26</v>
      </c>
      <c r="T25" s="65">
        <f>VLOOKUP($A25,'Return Data'!$B$7:$R$2292,13,0)</f>
        <v>3.1815000000000002</v>
      </c>
      <c r="U25" s="66">
        <f t="shared" si="8"/>
        <v>25</v>
      </c>
      <c r="V25" s="65">
        <f>VLOOKUP($A25,'Return Data'!$B$7:$R$2292,17,0)</f>
        <v>3.8203</v>
      </c>
      <c r="W25" s="66">
        <f t="shared" ref="W25:W30" si="12">RANK(V25,V$8:V$34,0)</f>
        <v>21</v>
      </c>
      <c r="X25" s="65">
        <f>VLOOKUP($A25,'Return Data'!$B$7:$R$2292,14,0)</f>
        <v>1.8222</v>
      </c>
      <c r="Y25" s="66">
        <f t="shared" ref="Y25:Y30" si="13">RANK(X25,X$8:X$34,0)</f>
        <v>17</v>
      </c>
      <c r="Z25" s="65">
        <f>VLOOKUP($A25,'Return Data'!$B$7:$R$2292,16,0)</f>
        <v>4.3888999999999996</v>
      </c>
      <c r="AA25" s="67">
        <f t="shared" si="10"/>
        <v>26</v>
      </c>
    </row>
    <row r="26" spans="1:27" x14ac:dyDescent="0.3">
      <c r="A26" s="63" t="s">
        <v>2019</v>
      </c>
      <c r="B26" s="64">
        <f>VLOOKUP($A26,'Return Data'!$B$7:$R$2292,3,0)</f>
        <v>44536</v>
      </c>
      <c r="C26" s="65">
        <f>VLOOKUP($A26,'Return Data'!$B$7:$R$2292,4,0)</f>
        <v>2358.2858999999999</v>
      </c>
      <c r="D26" s="65">
        <f>VLOOKUP($A26,'Return Data'!$B$7:$R$2292,5,0)</f>
        <v>3.1696</v>
      </c>
      <c r="E26" s="66">
        <f t="shared" si="0"/>
        <v>22</v>
      </c>
      <c r="F26" s="65">
        <f>VLOOKUP($A26,'Return Data'!$B$7:$R$2292,6,0)</f>
        <v>3.1696</v>
      </c>
      <c r="G26" s="66">
        <f t="shared" si="1"/>
        <v>22</v>
      </c>
      <c r="H26" s="65">
        <f>VLOOKUP($A26,'Return Data'!$B$7:$R$2292,7,0)</f>
        <v>3.1530999999999998</v>
      </c>
      <c r="I26" s="66">
        <f t="shared" si="2"/>
        <v>26</v>
      </c>
      <c r="J26" s="65">
        <f>VLOOKUP($A26,'Return Data'!$B$7:$R$2292,8,0)</f>
        <v>3.0546000000000002</v>
      </c>
      <c r="K26" s="66">
        <f t="shared" si="3"/>
        <v>26</v>
      </c>
      <c r="L26" s="65">
        <f>VLOOKUP($A26,'Return Data'!$B$7:$R$2292,9,0)</f>
        <v>3.5085000000000002</v>
      </c>
      <c r="M26" s="66">
        <f t="shared" si="4"/>
        <v>24</v>
      </c>
      <c r="N26" s="65">
        <f>VLOOKUP($A26,'Return Data'!$B$7:$R$2292,10,0)</f>
        <v>2.6265000000000001</v>
      </c>
      <c r="O26" s="66">
        <f t="shared" si="5"/>
        <v>27</v>
      </c>
      <c r="P26" s="65">
        <f>VLOOKUP($A26,'Return Data'!$B$7:$R$2292,11,0)</f>
        <v>2.931</v>
      </c>
      <c r="Q26" s="66">
        <f t="shared" si="6"/>
        <v>27</v>
      </c>
      <c r="R26" s="65">
        <f>VLOOKUP($A26,'Return Data'!$B$7:$R$2292,12,0)</f>
        <v>2.9977999999999998</v>
      </c>
      <c r="S26" s="66">
        <f t="shared" si="7"/>
        <v>27</v>
      </c>
      <c r="T26" s="65">
        <f>VLOOKUP($A26,'Return Data'!$B$7:$R$2292,13,0)</f>
        <v>2.8197999999999999</v>
      </c>
      <c r="U26" s="66">
        <f t="shared" si="8"/>
        <v>27</v>
      </c>
      <c r="V26" s="65">
        <f>VLOOKUP($A26,'Return Data'!$B$7:$R$2292,17,0)</f>
        <v>3.7663000000000002</v>
      </c>
      <c r="W26" s="66">
        <f t="shared" si="12"/>
        <v>22</v>
      </c>
      <c r="X26" s="65">
        <f>VLOOKUP($A26,'Return Data'!$B$7:$R$2292,14,0)</f>
        <v>4.9366000000000003</v>
      </c>
      <c r="Y26" s="66">
        <f t="shared" si="13"/>
        <v>16</v>
      </c>
      <c r="Z26" s="65">
        <f>VLOOKUP($A26,'Return Data'!$B$7:$R$2292,16,0)</f>
        <v>7.1993999999999998</v>
      </c>
      <c r="AA26" s="67">
        <f t="shared" si="10"/>
        <v>14</v>
      </c>
    </row>
    <row r="27" spans="1:27" x14ac:dyDescent="0.3">
      <c r="A27" s="63" t="s">
        <v>1532</v>
      </c>
      <c r="B27" s="64">
        <f>VLOOKUP($A27,'Return Data'!$B$7:$R$2292,3,0)</f>
        <v>44536</v>
      </c>
      <c r="C27" s="65">
        <f>VLOOKUP($A27,'Return Data'!$B$7:$R$2292,4,0)</f>
        <v>3473.9454999999998</v>
      </c>
      <c r="D27" s="65">
        <f>VLOOKUP($A27,'Return Data'!$B$7:$R$2292,5,0)</f>
        <v>5.1101999999999999</v>
      </c>
      <c r="E27" s="66">
        <f t="shared" si="0"/>
        <v>2</v>
      </c>
      <c r="F27" s="65">
        <f>VLOOKUP($A27,'Return Data'!$B$7:$R$2292,6,0)</f>
        <v>5.1101999999999999</v>
      </c>
      <c r="G27" s="66">
        <f t="shared" si="1"/>
        <v>2</v>
      </c>
      <c r="H27" s="65">
        <f>VLOOKUP($A27,'Return Data'!$B$7:$R$2292,7,0)</f>
        <v>5.3197999999999999</v>
      </c>
      <c r="I27" s="66">
        <f t="shared" si="2"/>
        <v>2</v>
      </c>
      <c r="J27" s="65">
        <f>VLOOKUP($A27,'Return Data'!$B$7:$R$2292,8,0)</f>
        <v>4.0622999999999996</v>
      </c>
      <c r="K27" s="66">
        <f t="shared" si="3"/>
        <v>3</v>
      </c>
      <c r="L27" s="65">
        <f>VLOOKUP($A27,'Return Data'!$B$7:$R$2292,9,0)</f>
        <v>4.7770999999999999</v>
      </c>
      <c r="M27" s="66">
        <f t="shared" si="4"/>
        <v>2</v>
      </c>
      <c r="N27" s="65">
        <f>VLOOKUP($A27,'Return Data'!$B$7:$R$2292,10,0)</f>
        <v>4.2080000000000002</v>
      </c>
      <c r="O27" s="66">
        <f t="shared" si="5"/>
        <v>5</v>
      </c>
      <c r="P27" s="65">
        <f>VLOOKUP($A27,'Return Data'!$B$7:$R$2292,11,0)</f>
        <v>11.7278</v>
      </c>
      <c r="Q27" s="66">
        <f t="shared" si="6"/>
        <v>2</v>
      </c>
      <c r="R27" s="65">
        <f>VLOOKUP($A27,'Return Data'!$B$7:$R$2292,12,0)</f>
        <v>9.8817000000000004</v>
      </c>
      <c r="S27" s="66">
        <f t="shared" si="7"/>
        <v>2</v>
      </c>
      <c r="T27" s="65">
        <f>VLOOKUP($A27,'Return Data'!$B$7:$R$2292,13,0)</f>
        <v>8.6458999999999993</v>
      </c>
      <c r="U27" s="66">
        <f t="shared" si="8"/>
        <v>2</v>
      </c>
      <c r="V27" s="65">
        <f>VLOOKUP($A27,'Return Data'!$B$7:$R$2292,17,0)</f>
        <v>7.2771999999999997</v>
      </c>
      <c r="W27" s="66">
        <f t="shared" si="12"/>
        <v>2</v>
      </c>
      <c r="X27" s="65">
        <f>VLOOKUP($A27,'Return Data'!$B$7:$R$2292,14,0)</f>
        <v>5.3973000000000004</v>
      </c>
      <c r="Y27" s="66">
        <f t="shared" si="13"/>
        <v>13</v>
      </c>
      <c r="Z27" s="65">
        <f>VLOOKUP($A27,'Return Data'!$B$7:$R$2292,16,0)</f>
        <v>7.2785000000000002</v>
      </c>
      <c r="AA27" s="67">
        <f t="shared" si="10"/>
        <v>13</v>
      </c>
    </row>
    <row r="28" spans="1:27" x14ac:dyDescent="0.3">
      <c r="A28" s="63" t="s">
        <v>1536</v>
      </c>
      <c r="B28" s="64">
        <f>VLOOKUP($A28,'Return Data'!$B$7:$R$2292,3,0)</f>
        <v>44536</v>
      </c>
      <c r="C28" s="65">
        <f>VLOOKUP($A28,'Return Data'!$B$7:$R$2292,4,0)</f>
        <v>28.280899999999999</v>
      </c>
      <c r="D28" s="65">
        <f>VLOOKUP($A28,'Return Data'!$B$7:$R$2292,5,0)</f>
        <v>3.3134999999999999</v>
      </c>
      <c r="E28" s="66">
        <f t="shared" si="0"/>
        <v>18</v>
      </c>
      <c r="F28" s="65">
        <f>VLOOKUP($A28,'Return Data'!$B$7:$R$2292,6,0)</f>
        <v>3.3134999999999999</v>
      </c>
      <c r="G28" s="66">
        <f t="shared" si="1"/>
        <v>18</v>
      </c>
      <c r="H28" s="65">
        <f>VLOOKUP($A28,'Return Data'!$B$7:$R$2292,7,0)</f>
        <v>3.5424000000000002</v>
      </c>
      <c r="I28" s="66">
        <f t="shared" si="2"/>
        <v>21</v>
      </c>
      <c r="J28" s="65">
        <f>VLOOKUP($A28,'Return Data'!$B$7:$R$2292,8,0)</f>
        <v>3.4523999999999999</v>
      </c>
      <c r="K28" s="66">
        <f t="shared" si="3"/>
        <v>18</v>
      </c>
      <c r="L28" s="65">
        <f>VLOOKUP($A28,'Return Data'!$B$7:$R$2292,9,0)</f>
        <v>3.8382000000000001</v>
      </c>
      <c r="M28" s="66">
        <f t="shared" si="4"/>
        <v>21</v>
      </c>
      <c r="N28" s="65">
        <f>VLOOKUP($A28,'Return Data'!$B$7:$R$2292,10,0)</f>
        <v>3.1648000000000001</v>
      </c>
      <c r="O28" s="66">
        <f t="shared" si="5"/>
        <v>19</v>
      </c>
      <c r="P28" s="65">
        <f>VLOOKUP($A28,'Return Data'!$B$7:$R$2292,11,0)</f>
        <v>3.6522000000000001</v>
      </c>
      <c r="Q28" s="66">
        <f t="shared" si="6"/>
        <v>15</v>
      </c>
      <c r="R28" s="65">
        <f>VLOOKUP($A28,'Return Data'!$B$7:$R$2292,12,0)</f>
        <v>3.8151999999999999</v>
      </c>
      <c r="S28" s="66">
        <f t="shared" si="7"/>
        <v>14</v>
      </c>
      <c r="T28" s="65">
        <f>VLOOKUP($A28,'Return Data'!$B$7:$R$2292,13,0)</f>
        <v>3.7412999999999998</v>
      </c>
      <c r="U28" s="66">
        <f t="shared" si="8"/>
        <v>13</v>
      </c>
      <c r="V28" s="65">
        <f>VLOOKUP($A28,'Return Data'!$B$7:$R$2292,17,0)</f>
        <v>5.0011999999999999</v>
      </c>
      <c r="W28" s="66">
        <f t="shared" si="12"/>
        <v>9</v>
      </c>
      <c r="X28" s="65">
        <f>VLOOKUP($A28,'Return Data'!$B$7:$R$2292,14,0)</f>
        <v>7.9911000000000003</v>
      </c>
      <c r="Y28" s="66">
        <f t="shared" si="13"/>
        <v>2</v>
      </c>
      <c r="Z28" s="65">
        <f>VLOOKUP($A28,'Return Data'!$B$7:$R$2292,16,0)</f>
        <v>8.5168999999999997</v>
      </c>
      <c r="AA28" s="67">
        <f t="shared" si="10"/>
        <v>2</v>
      </c>
    </row>
    <row r="29" spans="1:27" x14ac:dyDescent="0.3">
      <c r="A29" s="63" t="s">
        <v>1538</v>
      </c>
      <c r="B29" s="64">
        <f>VLOOKUP($A29,'Return Data'!$B$7:$R$2292,3,0)</f>
        <v>44536</v>
      </c>
      <c r="C29" s="65">
        <f>VLOOKUP($A29,'Return Data'!$B$7:$R$2292,4,0)</f>
        <v>2314.9499000000001</v>
      </c>
      <c r="D29" s="65">
        <f>VLOOKUP($A29,'Return Data'!$B$7:$R$2292,5,0)</f>
        <v>3.5859999999999999</v>
      </c>
      <c r="E29" s="66">
        <f t="shared" si="0"/>
        <v>11</v>
      </c>
      <c r="F29" s="65">
        <f>VLOOKUP($A29,'Return Data'!$B$7:$R$2292,6,0)</f>
        <v>3.5859999999999999</v>
      </c>
      <c r="G29" s="66">
        <f t="shared" si="1"/>
        <v>11</v>
      </c>
      <c r="H29" s="65">
        <f>VLOOKUP($A29,'Return Data'!$B$7:$R$2292,7,0)</f>
        <v>3.5394000000000001</v>
      </c>
      <c r="I29" s="66">
        <f t="shared" si="2"/>
        <v>22</v>
      </c>
      <c r="J29" s="65">
        <f>VLOOKUP($A29,'Return Data'!$B$7:$R$2292,8,0)</f>
        <v>3.0832000000000002</v>
      </c>
      <c r="K29" s="66">
        <f t="shared" si="3"/>
        <v>25</v>
      </c>
      <c r="L29" s="65">
        <f>VLOOKUP($A29,'Return Data'!$B$7:$R$2292,9,0)</f>
        <v>3.7513999999999998</v>
      </c>
      <c r="M29" s="66">
        <f t="shared" si="4"/>
        <v>23</v>
      </c>
      <c r="N29" s="65">
        <f>VLOOKUP($A29,'Return Data'!$B$7:$R$2292,10,0)</f>
        <v>3.1086999999999998</v>
      </c>
      <c r="O29" s="66">
        <f t="shared" si="5"/>
        <v>21</v>
      </c>
      <c r="P29" s="65">
        <f>VLOOKUP($A29,'Return Data'!$B$7:$R$2292,11,0)</f>
        <v>3.4744000000000002</v>
      </c>
      <c r="Q29" s="66">
        <f t="shared" si="6"/>
        <v>21</v>
      </c>
      <c r="R29" s="65">
        <f>VLOOKUP($A29,'Return Data'!$B$7:$R$2292,12,0)</f>
        <v>3.6070000000000002</v>
      </c>
      <c r="S29" s="66">
        <f t="shared" si="7"/>
        <v>22</v>
      </c>
      <c r="T29" s="65">
        <f>VLOOKUP($A29,'Return Data'!$B$7:$R$2292,13,0)</f>
        <v>3.5110999999999999</v>
      </c>
      <c r="U29" s="66">
        <f t="shared" si="8"/>
        <v>20</v>
      </c>
      <c r="V29" s="65">
        <f>VLOOKUP($A29,'Return Data'!$B$7:$R$2292,17,0)</f>
        <v>4.2693000000000003</v>
      </c>
      <c r="W29" s="66">
        <f t="shared" si="12"/>
        <v>19</v>
      </c>
      <c r="X29" s="65">
        <f>VLOOKUP($A29,'Return Data'!$B$7:$R$2292,14,0)</f>
        <v>5.3758999999999997</v>
      </c>
      <c r="Y29" s="66">
        <f t="shared" si="13"/>
        <v>14</v>
      </c>
      <c r="Z29" s="65">
        <f>VLOOKUP($A29,'Return Data'!$B$7:$R$2292,16,0)</f>
        <v>6.8010999999999999</v>
      </c>
      <c r="AA29" s="67">
        <f t="shared" si="10"/>
        <v>16</v>
      </c>
    </row>
    <row r="30" spans="1:27" x14ac:dyDescent="0.3">
      <c r="A30" s="63" t="s">
        <v>1539</v>
      </c>
      <c r="B30" s="64">
        <f>VLOOKUP($A30,'Return Data'!$B$7:$R$2292,3,0)</f>
        <v>44536</v>
      </c>
      <c r="C30" s="65">
        <f>VLOOKUP($A30,'Return Data'!$B$7:$R$2292,4,0)</f>
        <v>4834.3791000000001</v>
      </c>
      <c r="D30" s="65">
        <f>VLOOKUP($A30,'Return Data'!$B$7:$R$2292,5,0)</f>
        <v>3.3496000000000001</v>
      </c>
      <c r="E30" s="66">
        <f t="shared" si="0"/>
        <v>17</v>
      </c>
      <c r="F30" s="65">
        <f>VLOOKUP($A30,'Return Data'!$B$7:$R$2292,6,0)</f>
        <v>3.3496000000000001</v>
      </c>
      <c r="G30" s="66">
        <f t="shared" si="1"/>
        <v>17</v>
      </c>
      <c r="H30" s="65">
        <f>VLOOKUP($A30,'Return Data'!$B$7:$R$2292,7,0)</f>
        <v>3.4436</v>
      </c>
      <c r="I30" s="66">
        <f t="shared" si="2"/>
        <v>24</v>
      </c>
      <c r="J30" s="65">
        <f>VLOOKUP($A30,'Return Data'!$B$7:$R$2292,8,0)</f>
        <v>3.3371</v>
      </c>
      <c r="K30" s="66">
        <f t="shared" si="3"/>
        <v>21</v>
      </c>
      <c r="L30" s="65">
        <f>VLOOKUP($A30,'Return Data'!$B$7:$R$2292,9,0)</f>
        <v>3.9125000000000001</v>
      </c>
      <c r="M30" s="66">
        <f t="shared" si="4"/>
        <v>15</v>
      </c>
      <c r="N30" s="65">
        <f>VLOOKUP($A30,'Return Data'!$B$7:$R$2292,10,0)</f>
        <v>3.2183999999999999</v>
      </c>
      <c r="O30" s="66">
        <f t="shared" si="5"/>
        <v>16</v>
      </c>
      <c r="P30" s="65">
        <f>VLOOKUP($A30,'Return Data'!$B$7:$R$2292,11,0)</f>
        <v>3.5941000000000001</v>
      </c>
      <c r="Q30" s="66">
        <f t="shared" si="6"/>
        <v>18</v>
      </c>
      <c r="R30" s="65">
        <f>VLOOKUP($A30,'Return Data'!$B$7:$R$2292,12,0)</f>
        <v>3.6743000000000001</v>
      </c>
      <c r="S30" s="66">
        <f t="shared" si="7"/>
        <v>19</v>
      </c>
      <c r="T30" s="65">
        <f>VLOOKUP($A30,'Return Data'!$B$7:$R$2292,13,0)</f>
        <v>3.5541</v>
      </c>
      <c r="U30" s="66">
        <f t="shared" si="8"/>
        <v>19</v>
      </c>
      <c r="V30" s="65">
        <f>VLOOKUP($A30,'Return Data'!$B$7:$R$2292,17,0)</f>
        <v>4.8663999999999996</v>
      </c>
      <c r="W30" s="66">
        <f t="shared" si="12"/>
        <v>11</v>
      </c>
      <c r="X30" s="65">
        <f>VLOOKUP($A30,'Return Data'!$B$7:$R$2292,14,0)</f>
        <v>6.0210999999999997</v>
      </c>
      <c r="Y30" s="66">
        <f t="shared" si="13"/>
        <v>6</v>
      </c>
      <c r="Z30" s="65">
        <f>VLOOKUP($A30,'Return Data'!$B$7:$R$2292,16,0)</f>
        <v>7.4729000000000001</v>
      </c>
      <c r="AA30" s="67">
        <f t="shared" si="10"/>
        <v>11</v>
      </c>
    </row>
    <row r="31" spans="1:27" x14ac:dyDescent="0.3">
      <c r="A31" s="63" t="s">
        <v>1541</v>
      </c>
      <c r="B31" s="64">
        <f>VLOOKUP($A31,'Return Data'!$B$7:$R$2292,3,0)</f>
        <v>44536</v>
      </c>
      <c r="C31" s="65">
        <f>VLOOKUP($A31,'Return Data'!$B$7:$R$2292,4,0)</f>
        <v>11.350899999999999</v>
      </c>
      <c r="D31" s="65">
        <f>VLOOKUP($A31,'Return Data'!$B$7:$R$2292,5,0)</f>
        <v>3.4308999999999998</v>
      </c>
      <c r="E31" s="66">
        <f t="shared" si="0"/>
        <v>14</v>
      </c>
      <c r="F31" s="65">
        <f>VLOOKUP($A31,'Return Data'!$B$7:$R$2292,6,0)</f>
        <v>3.4308999999999998</v>
      </c>
      <c r="G31" s="66">
        <f t="shared" si="1"/>
        <v>14</v>
      </c>
      <c r="H31" s="65">
        <f>VLOOKUP($A31,'Return Data'!$B$7:$R$2292,7,0)</f>
        <v>3.5855999999999999</v>
      </c>
      <c r="I31" s="66">
        <f t="shared" si="2"/>
        <v>20</v>
      </c>
      <c r="J31" s="65">
        <f>VLOOKUP($A31,'Return Data'!$B$7:$R$2292,8,0)</f>
        <v>3.6570999999999998</v>
      </c>
      <c r="K31" s="66">
        <f t="shared" si="3"/>
        <v>7</v>
      </c>
      <c r="L31" s="65">
        <f>VLOOKUP($A31,'Return Data'!$B$7:$R$2292,9,0)</f>
        <v>4.0391000000000004</v>
      </c>
      <c r="M31" s="66">
        <f t="shared" si="4"/>
        <v>9</v>
      </c>
      <c r="N31" s="65">
        <f>VLOOKUP($A31,'Return Data'!$B$7:$R$2292,10,0)</f>
        <v>3.2524000000000002</v>
      </c>
      <c r="O31" s="66">
        <f t="shared" si="5"/>
        <v>13</v>
      </c>
      <c r="P31" s="65">
        <f>VLOOKUP($A31,'Return Data'!$B$7:$R$2292,11,0)</f>
        <v>3.6252</v>
      </c>
      <c r="Q31" s="66">
        <f t="shared" si="6"/>
        <v>17</v>
      </c>
      <c r="R31" s="65">
        <f>VLOOKUP($A31,'Return Data'!$B$7:$R$2292,12,0)</f>
        <v>3.7993999999999999</v>
      </c>
      <c r="S31" s="66">
        <f t="shared" si="7"/>
        <v>16</v>
      </c>
      <c r="T31" s="65">
        <f>VLOOKUP($A31,'Return Data'!$B$7:$R$2292,13,0)</f>
        <v>3.6892999999999998</v>
      </c>
      <c r="U31" s="66">
        <f t="shared" si="8"/>
        <v>15</v>
      </c>
      <c r="V31" s="65"/>
      <c r="W31" s="66"/>
      <c r="X31" s="65"/>
      <c r="Y31" s="66"/>
      <c r="Z31" s="65">
        <f>VLOOKUP($A31,'Return Data'!$B$7:$R$2292,16,0)</f>
        <v>5.2973999999999997</v>
      </c>
      <c r="AA31" s="67">
        <f t="shared" si="10"/>
        <v>22</v>
      </c>
    </row>
    <row r="32" spans="1:27" x14ac:dyDescent="0.3">
      <c r="A32" s="63" t="s">
        <v>1543</v>
      </c>
      <c r="B32" s="64">
        <f>VLOOKUP($A32,'Return Data'!$B$7:$R$2292,3,0)</f>
        <v>44536</v>
      </c>
      <c r="C32" s="65">
        <f>VLOOKUP($A32,'Return Data'!$B$7:$R$2292,4,0)</f>
        <v>11.747299999999999</v>
      </c>
      <c r="D32" s="65">
        <f>VLOOKUP($A32,'Return Data'!$B$7:$R$2292,5,0)</f>
        <v>4.1441999999999997</v>
      </c>
      <c r="E32" s="66">
        <f t="shared" si="0"/>
        <v>5</v>
      </c>
      <c r="F32" s="65">
        <f>VLOOKUP($A32,'Return Data'!$B$7:$R$2292,6,0)</f>
        <v>4.1441999999999997</v>
      </c>
      <c r="G32" s="66">
        <f t="shared" si="1"/>
        <v>5</v>
      </c>
      <c r="H32" s="65">
        <f>VLOOKUP($A32,'Return Data'!$B$7:$R$2292,7,0)</f>
        <v>4.0868000000000002</v>
      </c>
      <c r="I32" s="66">
        <f t="shared" si="2"/>
        <v>5</v>
      </c>
      <c r="J32" s="65">
        <f>VLOOKUP($A32,'Return Data'!$B$7:$R$2292,8,0)</f>
        <v>3.8896999999999999</v>
      </c>
      <c r="K32" s="66">
        <f t="shared" si="3"/>
        <v>4</v>
      </c>
      <c r="L32" s="65">
        <f>VLOOKUP($A32,'Return Data'!$B$7:$R$2292,9,0)</f>
        <v>4.1867999999999999</v>
      </c>
      <c r="M32" s="66">
        <f t="shared" si="4"/>
        <v>7</v>
      </c>
      <c r="N32" s="65">
        <f>VLOOKUP($A32,'Return Data'!$B$7:$R$2292,10,0)</f>
        <v>3.5583999999999998</v>
      </c>
      <c r="O32" s="66">
        <f t="shared" si="5"/>
        <v>7</v>
      </c>
      <c r="P32" s="65">
        <f>VLOOKUP($A32,'Return Data'!$B$7:$R$2292,11,0)</f>
        <v>3.9121000000000001</v>
      </c>
      <c r="Q32" s="66">
        <f t="shared" si="6"/>
        <v>8</v>
      </c>
      <c r="R32" s="65">
        <f>VLOOKUP($A32,'Return Data'!$B$7:$R$2292,12,0)</f>
        <v>4.0456000000000003</v>
      </c>
      <c r="S32" s="66">
        <f t="shared" si="7"/>
        <v>9</v>
      </c>
      <c r="T32" s="65">
        <f>VLOOKUP($A32,'Return Data'!$B$7:$R$2292,13,0)</f>
        <v>3.8893</v>
      </c>
      <c r="U32" s="66">
        <f t="shared" si="8"/>
        <v>9</v>
      </c>
      <c r="V32" s="65">
        <f>VLOOKUP($A32,'Return Data'!$B$7:$R$2292,17,0)</f>
        <v>4.8322000000000003</v>
      </c>
      <c r="W32" s="66">
        <f>RANK(V32,V$8:V$34,0)</f>
        <v>12</v>
      </c>
      <c r="X32" s="65"/>
      <c r="Y32" s="66"/>
      <c r="Z32" s="65">
        <f>VLOOKUP($A32,'Return Data'!$B$7:$R$2292,16,0)</f>
        <v>5.7633000000000001</v>
      </c>
      <c r="AA32" s="67">
        <f t="shared" si="10"/>
        <v>21</v>
      </c>
    </row>
    <row r="33" spans="1:27" x14ac:dyDescent="0.3">
      <c r="A33" s="63" t="s">
        <v>1545</v>
      </c>
      <c r="B33" s="64">
        <f>VLOOKUP($A33,'Return Data'!$B$7:$R$2292,3,0)</f>
        <v>44536</v>
      </c>
      <c r="C33" s="65">
        <f>VLOOKUP($A33,'Return Data'!$B$7:$R$2292,4,0)</f>
        <v>3599.8856000000001</v>
      </c>
      <c r="D33" s="65">
        <f>VLOOKUP($A33,'Return Data'!$B$7:$R$2292,5,0)</f>
        <v>3.7101000000000002</v>
      </c>
      <c r="E33" s="66">
        <f t="shared" si="0"/>
        <v>9</v>
      </c>
      <c r="F33" s="65">
        <f>VLOOKUP($A33,'Return Data'!$B$7:$R$2292,6,0)</f>
        <v>3.7101000000000002</v>
      </c>
      <c r="G33" s="66">
        <f t="shared" si="1"/>
        <v>9</v>
      </c>
      <c r="H33" s="65">
        <f>VLOOKUP($A33,'Return Data'!$B$7:$R$2292,7,0)</f>
        <v>3.7603</v>
      </c>
      <c r="I33" s="66">
        <f t="shared" si="2"/>
        <v>12</v>
      </c>
      <c r="J33" s="65">
        <f>VLOOKUP($A33,'Return Data'!$B$7:$R$2292,8,0)</f>
        <v>3.6274999999999999</v>
      </c>
      <c r="K33" s="66">
        <f t="shared" si="3"/>
        <v>10</v>
      </c>
      <c r="L33" s="65">
        <f>VLOOKUP($A33,'Return Data'!$B$7:$R$2292,9,0)</f>
        <v>3.8797000000000001</v>
      </c>
      <c r="M33" s="66">
        <f t="shared" si="4"/>
        <v>20</v>
      </c>
      <c r="N33" s="65">
        <f>VLOOKUP($A33,'Return Data'!$B$7:$R$2292,10,0)</f>
        <v>14.544</v>
      </c>
      <c r="O33" s="66">
        <f t="shared" si="5"/>
        <v>2</v>
      </c>
      <c r="P33" s="65">
        <f>VLOOKUP($A33,'Return Data'!$B$7:$R$2292,11,0)</f>
        <v>9.2774999999999999</v>
      </c>
      <c r="Q33" s="66">
        <f t="shared" si="6"/>
        <v>3</v>
      </c>
      <c r="R33" s="65">
        <f>VLOOKUP($A33,'Return Data'!$B$7:$R$2292,12,0)</f>
        <v>7.6375000000000002</v>
      </c>
      <c r="S33" s="66">
        <f t="shared" si="7"/>
        <v>3</v>
      </c>
      <c r="T33" s="65">
        <f>VLOOKUP($A33,'Return Data'!$B$7:$R$2292,13,0)</f>
        <v>6.7363</v>
      </c>
      <c r="U33" s="66">
        <f t="shared" si="8"/>
        <v>3</v>
      </c>
      <c r="V33" s="65">
        <f>VLOOKUP($A33,'Return Data'!$B$7:$R$2292,17,0)</f>
        <v>6.3475000000000001</v>
      </c>
      <c r="W33" s="66">
        <f>RANK(V33,V$8:V$34,0)</f>
        <v>3</v>
      </c>
      <c r="X33" s="65">
        <f>VLOOKUP($A33,'Return Data'!$B$7:$R$2292,14,0)</f>
        <v>5.5696000000000003</v>
      </c>
      <c r="Y33" s="66">
        <f>RANK(X33,X$8:X$34,0)</f>
        <v>10</v>
      </c>
      <c r="Z33" s="65">
        <f>VLOOKUP($A33,'Return Data'!$B$7:$R$2292,16,0)</f>
        <v>7.7515000000000001</v>
      </c>
      <c r="AA33" s="67">
        <f t="shared" si="10"/>
        <v>6</v>
      </c>
    </row>
    <row r="34" spans="1:27" x14ac:dyDescent="0.3">
      <c r="A34" s="63" t="s">
        <v>1547</v>
      </c>
      <c r="B34" s="64">
        <f>VLOOKUP($A34,'Return Data'!$B$7:$R$2292,3,0)</f>
        <v>44536</v>
      </c>
      <c r="C34" s="65">
        <f>VLOOKUP($A34,'Return Data'!$B$7:$R$2292,4,0)</f>
        <v>1126.2293999999999</v>
      </c>
      <c r="D34" s="65">
        <f>VLOOKUP($A34,'Return Data'!$B$7:$R$2292,5,0)</f>
        <v>3.0948000000000002</v>
      </c>
      <c r="E34" s="66">
        <f t="shared" si="0"/>
        <v>24</v>
      </c>
      <c r="F34" s="65">
        <f>VLOOKUP($A34,'Return Data'!$B$7:$R$2292,6,0)</f>
        <v>3.0948000000000002</v>
      </c>
      <c r="G34" s="66">
        <f t="shared" si="1"/>
        <v>24</v>
      </c>
      <c r="H34" s="65">
        <f>VLOOKUP($A34,'Return Data'!$B$7:$R$2292,7,0)</f>
        <v>3.6823999999999999</v>
      </c>
      <c r="I34" s="66">
        <f t="shared" si="2"/>
        <v>15</v>
      </c>
      <c r="J34" s="65">
        <f>VLOOKUP($A34,'Return Data'!$B$7:$R$2292,8,0)</f>
        <v>3.5564</v>
      </c>
      <c r="K34" s="66">
        <f t="shared" si="3"/>
        <v>15</v>
      </c>
      <c r="L34" s="65">
        <f>VLOOKUP($A34,'Return Data'!$B$7:$R$2292,9,0)</f>
        <v>3.3157000000000001</v>
      </c>
      <c r="M34" s="66">
        <f t="shared" si="4"/>
        <v>26</v>
      </c>
      <c r="N34" s="65">
        <f>VLOOKUP($A34,'Return Data'!$B$7:$R$2292,10,0)</f>
        <v>5.9386000000000001</v>
      </c>
      <c r="O34" s="66">
        <f t="shared" si="5"/>
        <v>3</v>
      </c>
      <c r="P34" s="65">
        <f>VLOOKUP($A34,'Return Data'!$B$7:$R$2292,11,0)</f>
        <v>4.4016999999999999</v>
      </c>
      <c r="Q34" s="66">
        <f t="shared" si="6"/>
        <v>5</v>
      </c>
      <c r="R34" s="65">
        <f>VLOOKUP($A34,'Return Data'!$B$7:$R$2292,12,0)</f>
        <v>4.0106999999999999</v>
      </c>
      <c r="S34" s="66">
        <f t="shared" si="7"/>
        <v>11</v>
      </c>
      <c r="T34" s="65">
        <f>VLOOKUP($A34,'Return Data'!$B$7:$R$2292,13,0)</f>
        <v>4.4931999999999999</v>
      </c>
      <c r="U34" s="66">
        <f t="shared" si="8"/>
        <v>5</v>
      </c>
      <c r="V34" s="65"/>
      <c r="W34" s="66"/>
      <c r="X34" s="65"/>
      <c r="Y34" s="66"/>
      <c r="Z34" s="65">
        <f>VLOOKUP($A34,'Return Data'!$B$7:$R$2292,16,0)</f>
        <v>4.8616999999999999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3.674962962962963</v>
      </c>
      <c r="E36" s="74"/>
      <c r="F36" s="75">
        <f>AVERAGE(F8:F34)</f>
        <v>3.674962962962963</v>
      </c>
      <c r="G36" s="74"/>
      <c r="H36" s="75">
        <f>AVERAGE(H8:H34)</f>
        <v>6.6389888888888891</v>
      </c>
      <c r="I36" s="74"/>
      <c r="J36" s="75">
        <f>AVERAGE(J8:J34)</f>
        <v>5.0672444444444444</v>
      </c>
      <c r="K36" s="74"/>
      <c r="L36" s="75">
        <f>AVERAGE(L8:L34)</f>
        <v>4.811755555555556</v>
      </c>
      <c r="M36" s="74"/>
      <c r="N36" s="75">
        <f>AVERAGE(N8:N34)</f>
        <v>4.4084851851851843</v>
      </c>
      <c r="O36" s="74"/>
      <c r="P36" s="75">
        <f>AVERAGE(P8:P34)</f>
        <v>4.6738814814814811</v>
      </c>
      <c r="Q36" s="74"/>
      <c r="R36" s="75">
        <f>AVERAGE(R8:R34)</f>
        <v>4.5223185185185182</v>
      </c>
      <c r="S36" s="74"/>
      <c r="T36" s="75">
        <f>AVERAGE(T8:T34)</f>
        <v>4.2930518518518523</v>
      </c>
      <c r="U36" s="74"/>
      <c r="V36" s="75">
        <f>AVERAGE(V8:V34)</f>
        <v>5.1042272727272717</v>
      </c>
      <c r="W36" s="74"/>
      <c r="X36" s="75">
        <f>AVERAGE(X8:X34)</f>
        <v>5.8512882352941169</v>
      </c>
      <c r="Y36" s="74"/>
      <c r="Z36" s="75">
        <f>AVERAGE(Z8:Z34)</f>
        <v>6.7883666666666667</v>
      </c>
      <c r="AA36" s="76"/>
    </row>
    <row r="37" spans="1:27" x14ac:dyDescent="0.3">
      <c r="A37" s="73" t="s">
        <v>28</v>
      </c>
      <c r="B37" s="74"/>
      <c r="C37" s="74"/>
      <c r="D37" s="75">
        <f>MIN(D8:D34)</f>
        <v>2.3824999999999998</v>
      </c>
      <c r="E37" s="74"/>
      <c r="F37" s="75">
        <f>MIN(F8:F34)</f>
        <v>2.3824999999999998</v>
      </c>
      <c r="G37" s="74"/>
      <c r="H37" s="75">
        <f>MIN(H8:H34)</f>
        <v>2.4883999999999999</v>
      </c>
      <c r="I37" s="74"/>
      <c r="J37" s="75">
        <f>MIN(J8:J34)</f>
        <v>2.3247</v>
      </c>
      <c r="K37" s="74"/>
      <c r="L37" s="75">
        <f>MIN(L8:L34)</f>
        <v>3.0497999999999998</v>
      </c>
      <c r="M37" s="74"/>
      <c r="N37" s="75">
        <f>MIN(N8:N34)</f>
        <v>2.6265000000000001</v>
      </c>
      <c r="O37" s="74"/>
      <c r="P37" s="75">
        <f>MIN(P8:P34)</f>
        <v>2.931</v>
      </c>
      <c r="Q37" s="74"/>
      <c r="R37" s="75">
        <f>MIN(R8:R34)</f>
        <v>2.9977999999999998</v>
      </c>
      <c r="S37" s="74"/>
      <c r="T37" s="75">
        <f>MIN(T8:T34)</f>
        <v>2.8197999999999999</v>
      </c>
      <c r="U37" s="74"/>
      <c r="V37" s="75">
        <f>MIN(V8:V34)</f>
        <v>3.7663000000000002</v>
      </c>
      <c r="W37" s="74"/>
      <c r="X37" s="75">
        <f>MIN(X8:X34)</f>
        <v>1.8222</v>
      </c>
      <c r="Y37" s="74"/>
      <c r="Z37" s="75">
        <f>MIN(Z8:Z34)</f>
        <v>4.0808999999999997</v>
      </c>
      <c r="AA37" s="76"/>
    </row>
    <row r="38" spans="1:27" ht="15" thickBot="1" x14ac:dyDescent="0.35">
      <c r="A38" s="77" t="s">
        <v>29</v>
      </c>
      <c r="B38" s="78"/>
      <c r="C38" s="78"/>
      <c r="D38" s="79">
        <f>MAX(D8:D34)</f>
        <v>7.7846000000000002</v>
      </c>
      <c r="E38" s="78"/>
      <c r="F38" s="79">
        <f>MAX(F8:F34)</f>
        <v>7.7846000000000002</v>
      </c>
      <c r="G38" s="78"/>
      <c r="H38" s="79">
        <f>MAX(H8:H34)</f>
        <v>82.023099999999999</v>
      </c>
      <c r="I38" s="78"/>
      <c r="J38" s="79">
        <f>MAX(J8:J34)</f>
        <v>45.611499999999999</v>
      </c>
      <c r="K38" s="78"/>
      <c r="L38" s="79">
        <f>MAX(L8:L34)</f>
        <v>27.462599999999998</v>
      </c>
      <c r="M38" s="78"/>
      <c r="N38" s="79">
        <f>MAX(N8:N34)</f>
        <v>17.935300000000002</v>
      </c>
      <c r="O38" s="78"/>
      <c r="P38" s="79">
        <f>MAX(P8:P34)</f>
        <v>16.358599999999999</v>
      </c>
      <c r="Q38" s="78"/>
      <c r="R38" s="79">
        <f>MAX(R8:R34)</f>
        <v>13.132999999999999</v>
      </c>
      <c r="S38" s="78"/>
      <c r="T38" s="79">
        <f>MAX(T8:T34)</f>
        <v>11.648899999999999</v>
      </c>
      <c r="U38" s="78"/>
      <c r="V38" s="79">
        <f>MAX(V8:V34)</f>
        <v>7.9337</v>
      </c>
      <c r="W38" s="78"/>
      <c r="X38" s="79">
        <f>MAX(X8:X34)</f>
        <v>8.5282999999999998</v>
      </c>
      <c r="Y38" s="78"/>
      <c r="Z38" s="79">
        <f>MAX(Z8:Z34)</f>
        <v>9.1442999999999994</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1490</v>
      </c>
      <c r="B8" s="64">
        <f>VLOOKUP($A8,'Return Data'!$B$7:$R$2292,3,0)</f>
        <v>44536</v>
      </c>
      <c r="C8" s="65">
        <f>VLOOKUP($A8,'Return Data'!$B$7:$R$2292,4,0)</f>
        <v>434.46120000000002</v>
      </c>
      <c r="D8" s="65">
        <f>VLOOKUP($A8,'Return Data'!$B$7:$R$2292,5,0)</f>
        <v>3.6303999999999998</v>
      </c>
      <c r="E8" s="66">
        <f t="shared" ref="E8:E34" si="0">RANK(D8,D$8:D$34,0)</f>
        <v>6</v>
      </c>
      <c r="F8" s="65">
        <f>VLOOKUP($A8,'Return Data'!$B$7:$R$2292,6,0)</f>
        <v>3.6303999999999998</v>
      </c>
      <c r="G8" s="66">
        <f t="shared" ref="G8:G34" si="1">RANK(F8,F$8:F$34,0)</f>
        <v>6</v>
      </c>
      <c r="H8" s="65">
        <f>VLOOKUP($A8,'Return Data'!$B$7:$R$2292,7,0)</f>
        <v>3.2869000000000002</v>
      </c>
      <c r="I8" s="66">
        <f t="shared" ref="I8:I34" si="2">RANK(H8,H$8:H$34,0)</f>
        <v>16</v>
      </c>
      <c r="J8" s="65">
        <f>VLOOKUP($A8,'Return Data'!$B$7:$R$2292,8,0)</f>
        <v>3.2818000000000001</v>
      </c>
      <c r="K8" s="66">
        <f t="shared" ref="K8:K34" si="3">RANK(J8,J$8:J$34,0)</f>
        <v>9</v>
      </c>
      <c r="L8" s="65">
        <f>VLOOKUP($A8,'Return Data'!$B$7:$R$2292,9,0)</f>
        <v>4.2691999999999997</v>
      </c>
      <c r="M8" s="66">
        <f t="shared" ref="M8:M34" si="4">RANK(L8,L$8:L$34,0)</f>
        <v>2</v>
      </c>
      <c r="N8" s="65">
        <f>VLOOKUP($A8,'Return Data'!$B$7:$R$2292,10,0)</f>
        <v>3.1972</v>
      </c>
      <c r="O8" s="66">
        <f t="shared" ref="O8:O34" si="5">RANK(N8,N$8:N$34,0)</f>
        <v>8</v>
      </c>
      <c r="P8" s="65">
        <f>VLOOKUP($A8,'Return Data'!$B$7:$R$2292,11,0)</f>
        <v>3.8980999999999999</v>
      </c>
      <c r="Q8" s="66">
        <f t="shared" ref="Q8:Q34" si="6">RANK(P8,P$8:P$34,0)</f>
        <v>5</v>
      </c>
      <c r="R8" s="65">
        <f>VLOOKUP($A8,'Return Data'!$B$7:$R$2292,12,0)</f>
        <v>4.2423000000000002</v>
      </c>
      <c r="S8" s="66">
        <f>RANK(R8,R$8:R$34,0)</f>
        <v>4</v>
      </c>
      <c r="T8" s="65">
        <f>VLOOKUP($A8,'Return Data'!$B$7:$R$2292,13,0)</f>
        <v>3.9297</v>
      </c>
      <c r="U8" s="66">
        <f>RANK(T8,T$8:T$34,0)</f>
        <v>7</v>
      </c>
      <c r="V8" s="65">
        <f>VLOOKUP($A8,'Return Data'!$B$7:$R$2292,17,0)</f>
        <v>5.52</v>
      </c>
      <c r="W8" s="66">
        <f>RANK(V8,V$8:V$34,0)</f>
        <v>4</v>
      </c>
      <c r="X8" s="65">
        <f>VLOOKUP($A8,'Return Data'!$B$7:$R$2292,14,0)</f>
        <v>6.5735999999999999</v>
      </c>
      <c r="Y8" s="66">
        <f>RANK(X8,X$8:X$34,0)</f>
        <v>3</v>
      </c>
      <c r="Z8" s="65">
        <f>VLOOKUP($A8,'Return Data'!$B$7:$R$2292,16,0)</f>
        <v>7.5613999999999999</v>
      </c>
      <c r="AA8" s="67">
        <f>RANK(Z8,Z$8:Z$34,0)</f>
        <v>4</v>
      </c>
    </row>
    <row r="9" spans="1:27" x14ac:dyDescent="0.3">
      <c r="A9" s="63" t="s">
        <v>1492</v>
      </c>
      <c r="B9" s="64">
        <f>VLOOKUP($A9,'Return Data'!$B$7:$R$2292,3,0)</f>
        <v>44536</v>
      </c>
      <c r="C9" s="65">
        <f>VLOOKUP($A9,'Return Data'!$B$7:$R$2292,4,0)</f>
        <v>11.9476</v>
      </c>
      <c r="D9" s="65">
        <f>VLOOKUP($A9,'Return Data'!$B$7:$R$2292,5,0)</f>
        <v>3.0558000000000001</v>
      </c>
      <c r="E9" s="66">
        <f t="shared" si="0"/>
        <v>13</v>
      </c>
      <c r="F9" s="65">
        <f>VLOOKUP($A9,'Return Data'!$B$7:$R$2292,6,0)</f>
        <v>3.0558000000000001</v>
      </c>
      <c r="G9" s="66">
        <f t="shared" si="1"/>
        <v>13</v>
      </c>
      <c r="H9" s="65">
        <f>VLOOKUP($A9,'Return Data'!$B$7:$R$2292,7,0)</f>
        <v>3.1004999999999998</v>
      </c>
      <c r="I9" s="66">
        <f t="shared" si="2"/>
        <v>20</v>
      </c>
      <c r="J9" s="65">
        <f>VLOOKUP($A9,'Return Data'!$B$7:$R$2292,8,0)</f>
        <v>2.9274</v>
      </c>
      <c r="K9" s="66">
        <f t="shared" si="3"/>
        <v>19</v>
      </c>
      <c r="L9" s="65">
        <f>VLOOKUP($A9,'Return Data'!$B$7:$R$2292,9,0)</f>
        <v>3.1379000000000001</v>
      </c>
      <c r="M9" s="66">
        <f t="shared" si="4"/>
        <v>21</v>
      </c>
      <c r="N9" s="65">
        <f>VLOOKUP($A9,'Return Data'!$B$7:$R$2292,10,0)</f>
        <v>2.5644</v>
      </c>
      <c r="O9" s="66">
        <f t="shared" si="5"/>
        <v>20</v>
      </c>
      <c r="P9" s="65">
        <f>VLOOKUP($A9,'Return Data'!$B$7:$R$2292,11,0)</f>
        <v>2.9923999999999999</v>
      </c>
      <c r="Q9" s="66">
        <f t="shared" si="6"/>
        <v>20</v>
      </c>
      <c r="R9" s="65">
        <f>VLOOKUP($A9,'Return Data'!$B$7:$R$2292,12,0)</f>
        <v>3.2561</v>
      </c>
      <c r="S9" s="66">
        <f t="shared" ref="S9:S34" si="7">RANK(R9,R$8:R$34,0)</f>
        <v>20</v>
      </c>
      <c r="T9" s="65">
        <f>VLOOKUP($A9,'Return Data'!$B$7:$R$2292,13,0)</f>
        <v>3.1678000000000002</v>
      </c>
      <c r="U9" s="66">
        <f t="shared" ref="U9:U34" si="8">RANK(T9,T$8:T$34,0)</f>
        <v>18</v>
      </c>
      <c r="V9" s="65">
        <f>VLOOKUP($A9,'Return Data'!$B$7:$R$2292,17,0)</f>
        <v>4.2686999999999999</v>
      </c>
      <c r="W9" s="66">
        <f t="shared" ref="W9:W33" si="9">RANK(V9,V$8:V$34,0)</f>
        <v>14</v>
      </c>
      <c r="X9" s="65"/>
      <c r="Y9" s="66"/>
      <c r="Z9" s="65">
        <f>VLOOKUP($A9,'Return Data'!$B$7:$R$2292,16,0)</f>
        <v>5.6437999999999997</v>
      </c>
      <c r="AA9" s="67">
        <f t="shared" ref="AA9:AA34" si="10">RANK(Z9,Z$8:Z$34,0)</f>
        <v>19</v>
      </c>
    </row>
    <row r="10" spans="1:27" x14ac:dyDescent="0.3">
      <c r="A10" s="63" t="s">
        <v>1493</v>
      </c>
      <c r="B10" s="64">
        <f>VLOOKUP($A10,'Return Data'!$B$7:$R$2292,3,0)</f>
        <v>44536</v>
      </c>
      <c r="C10" s="65">
        <f>VLOOKUP($A10,'Return Data'!$B$7:$R$2292,4,0)</f>
        <v>1225.7565</v>
      </c>
      <c r="D10" s="65">
        <f>VLOOKUP($A10,'Return Data'!$B$7:$R$2292,5,0)</f>
        <v>3.7511000000000001</v>
      </c>
      <c r="E10" s="66">
        <f t="shared" si="0"/>
        <v>4</v>
      </c>
      <c r="F10" s="65">
        <f>VLOOKUP($A10,'Return Data'!$B$7:$R$2292,6,0)</f>
        <v>3.7511000000000001</v>
      </c>
      <c r="G10" s="66">
        <f t="shared" si="1"/>
        <v>4</v>
      </c>
      <c r="H10" s="65">
        <f>VLOOKUP($A10,'Return Data'!$B$7:$R$2292,7,0)</f>
        <v>3.6890999999999998</v>
      </c>
      <c r="I10" s="66">
        <f t="shared" si="2"/>
        <v>4</v>
      </c>
      <c r="J10" s="65">
        <f>VLOOKUP($A10,'Return Data'!$B$7:$R$2292,8,0)</f>
        <v>3.3592</v>
      </c>
      <c r="K10" s="66">
        <f t="shared" si="3"/>
        <v>6</v>
      </c>
      <c r="L10" s="65">
        <f>VLOOKUP($A10,'Return Data'!$B$7:$R$2292,9,0)</f>
        <v>4.0065999999999997</v>
      </c>
      <c r="M10" s="66">
        <f t="shared" si="4"/>
        <v>4</v>
      </c>
      <c r="N10" s="65">
        <f>VLOOKUP($A10,'Return Data'!$B$7:$R$2292,10,0)</f>
        <v>3.3065000000000002</v>
      </c>
      <c r="O10" s="66">
        <f t="shared" si="5"/>
        <v>7</v>
      </c>
      <c r="P10" s="65">
        <f>VLOOKUP($A10,'Return Data'!$B$7:$R$2292,11,0)</f>
        <v>3.5836999999999999</v>
      </c>
      <c r="Q10" s="66">
        <f t="shared" si="6"/>
        <v>8</v>
      </c>
      <c r="R10" s="65">
        <f>VLOOKUP($A10,'Return Data'!$B$7:$R$2292,12,0)</f>
        <v>3.8559999999999999</v>
      </c>
      <c r="S10" s="66">
        <f t="shared" si="7"/>
        <v>7</v>
      </c>
      <c r="T10" s="65">
        <f>VLOOKUP($A10,'Return Data'!$B$7:$R$2292,13,0)</f>
        <v>3.6164000000000001</v>
      </c>
      <c r="U10" s="66">
        <f t="shared" si="8"/>
        <v>8</v>
      </c>
      <c r="V10" s="65">
        <f>VLOOKUP($A10,'Return Data'!$B$7:$R$2292,17,0)</f>
        <v>4.4377000000000004</v>
      </c>
      <c r="W10" s="66">
        <f t="shared" si="9"/>
        <v>13</v>
      </c>
      <c r="X10" s="65"/>
      <c r="Y10" s="66"/>
      <c r="Z10" s="65">
        <f>VLOOKUP($A10,'Return Data'!$B$7:$R$2292,16,0)</f>
        <v>5.9572000000000003</v>
      </c>
      <c r="AA10" s="67">
        <f t="shared" si="10"/>
        <v>17</v>
      </c>
    </row>
    <row r="11" spans="1:27" x14ac:dyDescent="0.3">
      <c r="A11" s="63" t="s">
        <v>1496</v>
      </c>
      <c r="B11" s="64">
        <f>VLOOKUP($A11,'Return Data'!$B$7:$R$2292,3,0)</f>
        <v>44536</v>
      </c>
      <c r="C11" s="65">
        <f>VLOOKUP($A11,'Return Data'!$B$7:$R$2292,4,0)</f>
        <v>2576.0178000000001</v>
      </c>
      <c r="D11" s="65">
        <f>VLOOKUP($A11,'Return Data'!$B$7:$R$2292,5,0)</f>
        <v>3.1259999999999999</v>
      </c>
      <c r="E11" s="66">
        <f t="shared" si="0"/>
        <v>12</v>
      </c>
      <c r="F11" s="65">
        <f>VLOOKUP($A11,'Return Data'!$B$7:$R$2292,6,0)</f>
        <v>3.1259999999999999</v>
      </c>
      <c r="G11" s="66">
        <f t="shared" si="1"/>
        <v>12</v>
      </c>
      <c r="H11" s="65">
        <f>VLOOKUP($A11,'Return Data'!$B$7:$R$2292,7,0)</f>
        <v>3.5430999999999999</v>
      </c>
      <c r="I11" s="66">
        <f t="shared" si="2"/>
        <v>7</v>
      </c>
      <c r="J11" s="65">
        <f>VLOOKUP($A11,'Return Data'!$B$7:$R$2292,8,0)</f>
        <v>3.0992999999999999</v>
      </c>
      <c r="K11" s="66">
        <f t="shared" si="3"/>
        <v>15</v>
      </c>
      <c r="L11" s="65">
        <f>VLOOKUP($A11,'Return Data'!$B$7:$R$2292,9,0)</f>
        <v>3.8472</v>
      </c>
      <c r="M11" s="66">
        <f t="shared" si="4"/>
        <v>6</v>
      </c>
      <c r="N11" s="65">
        <f>VLOOKUP($A11,'Return Data'!$B$7:$R$2292,10,0)</f>
        <v>2.8534999999999999</v>
      </c>
      <c r="O11" s="66">
        <f t="shared" si="5"/>
        <v>15</v>
      </c>
      <c r="P11" s="65">
        <f>VLOOKUP($A11,'Return Data'!$B$7:$R$2292,11,0)</f>
        <v>3.1652</v>
      </c>
      <c r="Q11" s="66">
        <f t="shared" si="6"/>
        <v>18</v>
      </c>
      <c r="R11" s="65">
        <f>VLOOKUP($A11,'Return Data'!$B$7:$R$2292,12,0)</f>
        <v>3.2673000000000001</v>
      </c>
      <c r="S11" s="66">
        <f t="shared" si="7"/>
        <v>18</v>
      </c>
      <c r="T11" s="65">
        <f>VLOOKUP($A11,'Return Data'!$B$7:$R$2292,13,0)</f>
        <v>3.1019999999999999</v>
      </c>
      <c r="U11" s="66">
        <f t="shared" si="8"/>
        <v>19</v>
      </c>
      <c r="V11" s="65">
        <f>VLOOKUP($A11,'Return Data'!$B$7:$R$2292,17,0)</f>
        <v>4.0963000000000003</v>
      </c>
      <c r="W11" s="66">
        <f t="shared" si="9"/>
        <v>16</v>
      </c>
      <c r="X11" s="65">
        <f>VLOOKUP($A11,'Return Data'!$B$7:$R$2292,14,0)</f>
        <v>5.2990000000000004</v>
      </c>
      <c r="Y11" s="66">
        <f t="shared" ref="Y11:Y33" si="11">RANK(X11,X$8:X$34,0)</f>
        <v>10</v>
      </c>
      <c r="Z11" s="65">
        <f>VLOOKUP($A11,'Return Data'!$B$7:$R$2292,16,0)</f>
        <v>7.3167999999999997</v>
      </c>
      <c r="AA11" s="67">
        <f t="shared" si="10"/>
        <v>8</v>
      </c>
    </row>
    <row r="12" spans="1:27" x14ac:dyDescent="0.3">
      <c r="A12" s="63" t="s">
        <v>1498</v>
      </c>
      <c r="B12" s="64">
        <f>VLOOKUP($A12,'Return Data'!$B$7:$R$2292,3,0)</f>
        <v>44536</v>
      </c>
      <c r="C12" s="65">
        <f>VLOOKUP($A12,'Return Data'!$B$7:$R$2292,4,0)</f>
        <v>3101.4812000000002</v>
      </c>
      <c r="D12" s="65">
        <f>VLOOKUP($A12,'Return Data'!$B$7:$R$2292,5,0)</f>
        <v>2.8565</v>
      </c>
      <c r="E12" s="66">
        <f t="shared" si="0"/>
        <v>17</v>
      </c>
      <c r="F12" s="65">
        <f>VLOOKUP($A12,'Return Data'!$B$7:$R$2292,6,0)</f>
        <v>2.8565</v>
      </c>
      <c r="G12" s="66">
        <f t="shared" si="1"/>
        <v>17</v>
      </c>
      <c r="H12" s="65">
        <f>VLOOKUP($A12,'Return Data'!$B$7:$R$2292,7,0)</f>
        <v>2.9177</v>
      </c>
      <c r="I12" s="66">
        <f t="shared" si="2"/>
        <v>23</v>
      </c>
      <c r="J12" s="65">
        <f>VLOOKUP($A12,'Return Data'!$B$7:$R$2292,8,0)</f>
        <v>2.7378</v>
      </c>
      <c r="K12" s="66">
        <f t="shared" si="3"/>
        <v>22</v>
      </c>
      <c r="L12" s="65">
        <f>VLOOKUP($A12,'Return Data'!$B$7:$R$2292,9,0)</f>
        <v>2.8803999999999998</v>
      </c>
      <c r="M12" s="66">
        <f t="shared" si="4"/>
        <v>23</v>
      </c>
      <c r="N12" s="65">
        <f>VLOOKUP($A12,'Return Data'!$B$7:$R$2292,10,0)</f>
        <v>2.2845</v>
      </c>
      <c r="O12" s="66">
        <f t="shared" si="5"/>
        <v>24</v>
      </c>
      <c r="P12" s="65">
        <f>VLOOKUP($A12,'Return Data'!$B$7:$R$2292,11,0)</f>
        <v>2.6362999999999999</v>
      </c>
      <c r="Q12" s="66">
        <f t="shared" si="6"/>
        <v>24</v>
      </c>
      <c r="R12" s="65">
        <f>VLOOKUP($A12,'Return Data'!$B$7:$R$2292,12,0)</f>
        <v>2.7288999999999999</v>
      </c>
      <c r="S12" s="66">
        <f t="shared" si="7"/>
        <v>24</v>
      </c>
      <c r="T12" s="65">
        <f>VLOOKUP($A12,'Return Data'!$B$7:$R$2292,13,0)</f>
        <v>2.6093999999999999</v>
      </c>
      <c r="U12" s="66">
        <f t="shared" si="8"/>
        <v>24</v>
      </c>
      <c r="V12" s="65">
        <f>VLOOKUP($A12,'Return Data'!$B$7:$R$2292,17,0)</f>
        <v>3.6360999999999999</v>
      </c>
      <c r="W12" s="66">
        <f t="shared" si="9"/>
        <v>19</v>
      </c>
      <c r="X12" s="65">
        <f>VLOOKUP($A12,'Return Data'!$B$7:$R$2292,14,0)</f>
        <v>4.6553000000000004</v>
      </c>
      <c r="Y12" s="66">
        <f t="shared" si="11"/>
        <v>13</v>
      </c>
      <c r="Z12" s="65">
        <f>VLOOKUP($A12,'Return Data'!$B$7:$R$2292,16,0)</f>
        <v>7.069</v>
      </c>
      <c r="AA12" s="67">
        <f t="shared" si="10"/>
        <v>10</v>
      </c>
    </row>
    <row r="13" spans="1:27" x14ac:dyDescent="0.3">
      <c r="A13" s="63" t="s">
        <v>1500</v>
      </c>
      <c r="B13" s="64">
        <f>VLOOKUP($A13,'Return Data'!$B$7:$R$2292,3,0)</f>
        <v>44536</v>
      </c>
      <c r="C13" s="65">
        <f>VLOOKUP($A13,'Return Data'!$B$7:$R$2292,4,0)</f>
        <v>2759.0603999999998</v>
      </c>
      <c r="D13" s="65">
        <f>VLOOKUP($A13,'Return Data'!$B$7:$R$2292,5,0)</f>
        <v>2.9935999999999998</v>
      </c>
      <c r="E13" s="66">
        <f t="shared" si="0"/>
        <v>15</v>
      </c>
      <c r="F13" s="65">
        <f>VLOOKUP($A13,'Return Data'!$B$7:$R$2292,6,0)</f>
        <v>2.9935999999999998</v>
      </c>
      <c r="G13" s="66">
        <f t="shared" si="1"/>
        <v>15</v>
      </c>
      <c r="H13" s="65">
        <f>VLOOKUP($A13,'Return Data'!$B$7:$R$2292,7,0)</f>
        <v>3.3942999999999999</v>
      </c>
      <c r="I13" s="66">
        <f t="shared" si="2"/>
        <v>11</v>
      </c>
      <c r="J13" s="65">
        <f>VLOOKUP($A13,'Return Data'!$B$7:$R$2292,8,0)</f>
        <v>2.706</v>
      </c>
      <c r="K13" s="66">
        <f t="shared" si="3"/>
        <v>23</v>
      </c>
      <c r="L13" s="65">
        <f>VLOOKUP($A13,'Return Data'!$B$7:$R$2292,9,0)</f>
        <v>3.1821000000000002</v>
      </c>
      <c r="M13" s="66">
        <f t="shared" si="4"/>
        <v>20</v>
      </c>
      <c r="N13" s="65">
        <f>VLOOKUP($A13,'Return Data'!$B$7:$R$2292,10,0)</f>
        <v>2.3491</v>
      </c>
      <c r="O13" s="66">
        <f t="shared" si="5"/>
        <v>22</v>
      </c>
      <c r="P13" s="65">
        <f>VLOOKUP($A13,'Return Data'!$B$7:$R$2292,11,0)</f>
        <v>2.8264999999999998</v>
      </c>
      <c r="Q13" s="66">
        <f t="shared" si="6"/>
        <v>22</v>
      </c>
      <c r="R13" s="65">
        <f>VLOOKUP($A13,'Return Data'!$B$7:$R$2292,12,0)</f>
        <v>2.9942000000000002</v>
      </c>
      <c r="S13" s="66">
        <f t="shared" si="7"/>
        <v>22</v>
      </c>
      <c r="T13" s="65">
        <f>VLOOKUP($A13,'Return Data'!$B$7:$R$2292,13,0)</f>
        <v>2.8744000000000001</v>
      </c>
      <c r="U13" s="66">
        <f t="shared" si="8"/>
        <v>22</v>
      </c>
      <c r="V13" s="65">
        <f>VLOOKUP($A13,'Return Data'!$B$7:$R$2292,17,0)</f>
        <v>3.8473000000000002</v>
      </c>
      <c r="W13" s="66">
        <f t="shared" si="9"/>
        <v>18</v>
      </c>
      <c r="X13" s="65">
        <f>VLOOKUP($A13,'Return Data'!$B$7:$R$2292,14,0)</f>
        <v>4.6753</v>
      </c>
      <c r="Y13" s="66">
        <f t="shared" si="11"/>
        <v>12</v>
      </c>
      <c r="Z13" s="65">
        <f>VLOOKUP($A13,'Return Data'!$B$7:$R$2292,16,0)</f>
        <v>6.8297999999999996</v>
      </c>
      <c r="AA13" s="67">
        <f t="shared" si="10"/>
        <v>13</v>
      </c>
    </row>
    <row r="14" spans="1:27" x14ac:dyDescent="0.3">
      <c r="A14" s="63" t="s">
        <v>1503</v>
      </c>
      <c r="B14" s="64">
        <f>VLOOKUP($A14,'Return Data'!$B$7:$R$2292,3,0)</f>
        <v>44536</v>
      </c>
      <c r="C14" s="65">
        <f>VLOOKUP($A14,'Return Data'!$B$7:$R$2292,4,0)</f>
        <v>32.484200000000001</v>
      </c>
      <c r="D14" s="65">
        <f>VLOOKUP($A14,'Return Data'!$B$7:$R$2292,5,0)</f>
        <v>7.7953999999999999</v>
      </c>
      <c r="E14" s="66">
        <f t="shared" si="0"/>
        <v>1</v>
      </c>
      <c r="F14" s="65">
        <f>VLOOKUP($A14,'Return Data'!$B$7:$R$2292,6,0)</f>
        <v>7.7953999999999999</v>
      </c>
      <c r="G14" s="66">
        <f t="shared" si="1"/>
        <v>1</v>
      </c>
      <c r="H14" s="65">
        <f>VLOOKUP($A14,'Return Data'!$B$7:$R$2292,7,0)</f>
        <v>82.026799999999994</v>
      </c>
      <c r="I14" s="66">
        <f t="shared" si="2"/>
        <v>1</v>
      </c>
      <c r="J14" s="65">
        <f>VLOOKUP($A14,'Return Data'!$B$7:$R$2292,8,0)</f>
        <v>45.616999999999997</v>
      </c>
      <c r="K14" s="66">
        <f t="shared" si="3"/>
        <v>1</v>
      </c>
      <c r="L14" s="65">
        <f>VLOOKUP($A14,'Return Data'!$B$7:$R$2292,9,0)</f>
        <v>27.462</v>
      </c>
      <c r="M14" s="66">
        <f t="shared" si="4"/>
        <v>1</v>
      </c>
      <c r="N14" s="65">
        <f>VLOOKUP($A14,'Return Data'!$B$7:$R$2292,10,0)</f>
        <v>17.935700000000001</v>
      </c>
      <c r="O14" s="66">
        <f t="shared" si="5"/>
        <v>1</v>
      </c>
      <c r="P14" s="65">
        <f>VLOOKUP($A14,'Return Data'!$B$7:$R$2292,11,0)</f>
        <v>16.358899999999998</v>
      </c>
      <c r="Q14" s="66">
        <f t="shared" si="6"/>
        <v>1</v>
      </c>
      <c r="R14" s="65">
        <f>VLOOKUP($A14,'Return Data'!$B$7:$R$2292,12,0)</f>
        <v>13.135</v>
      </c>
      <c r="S14" s="66">
        <f t="shared" si="7"/>
        <v>1</v>
      </c>
      <c r="T14" s="65">
        <f>VLOOKUP($A14,'Return Data'!$B$7:$R$2292,13,0)</f>
        <v>11.625299999999999</v>
      </c>
      <c r="U14" s="66">
        <f t="shared" si="8"/>
        <v>1</v>
      </c>
      <c r="V14" s="65">
        <f>VLOOKUP($A14,'Return Data'!$B$7:$R$2292,17,0)</f>
        <v>7.8708</v>
      </c>
      <c r="W14" s="66">
        <f t="shared" si="9"/>
        <v>1</v>
      </c>
      <c r="X14" s="65">
        <f>VLOOKUP($A14,'Return Data'!$B$7:$R$2292,14,0)</f>
        <v>8.4542000000000002</v>
      </c>
      <c r="Y14" s="66">
        <f t="shared" si="11"/>
        <v>1</v>
      </c>
      <c r="Z14" s="65">
        <f>VLOOKUP($A14,'Return Data'!$B$7:$R$2292,16,0)</f>
        <v>8.7941000000000003</v>
      </c>
      <c r="AA14" s="67">
        <f t="shared" si="10"/>
        <v>1</v>
      </c>
    </row>
    <row r="15" spans="1:27" x14ac:dyDescent="0.3">
      <c r="A15" s="63" t="s">
        <v>1506</v>
      </c>
      <c r="B15" s="64">
        <f>VLOOKUP($A15,'Return Data'!$B$7:$R$2292,3,0)</f>
        <v>44536</v>
      </c>
      <c r="C15" s="65">
        <f>VLOOKUP($A15,'Return Data'!$B$7:$R$2292,4,0)</f>
        <v>12.1348</v>
      </c>
      <c r="D15" s="65">
        <f>VLOOKUP($A15,'Return Data'!$B$7:$R$2292,5,0)</f>
        <v>2.6074000000000002</v>
      </c>
      <c r="E15" s="66">
        <f t="shared" si="0"/>
        <v>22</v>
      </c>
      <c r="F15" s="65">
        <f>VLOOKUP($A15,'Return Data'!$B$7:$R$2292,6,0)</f>
        <v>2.6074000000000002</v>
      </c>
      <c r="G15" s="66">
        <f t="shared" si="1"/>
        <v>22</v>
      </c>
      <c r="H15" s="65">
        <f>VLOOKUP($A15,'Return Data'!$B$7:$R$2292,7,0)</f>
        <v>3.6120000000000001</v>
      </c>
      <c r="I15" s="66">
        <f t="shared" si="2"/>
        <v>6</v>
      </c>
      <c r="J15" s="65">
        <f>VLOOKUP($A15,'Return Data'!$B$7:$R$2292,8,0)</f>
        <v>3.2698</v>
      </c>
      <c r="K15" s="66">
        <f t="shared" si="3"/>
        <v>10</v>
      </c>
      <c r="L15" s="65">
        <f>VLOOKUP($A15,'Return Data'!$B$7:$R$2292,9,0)</f>
        <v>3.7772999999999999</v>
      </c>
      <c r="M15" s="66">
        <f t="shared" si="4"/>
        <v>9</v>
      </c>
      <c r="N15" s="65">
        <f>VLOOKUP($A15,'Return Data'!$B$7:$R$2292,10,0)</f>
        <v>2.93</v>
      </c>
      <c r="O15" s="66">
        <f t="shared" si="5"/>
        <v>13</v>
      </c>
      <c r="P15" s="65">
        <f>VLOOKUP($A15,'Return Data'!$B$7:$R$2292,11,0)</f>
        <v>3.4661</v>
      </c>
      <c r="Q15" s="66">
        <f t="shared" si="6"/>
        <v>10</v>
      </c>
      <c r="R15" s="65">
        <f>VLOOKUP($A15,'Return Data'!$B$7:$R$2292,12,0)</f>
        <v>3.7107000000000001</v>
      </c>
      <c r="S15" s="66">
        <f t="shared" si="7"/>
        <v>8</v>
      </c>
      <c r="T15" s="65">
        <f>VLOOKUP($A15,'Return Data'!$B$7:$R$2292,13,0)</f>
        <v>3.5507</v>
      </c>
      <c r="U15" s="66">
        <f t="shared" si="8"/>
        <v>9</v>
      </c>
      <c r="V15" s="65">
        <f>VLOOKUP($A15,'Return Data'!$B$7:$R$2292,17,0)</f>
        <v>5.0278999999999998</v>
      </c>
      <c r="W15" s="66">
        <f t="shared" si="9"/>
        <v>6</v>
      </c>
      <c r="X15" s="65"/>
      <c r="Y15" s="66"/>
      <c r="Z15" s="65">
        <f>VLOOKUP($A15,'Return Data'!$B$7:$R$2292,16,0)</f>
        <v>6.2276999999999996</v>
      </c>
      <c r="AA15" s="67">
        <f t="shared" si="10"/>
        <v>14</v>
      </c>
    </row>
    <row r="16" spans="1:27" x14ac:dyDescent="0.3">
      <c r="A16" s="63" t="s">
        <v>1508</v>
      </c>
      <c r="B16" s="64">
        <f>VLOOKUP($A16,'Return Data'!$B$7:$R$2292,3,0)</f>
        <v>44536</v>
      </c>
      <c r="C16" s="65">
        <f>VLOOKUP($A16,'Return Data'!$B$7:$R$2292,4,0)</f>
        <v>1083.1958</v>
      </c>
      <c r="D16" s="65">
        <f>VLOOKUP($A16,'Return Data'!$B$7:$R$2292,5,0)</f>
        <v>3.2582</v>
      </c>
      <c r="E16" s="66">
        <f t="shared" si="0"/>
        <v>9</v>
      </c>
      <c r="F16" s="65">
        <f>VLOOKUP($A16,'Return Data'!$B$7:$R$2292,6,0)</f>
        <v>3.2582</v>
      </c>
      <c r="G16" s="66">
        <f t="shared" si="1"/>
        <v>9</v>
      </c>
      <c r="H16" s="65">
        <f>VLOOKUP($A16,'Return Data'!$B$7:$R$2292,7,0)</f>
        <v>3.6884999999999999</v>
      </c>
      <c r="I16" s="66">
        <f t="shared" si="2"/>
        <v>5</v>
      </c>
      <c r="J16" s="65">
        <f>VLOOKUP($A16,'Return Data'!$B$7:$R$2292,8,0)</f>
        <v>3.6032999999999999</v>
      </c>
      <c r="K16" s="66">
        <f t="shared" si="3"/>
        <v>3</v>
      </c>
      <c r="L16" s="65">
        <f>VLOOKUP($A16,'Return Data'!$B$7:$R$2292,9,0)</f>
        <v>4.0411000000000001</v>
      </c>
      <c r="M16" s="66">
        <f t="shared" si="4"/>
        <v>3</v>
      </c>
      <c r="N16" s="65">
        <f>VLOOKUP($A16,'Return Data'!$B$7:$R$2292,10,0)</f>
        <v>3.0773000000000001</v>
      </c>
      <c r="O16" s="66">
        <f t="shared" si="5"/>
        <v>9</v>
      </c>
      <c r="P16" s="65">
        <f>VLOOKUP($A16,'Return Data'!$B$7:$R$2292,11,0)</f>
        <v>3.5116000000000001</v>
      </c>
      <c r="Q16" s="66">
        <f t="shared" si="6"/>
        <v>9</v>
      </c>
      <c r="R16" s="65">
        <f>VLOOKUP($A16,'Return Data'!$B$7:$R$2292,12,0)</f>
        <v>3.6282999999999999</v>
      </c>
      <c r="S16" s="66">
        <f t="shared" si="7"/>
        <v>9</v>
      </c>
      <c r="T16" s="65">
        <f>VLOOKUP($A16,'Return Data'!$B$7:$R$2292,13,0)</f>
        <v>3.4714999999999998</v>
      </c>
      <c r="U16" s="66">
        <f t="shared" si="8"/>
        <v>10</v>
      </c>
      <c r="V16" s="65"/>
      <c r="W16" s="66"/>
      <c r="X16" s="65"/>
      <c r="Y16" s="66"/>
      <c r="Z16" s="65">
        <f>VLOOKUP($A16,'Return Data'!$B$7:$R$2292,16,0)</f>
        <v>4.4028</v>
      </c>
      <c r="AA16" s="67">
        <f t="shared" si="10"/>
        <v>22</v>
      </c>
    </row>
    <row r="17" spans="1:27" x14ac:dyDescent="0.3">
      <c r="A17" s="63" t="s">
        <v>1509</v>
      </c>
      <c r="B17" s="64">
        <f>VLOOKUP($A17,'Return Data'!$B$7:$R$2292,3,0)</f>
        <v>44536</v>
      </c>
      <c r="C17" s="65">
        <f>VLOOKUP($A17,'Return Data'!$B$7:$R$2292,4,0)</f>
        <v>22.152999999999999</v>
      </c>
      <c r="D17" s="65">
        <f>VLOOKUP($A17,'Return Data'!$B$7:$R$2292,5,0)</f>
        <v>3.7357999999999998</v>
      </c>
      <c r="E17" s="66">
        <f t="shared" si="0"/>
        <v>5</v>
      </c>
      <c r="F17" s="65">
        <f>VLOOKUP($A17,'Return Data'!$B$7:$R$2292,6,0)</f>
        <v>3.7357999999999998</v>
      </c>
      <c r="G17" s="66">
        <f t="shared" si="1"/>
        <v>5</v>
      </c>
      <c r="H17" s="65">
        <f>VLOOKUP($A17,'Return Data'!$B$7:$R$2292,7,0)</f>
        <v>3.863</v>
      </c>
      <c r="I17" s="66">
        <f t="shared" si="2"/>
        <v>3</v>
      </c>
      <c r="J17" s="65">
        <f>VLOOKUP($A17,'Return Data'!$B$7:$R$2292,8,0)</f>
        <v>3.6888000000000001</v>
      </c>
      <c r="K17" s="66">
        <f t="shared" si="3"/>
        <v>2</v>
      </c>
      <c r="L17" s="65">
        <f>VLOOKUP($A17,'Return Data'!$B$7:$R$2292,9,0)</f>
        <v>3.8026</v>
      </c>
      <c r="M17" s="66">
        <f t="shared" si="4"/>
        <v>8</v>
      </c>
      <c r="N17" s="65">
        <f>VLOOKUP($A17,'Return Data'!$B$7:$R$2292,10,0)</f>
        <v>3.3207</v>
      </c>
      <c r="O17" s="66">
        <f t="shared" si="5"/>
        <v>6</v>
      </c>
      <c r="P17" s="65">
        <f>VLOOKUP($A17,'Return Data'!$B$7:$R$2292,11,0)</f>
        <v>3.7980999999999998</v>
      </c>
      <c r="Q17" s="66">
        <f t="shared" si="6"/>
        <v>7</v>
      </c>
      <c r="R17" s="65">
        <f>VLOOKUP($A17,'Return Data'!$B$7:$R$2292,12,0)</f>
        <v>4.0971000000000002</v>
      </c>
      <c r="S17" s="66">
        <f t="shared" si="7"/>
        <v>5</v>
      </c>
      <c r="T17" s="65">
        <f>VLOOKUP($A17,'Return Data'!$B$7:$R$2292,13,0)</f>
        <v>4.0007999999999999</v>
      </c>
      <c r="U17" s="66">
        <f t="shared" si="8"/>
        <v>4</v>
      </c>
      <c r="V17" s="65">
        <f>VLOOKUP($A17,'Return Data'!$B$7:$R$2292,17,0)</f>
        <v>5.3547000000000002</v>
      </c>
      <c r="W17" s="66">
        <f t="shared" si="9"/>
        <v>5</v>
      </c>
      <c r="X17" s="65">
        <f>VLOOKUP($A17,'Return Data'!$B$7:$R$2292,14,0)</f>
        <v>6.4218999999999999</v>
      </c>
      <c r="Y17" s="66">
        <f t="shared" si="11"/>
        <v>4</v>
      </c>
      <c r="Z17" s="65">
        <f>VLOOKUP($A17,'Return Data'!$B$7:$R$2292,16,0)</f>
        <v>7.7903000000000002</v>
      </c>
      <c r="AA17" s="67">
        <f t="shared" si="10"/>
        <v>3</v>
      </c>
    </row>
    <row r="18" spans="1:27" x14ac:dyDescent="0.3">
      <c r="A18" s="63" t="s">
        <v>1511</v>
      </c>
      <c r="B18" s="64">
        <f>VLOOKUP($A18,'Return Data'!$B$7:$R$2292,3,0)</f>
        <v>44536</v>
      </c>
      <c r="C18" s="65">
        <f>VLOOKUP($A18,'Return Data'!$B$7:$R$2292,4,0)</f>
        <v>2229.3661999999999</v>
      </c>
      <c r="D18" s="65">
        <f>VLOOKUP($A18,'Return Data'!$B$7:$R$2292,5,0)</f>
        <v>2.3439000000000001</v>
      </c>
      <c r="E18" s="66">
        <f t="shared" si="0"/>
        <v>24</v>
      </c>
      <c r="F18" s="65">
        <f>VLOOKUP($A18,'Return Data'!$B$7:$R$2292,6,0)</f>
        <v>2.3439000000000001</v>
      </c>
      <c r="G18" s="66">
        <f t="shared" si="1"/>
        <v>24</v>
      </c>
      <c r="H18" s="65">
        <f>VLOOKUP($A18,'Return Data'!$B$7:$R$2292,7,0)</f>
        <v>3.4954999999999998</v>
      </c>
      <c r="I18" s="66">
        <f t="shared" si="2"/>
        <v>8</v>
      </c>
      <c r="J18" s="65">
        <f>VLOOKUP($A18,'Return Data'!$B$7:$R$2292,8,0)</f>
        <v>3.3315999999999999</v>
      </c>
      <c r="K18" s="66">
        <f t="shared" si="3"/>
        <v>8</v>
      </c>
      <c r="L18" s="65">
        <f>VLOOKUP($A18,'Return Data'!$B$7:$R$2292,9,0)</f>
        <v>3.6208999999999998</v>
      </c>
      <c r="M18" s="66">
        <f t="shared" si="4"/>
        <v>12</v>
      </c>
      <c r="N18" s="65">
        <f>VLOOKUP($A18,'Return Data'!$B$7:$R$2292,10,0)</f>
        <v>5.4469000000000003</v>
      </c>
      <c r="O18" s="66">
        <f t="shared" si="5"/>
        <v>3</v>
      </c>
      <c r="P18" s="65">
        <f>VLOOKUP($A18,'Return Data'!$B$7:$R$2292,11,0)</f>
        <v>4.4691999999999998</v>
      </c>
      <c r="Q18" s="66">
        <f t="shared" si="6"/>
        <v>4</v>
      </c>
      <c r="R18" s="65">
        <f>VLOOKUP($A18,'Return Data'!$B$7:$R$2292,12,0)</f>
        <v>4.0197000000000003</v>
      </c>
      <c r="S18" s="66">
        <f t="shared" si="7"/>
        <v>6</v>
      </c>
      <c r="T18" s="65">
        <f>VLOOKUP($A18,'Return Data'!$B$7:$R$2292,13,0)</f>
        <v>3.9965999999999999</v>
      </c>
      <c r="U18" s="66">
        <f t="shared" si="8"/>
        <v>5</v>
      </c>
      <c r="V18" s="65">
        <f>VLOOKUP($A18,'Return Data'!$B$7:$R$2292,17,0)</f>
        <v>4.6134000000000004</v>
      </c>
      <c r="W18" s="66">
        <f t="shared" si="9"/>
        <v>8</v>
      </c>
      <c r="X18" s="65">
        <f>VLOOKUP($A18,'Return Data'!$B$7:$R$2292,14,0)</f>
        <v>5.4306999999999999</v>
      </c>
      <c r="Y18" s="66">
        <f t="shared" si="11"/>
        <v>8</v>
      </c>
      <c r="Z18" s="65">
        <f>VLOOKUP($A18,'Return Data'!$B$7:$R$2292,16,0)</f>
        <v>7.3757000000000001</v>
      </c>
      <c r="AA18" s="67">
        <f t="shared" si="10"/>
        <v>6</v>
      </c>
    </row>
    <row r="19" spans="1:27" x14ac:dyDescent="0.3">
      <c r="A19" s="63" t="s">
        <v>1514</v>
      </c>
      <c r="B19" s="64">
        <f>VLOOKUP($A19,'Return Data'!$B$7:$R$2292,3,0)</f>
        <v>44536</v>
      </c>
      <c r="C19" s="65">
        <f>VLOOKUP($A19,'Return Data'!$B$7:$R$2292,4,0)</f>
        <v>12.191000000000001</v>
      </c>
      <c r="D19" s="65">
        <f>VLOOKUP($A19,'Return Data'!$B$7:$R$2292,5,0)</f>
        <v>2.0962000000000001</v>
      </c>
      <c r="E19" s="66">
        <f t="shared" si="0"/>
        <v>27</v>
      </c>
      <c r="F19" s="65">
        <f>VLOOKUP($A19,'Return Data'!$B$7:$R$2292,6,0)</f>
        <v>2.0962000000000001</v>
      </c>
      <c r="G19" s="66">
        <f t="shared" si="1"/>
        <v>27</v>
      </c>
      <c r="H19" s="65">
        <f>VLOOKUP($A19,'Return Data'!$B$7:$R$2292,7,0)</f>
        <v>3.3811</v>
      </c>
      <c r="I19" s="66">
        <f t="shared" si="2"/>
        <v>12</v>
      </c>
      <c r="J19" s="65">
        <f>VLOOKUP($A19,'Return Data'!$B$7:$R$2292,8,0)</f>
        <v>3.3833000000000002</v>
      </c>
      <c r="K19" s="66">
        <f t="shared" si="3"/>
        <v>5</v>
      </c>
      <c r="L19" s="65">
        <f>VLOOKUP($A19,'Return Data'!$B$7:$R$2292,9,0)</f>
        <v>3.8420000000000001</v>
      </c>
      <c r="M19" s="66">
        <f t="shared" si="4"/>
        <v>7</v>
      </c>
      <c r="N19" s="65">
        <f>VLOOKUP($A19,'Return Data'!$B$7:$R$2292,10,0)</f>
        <v>2.923</v>
      </c>
      <c r="O19" s="66">
        <f t="shared" si="5"/>
        <v>14</v>
      </c>
      <c r="P19" s="65">
        <f>VLOOKUP($A19,'Return Data'!$B$7:$R$2292,11,0)</f>
        <v>3.2890999999999999</v>
      </c>
      <c r="Q19" s="66">
        <f t="shared" si="6"/>
        <v>14</v>
      </c>
      <c r="R19" s="65">
        <f>VLOOKUP($A19,'Return Data'!$B$7:$R$2292,12,0)</f>
        <v>3.4403000000000001</v>
      </c>
      <c r="S19" s="66">
        <f t="shared" si="7"/>
        <v>14</v>
      </c>
      <c r="T19" s="65">
        <f>VLOOKUP($A19,'Return Data'!$B$7:$R$2292,13,0)</f>
        <v>3.2736999999999998</v>
      </c>
      <c r="U19" s="66">
        <f t="shared" si="8"/>
        <v>13</v>
      </c>
      <c r="V19" s="65">
        <f>VLOOKUP($A19,'Return Data'!$B$7:$R$2292,17,0)</f>
        <v>4.5210999999999997</v>
      </c>
      <c r="W19" s="66">
        <f t="shared" si="9"/>
        <v>10</v>
      </c>
      <c r="X19" s="65"/>
      <c r="Y19" s="66"/>
      <c r="Z19" s="65">
        <f>VLOOKUP($A19,'Return Data'!$B$7:$R$2292,16,0)</f>
        <v>6.0198999999999998</v>
      </c>
      <c r="AA19" s="67">
        <f t="shared" si="10"/>
        <v>16</v>
      </c>
    </row>
    <row r="20" spans="1:27" x14ac:dyDescent="0.3">
      <c r="A20" s="63" t="s">
        <v>1517</v>
      </c>
      <c r="B20" s="64">
        <f>VLOOKUP($A20,'Return Data'!$B$7:$R$2292,3,0)</f>
        <v>44536</v>
      </c>
      <c r="C20" s="65">
        <f>VLOOKUP($A20,'Return Data'!$B$7:$R$2292,4,0)</f>
        <v>2174.2802999999999</v>
      </c>
      <c r="D20" s="65">
        <f>VLOOKUP($A20,'Return Data'!$B$7:$R$2292,5,0)</f>
        <v>2.6261000000000001</v>
      </c>
      <c r="E20" s="66">
        <f t="shared" si="0"/>
        <v>21</v>
      </c>
      <c r="F20" s="65">
        <f>VLOOKUP($A20,'Return Data'!$B$7:$R$2292,6,0)</f>
        <v>2.6261000000000001</v>
      </c>
      <c r="G20" s="66">
        <f t="shared" si="1"/>
        <v>21</v>
      </c>
      <c r="H20" s="65">
        <f>VLOOKUP($A20,'Return Data'!$B$7:$R$2292,7,0)</f>
        <v>2.9965999999999999</v>
      </c>
      <c r="I20" s="66">
        <f t="shared" si="2"/>
        <v>22</v>
      </c>
      <c r="J20" s="65">
        <f>VLOOKUP($A20,'Return Data'!$B$7:$R$2292,8,0)</f>
        <v>2.8845000000000001</v>
      </c>
      <c r="K20" s="66">
        <f t="shared" si="3"/>
        <v>20</v>
      </c>
      <c r="L20" s="65">
        <f>VLOOKUP($A20,'Return Data'!$B$7:$R$2292,9,0)</f>
        <v>3.383</v>
      </c>
      <c r="M20" s="66">
        <f t="shared" si="4"/>
        <v>17</v>
      </c>
      <c r="N20" s="65">
        <f>VLOOKUP($A20,'Return Data'!$B$7:$R$2292,10,0)</f>
        <v>2.5002</v>
      </c>
      <c r="O20" s="66">
        <f t="shared" si="5"/>
        <v>21</v>
      </c>
      <c r="P20" s="65">
        <f>VLOOKUP($A20,'Return Data'!$B$7:$R$2292,11,0)</f>
        <v>2.9893000000000001</v>
      </c>
      <c r="Q20" s="66">
        <f t="shared" si="6"/>
        <v>21</v>
      </c>
      <c r="R20" s="65">
        <f>VLOOKUP($A20,'Return Data'!$B$7:$R$2292,12,0)</f>
        <v>3.1305999999999998</v>
      </c>
      <c r="S20" s="66">
        <f t="shared" si="7"/>
        <v>21</v>
      </c>
      <c r="T20" s="65">
        <f>VLOOKUP($A20,'Return Data'!$B$7:$R$2292,13,0)</f>
        <v>3.0165999999999999</v>
      </c>
      <c r="U20" s="66">
        <f t="shared" si="8"/>
        <v>21</v>
      </c>
      <c r="V20" s="65">
        <f>VLOOKUP($A20,'Return Data'!$B$7:$R$2292,17,0)</f>
        <v>4.1113999999999997</v>
      </c>
      <c r="W20" s="66">
        <f t="shared" si="9"/>
        <v>15</v>
      </c>
      <c r="X20" s="65">
        <f>VLOOKUP($A20,'Return Data'!$B$7:$R$2292,14,0)</f>
        <v>5.3616000000000001</v>
      </c>
      <c r="Y20" s="66">
        <f t="shared" si="11"/>
        <v>9</v>
      </c>
      <c r="Z20" s="65">
        <f>VLOOKUP($A20,'Return Data'!$B$7:$R$2292,16,0)</f>
        <v>7.3559999999999999</v>
      </c>
      <c r="AA20" s="67">
        <f t="shared" si="10"/>
        <v>7</v>
      </c>
    </row>
    <row r="21" spans="1:27" x14ac:dyDescent="0.3">
      <c r="A21" s="63" t="s">
        <v>1521</v>
      </c>
      <c r="B21" s="64">
        <f>VLOOKUP($A21,'Return Data'!$B$7:$R$2292,3,0)</f>
        <v>44536</v>
      </c>
      <c r="C21" s="65">
        <f>VLOOKUP($A21,'Return Data'!$B$7:$R$2292,4,0)</f>
        <v>34.475499999999997</v>
      </c>
      <c r="D21" s="65">
        <f>VLOOKUP($A21,'Return Data'!$B$7:$R$2292,5,0)</f>
        <v>3.7772999999999999</v>
      </c>
      <c r="E21" s="66">
        <f t="shared" si="0"/>
        <v>3</v>
      </c>
      <c r="F21" s="65">
        <f>VLOOKUP($A21,'Return Data'!$B$7:$R$2292,6,0)</f>
        <v>3.7772999999999999</v>
      </c>
      <c r="G21" s="66">
        <f t="shared" si="1"/>
        <v>3</v>
      </c>
      <c r="H21" s="65">
        <f>VLOOKUP($A21,'Return Data'!$B$7:$R$2292,7,0)</f>
        <v>3.3447</v>
      </c>
      <c r="I21" s="66">
        <f t="shared" si="2"/>
        <v>14</v>
      </c>
      <c r="J21" s="65">
        <f>VLOOKUP($A21,'Return Data'!$B$7:$R$2292,8,0)</f>
        <v>2.8010999999999999</v>
      </c>
      <c r="K21" s="66">
        <f t="shared" si="3"/>
        <v>21</v>
      </c>
      <c r="L21" s="65">
        <f>VLOOKUP($A21,'Return Data'!$B$7:$R$2292,9,0)</f>
        <v>3.4563999999999999</v>
      </c>
      <c r="M21" s="66">
        <f t="shared" si="4"/>
        <v>15</v>
      </c>
      <c r="N21" s="65">
        <f>VLOOKUP($A21,'Return Data'!$B$7:$R$2292,10,0)</f>
        <v>2.7446000000000002</v>
      </c>
      <c r="O21" s="66">
        <f t="shared" si="5"/>
        <v>18</v>
      </c>
      <c r="P21" s="65">
        <f>VLOOKUP($A21,'Return Data'!$B$7:$R$2292,11,0)</f>
        <v>3.2145000000000001</v>
      </c>
      <c r="Q21" s="66">
        <f t="shared" si="6"/>
        <v>16</v>
      </c>
      <c r="R21" s="65">
        <f>VLOOKUP($A21,'Return Data'!$B$7:$R$2292,12,0)</f>
        <v>3.3546999999999998</v>
      </c>
      <c r="S21" s="66">
        <f t="shared" si="7"/>
        <v>15</v>
      </c>
      <c r="T21" s="65">
        <f>VLOOKUP($A21,'Return Data'!$B$7:$R$2292,13,0)</f>
        <v>3.1844000000000001</v>
      </c>
      <c r="U21" s="66">
        <f t="shared" si="8"/>
        <v>17</v>
      </c>
      <c r="V21" s="65">
        <f>VLOOKUP($A21,'Return Data'!$B$7:$R$2292,17,0)</f>
        <v>4.5689000000000002</v>
      </c>
      <c r="W21" s="66">
        <f t="shared" si="9"/>
        <v>9</v>
      </c>
      <c r="X21" s="65">
        <f>VLOOKUP($A21,'Return Data'!$B$7:$R$2292,14,0)</f>
        <v>5.7222</v>
      </c>
      <c r="Y21" s="66">
        <f t="shared" si="11"/>
        <v>6</v>
      </c>
      <c r="Z21" s="65">
        <f>VLOOKUP($A21,'Return Data'!$B$7:$R$2292,16,0)</f>
        <v>7.4047000000000001</v>
      </c>
      <c r="AA21" s="67">
        <f t="shared" si="10"/>
        <v>5</v>
      </c>
    </row>
    <row r="22" spans="1:27" x14ac:dyDescent="0.3">
      <c r="A22" s="63" t="s">
        <v>1523</v>
      </c>
      <c r="B22" s="64">
        <f>VLOOKUP($A22,'Return Data'!$B$7:$R$2292,3,0)</f>
        <v>44536</v>
      </c>
      <c r="C22" s="65">
        <f>VLOOKUP($A22,'Return Data'!$B$7:$R$2292,4,0)</f>
        <v>35.012999999999998</v>
      </c>
      <c r="D22" s="65">
        <f>VLOOKUP($A22,'Return Data'!$B$7:$R$2292,5,0)</f>
        <v>3.0238999999999998</v>
      </c>
      <c r="E22" s="66">
        <f t="shared" si="0"/>
        <v>14</v>
      </c>
      <c r="F22" s="65">
        <f>VLOOKUP($A22,'Return Data'!$B$7:$R$2292,6,0)</f>
        <v>3.0238999999999998</v>
      </c>
      <c r="G22" s="66">
        <f t="shared" si="1"/>
        <v>14</v>
      </c>
      <c r="H22" s="65">
        <f>VLOOKUP($A22,'Return Data'!$B$7:$R$2292,7,0)</f>
        <v>3.4722</v>
      </c>
      <c r="I22" s="66">
        <f t="shared" si="2"/>
        <v>9</v>
      </c>
      <c r="J22" s="65">
        <f>VLOOKUP($A22,'Return Data'!$B$7:$R$2292,8,0)</f>
        <v>3.3475999999999999</v>
      </c>
      <c r="K22" s="66">
        <f t="shared" si="3"/>
        <v>7</v>
      </c>
      <c r="L22" s="65">
        <f>VLOOKUP($A22,'Return Data'!$B$7:$R$2292,9,0)</f>
        <v>3.7339000000000002</v>
      </c>
      <c r="M22" s="66">
        <f t="shared" si="4"/>
        <v>10</v>
      </c>
      <c r="N22" s="65">
        <f>VLOOKUP($A22,'Return Data'!$B$7:$R$2292,10,0)</f>
        <v>3.0274999999999999</v>
      </c>
      <c r="O22" s="66">
        <f t="shared" si="5"/>
        <v>12</v>
      </c>
      <c r="P22" s="65">
        <f>VLOOKUP($A22,'Return Data'!$B$7:$R$2292,11,0)</f>
        <v>3.3536000000000001</v>
      </c>
      <c r="Q22" s="66">
        <f t="shared" si="6"/>
        <v>12</v>
      </c>
      <c r="R22" s="65">
        <f>VLOOKUP($A22,'Return Data'!$B$7:$R$2292,12,0)</f>
        <v>3.4445000000000001</v>
      </c>
      <c r="S22" s="66">
        <f t="shared" si="7"/>
        <v>13</v>
      </c>
      <c r="T22" s="65">
        <f>VLOOKUP($A22,'Return Data'!$B$7:$R$2292,13,0)</f>
        <v>3.3252999999999999</v>
      </c>
      <c r="U22" s="66">
        <f t="shared" si="8"/>
        <v>12</v>
      </c>
      <c r="V22" s="65">
        <f>VLOOKUP($A22,'Return Data'!$B$7:$R$2292,17,0)</f>
        <v>4.4793000000000003</v>
      </c>
      <c r="W22" s="66">
        <f t="shared" si="9"/>
        <v>12</v>
      </c>
      <c r="X22" s="65">
        <f>VLOOKUP($A22,'Return Data'!$B$7:$R$2292,14,0)</f>
        <v>5.5928000000000004</v>
      </c>
      <c r="Y22" s="66">
        <f t="shared" si="11"/>
        <v>7</v>
      </c>
      <c r="Z22" s="65">
        <f>VLOOKUP($A22,'Return Data'!$B$7:$R$2292,16,0)</f>
        <v>3.8281999999999998</v>
      </c>
      <c r="AA22" s="67">
        <f t="shared" si="10"/>
        <v>27</v>
      </c>
    </row>
    <row r="23" spans="1:27" x14ac:dyDescent="0.3">
      <c r="A23" s="63" t="s">
        <v>1526</v>
      </c>
      <c r="B23" s="64">
        <f>VLOOKUP($A23,'Return Data'!$B$7:$R$2292,3,0)</f>
        <v>44536</v>
      </c>
      <c r="C23" s="65">
        <f>VLOOKUP($A23,'Return Data'!$B$7:$R$2292,4,0)</f>
        <v>1079.498</v>
      </c>
      <c r="D23" s="65">
        <f>VLOOKUP($A23,'Return Data'!$B$7:$R$2292,5,0)</f>
        <v>3.3144999999999998</v>
      </c>
      <c r="E23" s="66">
        <f t="shared" si="0"/>
        <v>8</v>
      </c>
      <c r="F23" s="65">
        <f>VLOOKUP($A23,'Return Data'!$B$7:$R$2292,6,0)</f>
        <v>3.3144999999999998</v>
      </c>
      <c r="G23" s="66">
        <f t="shared" si="1"/>
        <v>8</v>
      </c>
      <c r="H23" s="65">
        <f>VLOOKUP($A23,'Return Data'!$B$7:$R$2292,7,0)</f>
        <v>3.4003000000000001</v>
      </c>
      <c r="I23" s="66">
        <f t="shared" si="2"/>
        <v>10</v>
      </c>
      <c r="J23" s="65">
        <f>VLOOKUP($A23,'Return Data'!$B$7:$R$2292,8,0)</f>
        <v>3.3856000000000002</v>
      </c>
      <c r="K23" s="66">
        <f t="shared" si="3"/>
        <v>4</v>
      </c>
      <c r="L23" s="65">
        <f>VLOOKUP($A23,'Return Data'!$B$7:$R$2292,9,0)</f>
        <v>3.5727000000000002</v>
      </c>
      <c r="M23" s="66">
        <f t="shared" si="4"/>
        <v>13</v>
      </c>
      <c r="N23" s="65">
        <f>VLOOKUP($A23,'Return Data'!$B$7:$R$2292,10,0)</f>
        <v>3.0657000000000001</v>
      </c>
      <c r="O23" s="66">
        <f t="shared" si="5"/>
        <v>10</v>
      </c>
      <c r="P23" s="65">
        <f>VLOOKUP($A23,'Return Data'!$B$7:$R$2292,11,0)</f>
        <v>3.2679</v>
      </c>
      <c r="Q23" s="66">
        <f t="shared" si="6"/>
        <v>15</v>
      </c>
      <c r="R23" s="65">
        <f>VLOOKUP($A23,'Return Data'!$B$7:$R$2292,12,0)</f>
        <v>3.2833000000000001</v>
      </c>
      <c r="S23" s="66">
        <f t="shared" si="7"/>
        <v>17</v>
      </c>
      <c r="T23" s="65">
        <f>VLOOKUP($A23,'Return Data'!$B$7:$R$2292,13,0)</f>
        <v>3.1869999999999998</v>
      </c>
      <c r="U23" s="66">
        <f t="shared" si="8"/>
        <v>16</v>
      </c>
      <c r="V23" s="65"/>
      <c r="W23" s="66"/>
      <c r="X23" s="65"/>
      <c r="Y23" s="66"/>
      <c r="Z23" s="65">
        <f>VLOOKUP($A23,'Return Data'!$B$7:$R$2292,16,0)</f>
        <v>3.8452000000000002</v>
      </c>
      <c r="AA23" s="67">
        <f t="shared" si="10"/>
        <v>26</v>
      </c>
    </row>
    <row r="24" spans="1:27" x14ac:dyDescent="0.3">
      <c r="A24" s="63" t="s">
        <v>1528</v>
      </c>
      <c r="B24" s="64">
        <f>VLOOKUP($A24,'Return Data'!$B$7:$R$2292,3,0)</f>
        <v>44536</v>
      </c>
      <c r="C24" s="65">
        <f>VLOOKUP($A24,'Return Data'!$B$7:$R$2292,4,0)</f>
        <v>1105.556</v>
      </c>
      <c r="D24" s="65">
        <f>VLOOKUP($A24,'Return Data'!$B$7:$R$2292,5,0)</f>
        <v>2.9864000000000002</v>
      </c>
      <c r="E24" s="66">
        <f t="shared" si="0"/>
        <v>16</v>
      </c>
      <c r="F24" s="65">
        <f>VLOOKUP($A24,'Return Data'!$B$7:$R$2292,6,0)</f>
        <v>2.9864000000000002</v>
      </c>
      <c r="G24" s="66">
        <f t="shared" si="1"/>
        <v>16</v>
      </c>
      <c r="H24" s="65">
        <f>VLOOKUP($A24,'Return Data'!$B$7:$R$2292,7,0)</f>
        <v>3.3102</v>
      </c>
      <c r="I24" s="66">
        <f t="shared" si="2"/>
        <v>15</v>
      </c>
      <c r="J24" s="65">
        <f>VLOOKUP($A24,'Return Data'!$B$7:$R$2292,8,0)</f>
        <v>3.2273999999999998</v>
      </c>
      <c r="K24" s="66">
        <f t="shared" si="3"/>
        <v>11</v>
      </c>
      <c r="L24" s="65">
        <f>VLOOKUP($A24,'Return Data'!$B$7:$R$2292,9,0)</f>
        <v>3.4811999999999999</v>
      </c>
      <c r="M24" s="66">
        <f t="shared" si="4"/>
        <v>14</v>
      </c>
      <c r="N24" s="65">
        <f>VLOOKUP($A24,'Return Data'!$B$7:$R$2292,10,0)</f>
        <v>2.8247</v>
      </c>
      <c r="O24" s="66">
        <f t="shared" si="5"/>
        <v>16</v>
      </c>
      <c r="P24" s="65">
        <f>VLOOKUP($A24,'Return Data'!$B$7:$R$2292,11,0)</f>
        <v>3.3136999999999999</v>
      </c>
      <c r="Q24" s="66">
        <f t="shared" si="6"/>
        <v>13</v>
      </c>
      <c r="R24" s="65">
        <f>VLOOKUP($A24,'Return Data'!$B$7:$R$2292,12,0)</f>
        <v>3.4683000000000002</v>
      </c>
      <c r="S24" s="66">
        <f t="shared" si="7"/>
        <v>12</v>
      </c>
      <c r="T24" s="65">
        <f>VLOOKUP($A24,'Return Data'!$B$7:$R$2292,13,0)</f>
        <v>3.2595999999999998</v>
      </c>
      <c r="U24" s="66">
        <f t="shared" si="8"/>
        <v>15</v>
      </c>
      <c r="V24" s="65"/>
      <c r="W24" s="66"/>
      <c r="X24" s="65"/>
      <c r="Y24" s="66"/>
      <c r="Z24" s="65">
        <f>VLOOKUP($A24,'Return Data'!$B$7:$R$2292,16,0)</f>
        <v>4.8014999999999999</v>
      </c>
      <c r="AA24" s="67">
        <f t="shared" si="10"/>
        <v>21</v>
      </c>
    </row>
    <row r="25" spans="1:27" x14ac:dyDescent="0.3">
      <c r="A25" s="63" t="s">
        <v>1530</v>
      </c>
      <c r="B25" s="64">
        <f>VLOOKUP($A25,'Return Data'!$B$7:$R$2292,3,0)</f>
        <v>44536</v>
      </c>
      <c r="C25" s="65">
        <f>VLOOKUP($A25,'Return Data'!$B$7:$R$2292,4,0)</f>
        <v>13.7606</v>
      </c>
      <c r="D25" s="65">
        <f>VLOOKUP($A25,'Return Data'!$B$7:$R$2292,5,0)</f>
        <v>2.6530999999999998</v>
      </c>
      <c r="E25" s="66">
        <f t="shared" si="0"/>
        <v>20</v>
      </c>
      <c r="F25" s="65">
        <f>VLOOKUP($A25,'Return Data'!$B$7:$R$2292,6,0)</f>
        <v>2.6530999999999998</v>
      </c>
      <c r="G25" s="66">
        <f t="shared" si="1"/>
        <v>20</v>
      </c>
      <c r="H25" s="65">
        <f>VLOOKUP($A25,'Return Data'!$B$7:$R$2292,7,0)</f>
        <v>2.0091000000000001</v>
      </c>
      <c r="I25" s="66">
        <f t="shared" si="2"/>
        <v>27</v>
      </c>
      <c r="J25" s="65">
        <f>VLOOKUP($A25,'Return Data'!$B$7:$R$2292,8,0)</f>
        <v>1.8391</v>
      </c>
      <c r="K25" s="66">
        <f t="shared" si="3"/>
        <v>27</v>
      </c>
      <c r="L25" s="65">
        <f>VLOOKUP($A25,'Return Data'!$B$7:$R$2292,9,0)</f>
        <v>2.4165999999999999</v>
      </c>
      <c r="M25" s="66">
        <f t="shared" si="4"/>
        <v>27</v>
      </c>
      <c r="N25" s="65">
        <f>VLOOKUP($A25,'Return Data'!$B$7:$R$2292,10,0)</f>
        <v>2.1156000000000001</v>
      </c>
      <c r="O25" s="66">
        <f t="shared" si="5"/>
        <v>25</v>
      </c>
      <c r="P25" s="65">
        <f>VLOOKUP($A25,'Return Data'!$B$7:$R$2292,11,0)</f>
        <v>2.415</v>
      </c>
      <c r="Q25" s="66">
        <f t="shared" si="6"/>
        <v>25</v>
      </c>
      <c r="R25" s="65">
        <f>VLOOKUP($A25,'Return Data'!$B$7:$R$2292,12,0)</f>
        <v>2.4201999999999999</v>
      </c>
      <c r="S25" s="66">
        <f t="shared" si="7"/>
        <v>26</v>
      </c>
      <c r="T25" s="65">
        <f>VLOOKUP($A25,'Return Data'!$B$7:$R$2292,13,0)</f>
        <v>2.427</v>
      </c>
      <c r="U25" s="66">
        <f t="shared" si="8"/>
        <v>25</v>
      </c>
      <c r="V25" s="65">
        <f>VLOOKUP($A25,'Return Data'!$B$7:$R$2292,17,0)</f>
        <v>3.4386999999999999</v>
      </c>
      <c r="W25" s="66">
        <f t="shared" si="9"/>
        <v>20</v>
      </c>
      <c r="X25" s="65">
        <f>VLOOKUP($A25,'Return Data'!$B$7:$R$2292,14,0)</f>
        <v>1.5724</v>
      </c>
      <c r="Y25" s="66">
        <f t="shared" si="11"/>
        <v>17</v>
      </c>
      <c r="Z25" s="65">
        <f>VLOOKUP($A25,'Return Data'!$B$7:$R$2292,16,0)</f>
        <v>3.9428999999999998</v>
      </c>
      <c r="AA25" s="67">
        <f t="shared" si="10"/>
        <v>25</v>
      </c>
    </row>
    <row r="26" spans="1:27" x14ac:dyDescent="0.3">
      <c r="A26" s="63" t="s">
        <v>2020</v>
      </c>
      <c r="B26" s="64">
        <f>VLOOKUP($A26,'Return Data'!$B$7:$R$2292,3,0)</f>
        <v>44536</v>
      </c>
      <c r="C26" s="65">
        <f>VLOOKUP($A26,'Return Data'!$B$7:$R$2292,4,0)</f>
        <v>2224.0084000000002</v>
      </c>
      <c r="D26" s="65">
        <f>VLOOKUP($A26,'Return Data'!$B$7:$R$2292,5,0)</f>
        <v>2.2494000000000001</v>
      </c>
      <c r="E26" s="66">
        <f t="shared" si="0"/>
        <v>25</v>
      </c>
      <c r="F26" s="65">
        <f>VLOOKUP($A26,'Return Data'!$B$7:$R$2292,6,0)</f>
        <v>2.2494000000000001</v>
      </c>
      <c r="G26" s="66">
        <f t="shared" si="1"/>
        <v>25</v>
      </c>
      <c r="H26" s="65">
        <f>VLOOKUP($A26,'Return Data'!$B$7:$R$2292,7,0)</f>
        <v>2.2324999999999999</v>
      </c>
      <c r="I26" s="66">
        <f t="shared" si="2"/>
        <v>26</v>
      </c>
      <c r="J26" s="65">
        <f>VLOOKUP($A26,'Return Data'!$B$7:$R$2292,8,0)</f>
        <v>2.1335999999999999</v>
      </c>
      <c r="K26" s="66">
        <f t="shared" si="3"/>
        <v>26</v>
      </c>
      <c r="L26" s="65">
        <f>VLOOKUP($A26,'Return Data'!$B$7:$R$2292,9,0)</f>
        <v>2.5859999999999999</v>
      </c>
      <c r="M26" s="66">
        <f t="shared" si="4"/>
        <v>26</v>
      </c>
      <c r="N26" s="65">
        <f>VLOOKUP($A26,'Return Data'!$B$7:$R$2292,10,0)</f>
        <v>1.7018</v>
      </c>
      <c r="O26" s="66">
        <f t="shared" si="5"/>
        <v>27</v>
      </c>
      <c r="P26" s="65">
        <f>VLOOKUP($A26,'Return Data'!$B$7:$R$2292,11,0)</f>
        <v>1.9995000000000001</v>
      </c>
      <c r="Q26" s="66">
        <f t="shared" si="6"/>
        <v>27</v>
      </c>
      <c r="R26" s="65">
        <f>VLOOKUP($A26,'Return Data'!$B$7:$R$2292,12,0)</f>
        <v>2.0604</v>
      </c>
      <c r="S26" s="66">
        <f t="shared" si="7"/>
        <v>27</v>
      </c>
      <c r="T26" s="65">
        <f>VLOOKUP($A26,'Return Data'!$B$7:$R$2292,13,0)</f>
        <v>1.8785000000000001</v>
      </c>
      <c r="U26" s="66">
        <f t="shared" si="8"/>
        <v>27</v>
      </c>
      <c r="V26" s="65">
        <f>VLOOKUP($A26,'Return Data'!$B$7:$R$2292,17,0)</f>
        <v>2.9009999999999998</v>
      </c>
      <c r="W26" s="66">
        <f t="shared" si="9"/>
        <v>22</v>
      </c>
      <c r="X26" s="65">
        <f>VLOOKUP($A26,'Return Data'!$B$7:$R$2292,14,0)</f>
        <v>4.0686</v>
      </c>
      <c r="Y26" s="66">
        <f t="shared" si="11"/>
        <v>16</v>
      </c>
      <c r="Z26" s="65">
        <f>VLOOKUP($A26,'Return Data'!$B$7:$R$2292,16,0)</f>
        <v>7.0068000000000001</v>
      </c>
      <c r="AA26" s="67">
        <f t="shared" si="10"/>
        <v>11</v>
      </c>
    </row>
    <row r="27" spans="1:27" x14ac:dyDescent="0.3">
      <c r="A27" s="63" t="s">
        <v>1531</v>
      </c>
      <c r="B27" s="64">
        <f>VLOOKUP($A27,'Return Data'!$B$7:$R$2292,3,0)</f>
        <v>44536</v>
      </c>
      <c r="C27" s="65">
        <f>VLOOKUP($A27,'Return Data'!$B$7:$R$2292,4,0)</f>
        <v>3237.8081999999999</v>
      </c>
      <c r="D27" s="65">
        <f>VLOOKUP($A27,'Return Data'!$B$7:$R$2292,5,0)</f>
        <v>4.2397999999999998</v>
      </c>
      <c r="E27" s="66">
        <f t="shared" si="0"/>
        <v>2</v>
      </c>
      <c r="F27" s="65">
        <f>VLOOKUP($A27,'Return Data'!$B$7:$R$2292,6,0)</f>
        <v>4.2397999999999998</v>
      </c>
      <c r="G27" s="66">
        <f t="shared" si="1"/>
        <v>2</v>
      </c>
      <c r="H27" s="65">
        <f>VLOOKUP($A27,'Return Data'!$B$7:$R$2292,7,0)</f>
        <v>4.4497</v>
      </c>
      <c r="I27" s="66">
        <f t="shared" si="2"/>
        <v>2</v>
      </c>
      <c r="J27" s="65">
        <f>VLOOKUP($A27,'Return Data'!$B$7:$R$2292,8,0)</f>
        <v>3.1861000000000002</v>
      </c>
      <c r="K27" s="66">
        <f t="shared" si="3"/>
        <v>12</v>
      </c>
      <c r="L27" s="65">
        <f>VLOOKUP($A27,'Return Data'!$B$7:$R$2292,9,0)</f>
        <v>3.9016999999999999</v>
      </c>
      <c r="M27" s="66">
        <f t="shared" si="4"/>
        <v>5</v>
      </c>
      <c r="N27" s="65">
        <f>VLOOKUP($A27,'Return Data'!$B$7:$R$2292,10,0)</f>
        <v>3.3292999999999999</v>
      </c>
      <c r="O27" s="66">
        <f t="shared" si="5"/>
        <v>5</v>
      </c>
      <c r="P27" s="65">
        <f>VLOOKUP($A27,'Return Data'!$B$7:$R$2292,11,0)</f>
        <v>10.8078</v>
      </c>
      <c r="Q27" s="66">
        <f t="shared" si="6"/>
        <v>2</v>
      </c>
      <c r="R27" s="65">
        <f>VLOOKUP($A27,'Return Data'!$B$7:$R$2292,12,0)</f>
        <v>8.9754000000000005</v>
      </c>
      <c r="S27" s="66">
        <f t="shared" si="7"/>
        <v>2</v>
      </c>
      <c r="T27" s="65">
        <f>VLOOKUP($A27,'Return Data'!$B$7:$R$2292,13,0)</f>
        <v>7.7510000000000003</v>
      </c>
      <c r="U27" s="66">
        <f t="shared" si="8"/>
        <v>2</v>
      </c>
      <c r="V27" s="65">
        <f>VLOOKUP($A27,'Return Data'!$B$7:$R$2292,17,0)</f>
        <v>6.4226000000000001</v>
      </c>
      <c r="W27" s="66">
        <f t="shared" si="9"/>
        <v>2</v>
      </c>
      <c r="X27" s="65">
        <f>VLOOKUP($A27,'Return Data'!$B$7:$R$2292,14,0)</f>
        <v>4.5674999999999999</v>
      </c>
      <c r="Y27" s="66">
        <f t="shared" si="11"/>
        <v>14</v>
      </c>
      <c r="Z27" s="65">
        <f>VLOOKUP($A27,'Return Data'!$B$7:$R$2292,16,0)</f>
        <v>6.0461999999999998</v>
      </c>
      <c r="AA27" s="67">
        <f t="shared" si="10"/>
        <v>15</v>
      </c>
    </row>
    <row r="28" spans="1:27" x14ac:dyDescent="0.3">
      <c r="A28" s="63" t="s">
        <v>1535</v>
      </c>
      <c r="B28" s="64">
        <f>VLOOKUP($A28,'Return Data'!$B$7:$R$2292,3,0)</f>
        <v>44536</v>
      </c>
      <c r="C28" s="65">
        <f>VLOOKUP($A28,'Return Data'!$B$7:$R$2292,4,0)</f>
        <v>27.660599999999999</v>
      </c>
      <c r="D28" s="65">
        <f>VLOOKUP($A28,'Return Data'!$B$7:$R$2292,5,0)</f>
        <v>2.8157000000000001</v>
      </c>
      <c r="E28" s="66">
        <f t="shared" si="0"/>
        <v>18</v>
      </c>
      <c r="F28" s="65">
        <f>VLOOKUP($A28,'Return Data'!$B$7:$R$2292,6,0)</f>
        <v>2.8157000000000001</v>
      </c>
      <c r="G28" s="66">
        <f t="shared" si="1"/>
        <v>18</v>
      </c>
      <c r="H28" s="65">
        <f>VLOOKUP($A28,'Return Data'!$B$7:$R$2292,7,0)</f>
        <v>3.0556000000000001</v>
      </c>
      <c r="I28" s="66">
        <f t="shared" si="2"/>
        <v>21</v>
      </c>
      <c r="J28" s="65">
        <f>VLOOKUP($A28,'Return Data'!$B$7:$R$2292,8,0)</f>
        <v>2.9819</v>
      </c>
      <c r="K28" s="66">
        <f t="shared" si="3"/>
        <v>18</v>
      </c>
      <c r="L28" s="65">
        <f>VLOOKUP($A28,'Return Data'!$B$7:$R$2292,9,0)</f>
        <v>3.3651</v>
      </c>
      <c r="M28" s="66">
        <f t="shared" si="4"/>
        <v>18</v>
      </c>
      <c r="N28" s="65">
        <f>VLOOKUP($A28,'Return Data'!$B$7:$R$2292,10,0)</f>
        <v>2.6919</v>
      </c>
      <c r="O28" s="66">
        <f t="shared" si="5"/>
        <v>19</v>
      </c>
      <c r="P28" s="65">
        <f>VLOOKUP($A28,'Return Data'!$B$7:$R$2292,11,0)</f>
        <v>3.1818</v>
      </c>
      <c r="Q28" s="66">
        <f t="shared" si="6"/>
        <v>17</v>
      </c>
      <c r="R28" s="65">
        <f>VLOOKUP($A28,'Return Data'!$B$7:$R$2292,12,0)</f>
        <v>3.3405999999999998</v>
      </c>
      <c r="S28" s="66">
        <f t="shared" si="7"/>
        <v>16</v>
      </c>
      <c r="T28" s="65">
        <f>VLOOKUP($A28,'Return Data'!$B$7:$R$2292,13,0)</f>
        <v>3.2627000000000002</v>
      </c>
      <c r="U28" s="66">
        <f t="shared" si="8"/>
        <v>14</v>
      </c>
      <c r="V28" s="65">
        <f>VLOOKUP($A28,'Return Data'!$B$7:$R$2292,17,0)</f>
        <v>4.5073999999999996</v>
      </c>
      <c r="W28" s="66">
        <f t="shared" si="9"/>
        <v>11</v>
      </c>
      <c r="X28" s="65">
        <f>VLOOKUP($A28,'Return Data'!$B$7:$R$2292,14,0)</f>
        <v>7.6791</v>
      </c>
      <c r="Y28" s="66">
        <f t="shared" si="11"/>
        <v>2</v>
      </c>
      <c r="Z28" s="65">
        <f>VLOOKUP($A28,'Return Data'!$B$7:$R$2292,16,0)</f>
        <v>7.8684000000000003</v>
      </c>
      <c r="AA28" s="67">
        <f t="shared" si="10"/>
        <v>2</v>
      </c>
    </row>
    <row r="29" spans="1:27" x14ac:dyDescent="0.3">
      <c r="A29" s="63" t="s">
        <v>1537</v>
      </c>
      <c r="B29" s="64">
        <f>VLOOKUP($A29,'Return Data'!$B$7:$R$2292,3,0)</f>
        <v>44536</v>
      </c>
      <c r="C29" s="65">
        <f>VLOOKUP($A29,'Return Data'!$B$7:$R$2292,4,0)</f>
        <v>2216.741</v>
      </c>
      <c r="D29" s="65">
        <f>VLOOKUP($A29,'Return Data'!$B$7:$R$2292,5,0)</f>
        <v>2.7547999999999999</v>
      </c>
      <c r="E29" s="66">
        <f t="shared" si="0"/>
        <v>19</v>
      </c>
      <c r="F29" s="65">
        <f>VLOOKUP($A29,'Return Data'!$B$7:$R$2292,6,0)</f>
        <v>2.7547999999999999</v>
      </c>
      <c r="G29" s="66">
        <f t="shared" si="1"/>
        <v>19</v>
      </c>
      <c r="H29" s="65">
        <f>VLOOKUP($A29,'Return Data'!$B$7:$R$2292,7,0)</f>
        <v>2.7067000000000001</v>
      </c>
      <c r="I29" s="66">
        <f t="shared" si="2"/>
        <v>24</v>
      </c>
      <c r="J29" s="65">
        <f>VLOOKUP($A29,'Return Data'!$B$7:$R$2292,8,0)</f>
        <v>2.2524000000000002</v>
      </c>
      <c r="K29" s="66">
        <f t="shared" si="3"/>
        <v>25</v>
      </c>
      <c r="L29" s="65">
        <f>VLOOKUP($A29,'Return Data'!$B$7:$R$2292,9,0)</f>
        <v>2.9489999999999998</v>
      </c>
      <c r="M29" s="66">
        <f t="shared" si="4"/>
        <v>22</v>
      </c>
      <c r="N29" s="65">
        <f>VLOOKUP($A29,'Return Data'!$B$7:$R$2292,10,0)</f>
        <v>2.3142999999999998</v>
      </c>
      <c r="O29" s="66">
        <f t="shared" si="5"/>
        <v>23</v>
      </c>
      <c r="P29" s="65">
        <f>VLOOKUP($A29,'Return Data'!$B$7:$R$2292,11,0)</f>
        <v>2.6698</v>
      </c>
      <c r="Q29" s="66">
        <f t="shared" si="6"/>
        <v>23</v>
      </c>
      <c r="R29" s="65">
        <f>VLOOKUP($A29,'Return Data'!$B$7:$R$2292,12,0)</f>
        <v>2.7869000000000002</v>
      </c>
      <c r="S29" s="66">
        <f t="shared" si="7"/>
        <v>23</v>
      </c>
      <c r="T29" s="65">
        <f>VLOOKUP($A29,'Return Data'!$B$7:$R$2292,13,0)</f>
        <v>2.681</v>
      </c>
      <c r="U29" s="66">
        <f t="shared" si="8"/>
        <v>23</v>
      </c>
      <c r="V29" s="65">
        <f>VLOOKUP($A29,'Return Data'!$B$7:$R$2292,17,0)</f>
        <v>3.4188999999999998</v>
      </c>
      <c r="W29" s="66">
        <f t="shared" si="9"/>
        <v>21</v>
      </c>
      <c r="X29" s="65">
        <f>VLOOKUP($A29,'Return Data'!$B$7:$R$2292,14,0)</f>
        <v>4.5213999999999999</v>
      </c>
      <c r="Y29" s="66">
        <f t="shared" si="11"/>
        <v>15</v>
      </c>
      <c r="Z29" s="65">
        <f>VLOOKUP($A29,'Return Data'!$B$7:$R$2292,16,0)</f>
        <v>5.8719999999999999</v>
      </c>
      <c r="AA29" s="67">
        <f t="shared" si="10"/>
        <v>18</v>
      </c>
    </row>
    <row r="30" spans="1:27" x14ac:dyDescent="0.3">
      <c r="A30" s="63" t="s">
        <v>1540</v>
      </c>
      <c r="B30" s="64">
        <f>VLOOKUP($A30,'Return Data'!$B$7:$R$2292,3,0)</f>
        <v>44536</v>
      </c>
      <c r="C30" s="65">
        <f>VLOOKUP($A30,'Return Data'!$B$7:$R$2292,4,0)</f>
        <v>4786.2987000000003</v>
      </c>
      <c r="D30" s="65">
        <f>VLOOKUP($A30,'Return Data'!$B$7:$R$2292,5,0)</f>
        <v>3.1697000000000002</v>
      </c>
      <c r="E30" s="66">
        <f t="shared" si="0"/>
        <v>10</v>
      </c>
      <c r="F30" s="65">
        <f>VLOOKUP($A30,'Return Data'!$B$7:$R$2292,6,0)</f>
        <v>3.1697000000000002</v>
      </c>
      <c r="G30" s="66">
        <f t="shared" si="1"/>
        <v>10</v>
      </c>
      <c r="H30" s="65">
        <f>VLOOKUP($A30,'Return Data'!$B$7:$R$2292,7,0)</f>
        <v>3.2633999999999999</v>
      </c>
      <c r="I30" s="66">
        <f t="shared" si="2"/>
        <v>17</v>
      </c>
      <c r="J30" s="65">
        <f>VLOOKUP($A30,'Return Data'!$B$7:$R$2292,8,0)</f>
        <v>3.157</v>
      </c>
      <c r="K30" s="66">
        <f t="shared" si="3"/>
        <v>13</v>
      </c>
      <c r="L30" s="65">
        <f>VLOOKUP($A30,'Return Data'!$B$7:$R$2292,9,0)</f>
        <v>3.7324999999999999</v>
      </c>
      <c r="M30" s="66">
        <f t="shared" si="4"/>
        <v>11</v>
      </c>
      <c r="N30" s="65">
        <f>VLOOKUP($A30,'Return Data'!$B$7:$R$2292,10,0)</f>
        <v>3.0365000000000002</v>
      </c>
      <c r="O30" s="66">
        <f t="shared" si="5"/>
        <v>11</v>
      </c>
      <c r="P30" s="65">
        <f>VLOOKUP($A30,'Return Data'!$B$7:$R$2292,11,0)</f>
        <v>3.4102000000000001</v>
      </c>
      <c r="Q30" s="66">
        <f t="shared" si="6"/>
        <v>11</v>
      </c>
      <c r="R30" s="65">
        <f>VLOOKUP($A30,'Return Data'!$B$7:$R$2292,12,0)</f>
        <v>3.4891000000000001</v>
      </c>
      <c r="S30" s="66">
        <f t="shared" si="7"/>
        <v>11</v>
      </c>
      <c r="T30" s="65">
        <f>VLOOKUP($A30,'Return Data'!$B$7:$R$2292,13,0)</f>
        <v>3.3673000000000002</v>
      </c>
      <c r="U30" s="66">
        <f t="shared" si="8"/>
        <v>11</v>
      </c>
      <c r="V30" s="65">
        <f>VLOOKUP($A30,'Return Data'!$B$7:$R$2292,17,0)</f>
        <v>4.6845999999999997</v>
      </c>
      <c r="W30" s="66">
        <f t="shared" si="9"/>
        <v>7</v>
      </c>
      <c r="X30" s="65">
        <f>VLOOKUP($A30,'Return Data'!$B$7:$R$2292,14,0)</f>
        <v>5.8436000000000003</v>
      </c>
      <c r="Y30" s="66">
        <f t="shared" si="11"/>
        <v>5</v>
      </c>
      <c r="Z30" s="65">
        <f>VLOOKUP($A30,'Return Data'!$B$7:$R$2292,16,0)</f>
        <v>7.1845999999999997</v>
      </c>
      <c r="AA30" s="67">
        <f t="shared" si="10"/>
        <v>9</v>
      </c>
    </row>
    <row r="31" spans="1:27" x14ac:dyDescent="0.3">
      <c r="A31" s="63" t="s">
        <v>1542</v>
      </c>
      <c r="B31" s="64">
        <f>VLOOKUP($A31,'Return Data'!$B$7:$R$2292,3,0)</f>
        <v>44536</v>
      </c>
      <c r="C31" s="65">
        <f>VLOOKUP($A31,'Return Data'!$B$7:$R$2292,4,0)</f>
        <v>11.0206</v>
      </c>
      <c r="D31" s="65">
        <f>VLOOKUP($A31,'Return Data'!$B$7:$R$2292,5,0)</f>
        <v>2.0979000000000001</v>
      </c>
      <c r="E31" s="66">
        <f t="shared" si="0"/>
        <v>26</v>
      </c>
      <c r="F31" s="65">
        <f>VLOOKUP($A31,'Return Data'!$B$7:$R$2292,6,0)</f>
        <v>2.0979000000000001</v>
      </c>
      <c r="G31" s="66">
        <f t="shared" si="1"/>
        <v>26</v>
      </c>
      <c r="H31" s="65">
        <f>VLOOKUP($A31,'Return Data'!$B$7:$R$2292,7,0)</f>
        <v>2.2721</v>
      </c>
      <c r="I31" s="66">
        <f t="shared" si="2"/>
        <v>25</v>
      </c>
      <c r="J31" s="65">
        <f>VLOOKUP($A31,'Return Data'!$B$7:$R$2292,8,0)</f>
        <v>2.3203999999999998</v>
      </c>
      <c r="K31" s="66">
        <f t="shared" si="3"/>
        <v>24</v>
      </c>
      <c r="L31" s="65">
        <f>VLOOKUP($A31,'Return Data'!$B$7:$R$2292,9,0)</f>
        <v>2.7063999999999999</v>
      </c>
      <c r="M31" s="66">
        <f t="shared" si="4"/>
        <v>25</v>
      </c>
      <c r="N31" s="65">
        <f>VLOOKUP($A31,'Return Data'!$B$7:$R$2292,10,0)</f>
        <v>1.9126000000000001</v>
      </c>
      <c r="O31" s="66">
        <f t="shared" si="5"/>
        <v>26</v>
      </c>
      <c r="P31" s="65">
        <f>VLOOKUP($A31,'Return Data'!$B$7:$R$2292,11,0)</f>
        <v>2.2799999999999998</v>
      </c>
      <c r="Q31" s="66">
        <f t="shared" si="6"/>
        <v>26</v>
      </c>
      <c r="R31" s="65">
        <f>VLOOKUP($A31,'Return Data'!$B$7:$R$2292,12,0)</f>
        <v>2.4319000000000002</v>
      </c>
      <c r="S31" s="66">
        <f t="shared" si="7"/>
        <v>25</v>
      </c>
      <c r="T31" s="65">
        <f>VLOOKUP($A31,'Return Data'!$B$7:$R$2292,13,0)</f>
        <v>2.3085</v>
      </c>
      <c r="U31" s="66">
        <f t="shared" si="8"/>
        <v>26</v>
      </c>
      <c r="V31" s="65"/>
      <c r="W31" s="66"/>
      <c r="X31" s="65"/>
      <c r="Y31" s="66"/>
      <c r="Z31" s="65">
        <f>VLOOKUP($A31,'Return Data'!$B$7:$R$2292,16,0)</f>
        <v>4.0381999999999998</v>
      </c>
      <c r="AA31" s="67">
        <f t="shared" si="10"/>
        <v>24</v>
      </c>
    </row>
    <row r="32" spans="1:27" x14ac:dyDescent="0.3">
      <c r="A32" s="63" t="s">
        <v>1544</v>
      </c>
      <c r="B32" s="64">
        <f>VLOOKUP($A32,'Return Data'!$B$7:$R$2292,3,0)</f>
        <v>44536</v>
      </c>
      <c r="C32" s="65">
        <f>VLOOKUP($A32,'Return Data'!$B$7:$R$2292,4,0)</f>
        <v>11.511200000000001</v>
      </c>
      <c r="D32" s="65">
        <f>VLOOKUP($A32,'Return Data'!$B$7:$R$2292,5,0)</f>
        <v>3.3832</v>
      </c>
      <c r="E32" s="66">
        <f t="shared" si="0"/>
        <v>7</v>
      </c>
      <c r="F32" s="65">
        <f>VLOOKUP($A32,'Return Data'!$B$7:$R$2292,6,0)</f>
        <v>3.3832</v>
      </c>
      <c r="G32" s="66">
        <f t="shared" si="1"/>
        <v>7</v>
      </c>
      <c r="H32" s="65">
        <f>VLOOKUP($A32,'Return Data'!$B$7:$R$2292,7,0)</f>
        <v>3.3542000000000001</v>
      </c>
      <c r="I32" s="66">
        <f t="shared" si="2"/>
        <v>13</v>
      </c>
      <c r="J32" s="65">
        <f>VLOOKUP($A32,'Return Data'!$B$7:$R$2292,8,0)</f>
        <v>3.1520000000000001</v>
      </c>
      <c r="K32" s="66">
        <f t="shared" si="3"/>
        <v>14</v>
      </c>
      <c r="L32" s="65">
        <f>VLOOKUP($A32,'Return Data'!$B$7:$R$2292,9,0)</f>
        <v>3.4506000000000001</v>
      </c>
      <c r="M32" s="66">
        <f t="shared" si="4"/>
        <v>16</v>
      </c>
      <c r="N32" s="65">
        <f>VLOOKUP($A32,'Return Data'!$B$7:$R$2292,10,0)</f>
        <v>2.7682000000000002</v>
      </c>
      <c r="O32" s="66">
        <f t="shared" si="5"/>
        <v>17</v>
      </c>
      <c r="P32" s="65">
        <f>VLOOKUP($A32,'Return Data'!$B$7:$R$2292,11,0)</f>
        <v>3.1324000000000001</v>
      </c>
      <c r="Q32" s="66">
        <f t="shared" si="6"/>
        <v>19</v>
      </c>
      <c r="R32" s="65">
        <f>VLOOKUP($A32,'Return Data'!$B$7:$R$2292,12,0)</f>
        <v>3.2572000000000001</v>
      </c>
      <c r="S32" s="66">
        <f t="shared" si="7"/>
        <v>19</v>
      </c>
      <c r="T32" s="65">
        <f>VLOOKUP($A32,'Return Data'!$B$7:$R$2292,13,0)</f>
        <v>3.0728</v>
      </c>
      <c r="U32" s="66">
        <f t="shared" si="8"/>
        <v>20</v>
      </c>
      <c r="V32" s="65">
        <f>VLOOKUP($A32,'Return Data'!$B$7:$R$2292,17,0)</f>
        <v>4.0513000000000003</v>
      </c>
      <c r="W32" s="66">
        <f t="shared" si="9"/>
        <v>17</v>
      </c>
      <c r="X32" s="65"/>
      <c r="Y32" s="66"/>
      <c r="Z32" s="65">
        <f>VLOOKUP($A32,'Return Data'!$B$7:$R$2292,16,0)</f>
        <v>5.0187999999999997</v>
      </c>
      <c r="AA32" s="67">
        <f t="shared" si="10"/>
        <v>20</v>
      </c>
    </row>
    <row r="33" spans="1:27" x14ac:dyDescent="0.3">
      <c r="A33" s="63" t="s">
        <v>1546</v>
      </c>
      <c r="B33" s="64">
        <f>VLOOKUP($A33,'Return Data'!$B$7:$R$2292,3,0)</f>
        <v>44536</v>
      </c>
      <c r="C33" s="65">
        <f>VLOOKUP($A33,'Return Data'!$B$7:$R$2292,4,0)</f>
        <v>3423.04</v>
      </c>
      <c r="D33" s="65">
        <f>VLOOKUP($A33,'Return Data'!$B$7:$R$2292,5,0)</f>
        <v>3.1297000000000001</v>
      </c>
      <c r="E33" s="66">
        <f t="shared" si="0"/>
        <v>11</v>
      </c>
      <c r="F33" s="65">
        <f>VLOOKUP($A33,'Return Data'!$B$7:$R$2292,6,0)</f>
        <v>3.1297000000000001</v>
      </c>
      <c r="G33" s="66">
        <f t="shared" si="1"/>
        <v>11</v>
      </c>
      <c r="H33" s="65">
        <f>VLOOKUP($A33,'Return Data'!$B$7:$R$2292,7,0)</f>
        <v>3.18</v>
      </c>
      <c r="I33" s="66">
        <f t="shared" si="2"/>
        <v>19</v>
      </c>
      <c r="J33" s="65">
        <f>VLOOKUP($A33,'Return Data'!$B$7:$R$2292,8,0)</f>
        <v>3.0468000000000002</v>
      </c>
      <c r="K33" s="66">
        <f t="shared" si="3"/>
        <v>17</v>
      </c>
      <c r="L33" s="65">
        <f>VLOOKUP($A33,'Return Data'!$B$7:$R$2292,9,0)</f>
        <v>3.2978000000000001</v>
      </c>
      <c r="M33" s="66">
        <f t="shared" si="4"/>
        <v>19</v>
      </c>
      <c r="N33" s="65">
        <f>VLOOKUP($A33,'Return Data'!$B$7:$R$2292,10,0)</f>
        <v>13.951000000000001</v>
      </c>
      <c r="O33" s="66">
        <f t="shared" si="5"/>
        <v>2</v>
      </c>
      <c r="P33" s="65">
        <f>VLOOKUP($A33,'Return Data'!$B$7:$R$2292,11,0)</f>
        <v>8.7017000000000007</v>
      </c>
      <c r="Q33" s="66">
        <f t="shared" si="6"/>
        <v>3</v>
      </c>
      <c r="R33" s="65">
        <f>VLOOKUP($A33,'Return Data'!$B$7:$R$2292,12,0)</f>
        <v>7.0460000000000003</v>
      </c>
      <c r="S33" s="66">
        <f t="shared" si="7"/>
        <v>3</v>
      </c>
      <c r="T33" s="65">
        <f>VLOOKUP($A33,'Return Data'!$B$7:$R$2292,13,0)</f>
        <v>6.1592000000000002</v>
      </c>
      <c r="U33" s="66">
        <f t="shared" si="8"/>
        <v>3</v>
      </c>
      <c r="V33" s="65">
        <f>VLOOKUP($A33,'Return Data'!$B$7:$R$2292,17,0)</f>
        <v>5.7708000000000004</v>
      </c>
      <c r="W33" s="66">
        <f t="shared" si="9"/>
        <v>3</v>
      </c>
      <c r="X33" s="65">
        <f>VLOOKUP($A33,'Return Data'!$B$7:$R$2292,14,0)</f>
        <v>4.9923999999999999</v>
      </c>
      <c r="Y33" s="66">
        <f t="shared" si="11"/>
        <v>11</v>
      </c>
      <c r="Z33" s="65">
        <f>VLOOKUP($A33,'Return Data'!$B$7:$R$2292,16,0)</f>
        <v>6.9614000000000003</v>
      </c>
      <c r="AA33" s="67">
        <f t="shared" si="10"/>
        <v>12</v>
      </c>
    </row>
    <row r="34" spans="1:27" x14ac:dyDescent="0.3">
      <c r="A34" s="63" t="s">
        <v>1548</v>
      </c>
      <c r="B34" s="64">
        <f>VLOOKUP($A34,'Return Data'!$B$7:$R$2292,3,0)</f>
        <v>44536</v>
      </c>
      <c r="C34" s="65">
        <f>VLOOKUP($A34,'Return Data'!$B$7:$R$2292,4,0)</f>
        <v>1111.6244999999999</v>
      </c>
      <c r="D34" s="65">
        <f>VLOOKUP($A34,'Return Data'!$B$7:$R$2292,5,0)</f>
        <v>2.5945</v>
      </c>
      <c r="E34" s="66">
        <f t="shared" si="0"/>
        <v>23</v>
      </c>
      <c r="F34" s="65">
        <f>VLOOKUP($A34,'Return Data'!$B$7:$R$2292,6,0)</f>
        <v>2.5945</v>
      </c>
      <c r="G34" s="66">
        <f t="shared" si="1"/>
        <v>23</v>
      </c>
      <c r="H34" s="65">
        <f>VLOOKUP($A34,'Return Data'!$B$7:$R$2292,7,0)</f>
        <v>3.1821999999999999</v>
      </c>
      <c r="I34" s="66">
        <f t="shared" si="2"/>
        <v>18</v>
      </c>
      <c r="J34" s="65">
        <f>VLOOKUP($A34,'Return Data'!$B$7:$R$2292,8,0)</f>
        <v>3.0556000000000001</v>
      </c>
      <c r="K34" s="66">
        <f t="shared" si="3"/>
        <v>16</v>
      </c>
      <c r="L34" s="65">
        <f>VLOOKUP($A34,'Return Data'!$B$7:$R$2292,9,0)</f>
        <v>2.8138000000000001</v>
      </c>
      <c r="M34" s="66">
        <f t="shared" si="4"/>
        <v>24</v>
      </c>
      <c r="N34" s="65">
        <f>VLOOKUP($A34,'Return Data'!$B$7:$R$2292,10,0)</f>
        <v>5.4317000000000002</v>
      </c>
      <c r="O34" s="66">
        <f t="shared" si="5"/>
        <v>4</v>
      </c>
      <c r="P34" s="65">
        <f>VLOOKUP($A34,'Return Data'!$B$7:$R$2292,11,0)</f>
        <v>3.8914</v>
      </c>
      <c r="Q34" s="66">
        <f t="shared" si="6"/>
        <v>6</v>
      </c>
      <c r="R34" s="65">
        <f>VLOOKUP($A34,'Return Data'!$B$7:$R$2292,12,0)</f>
        <v>3.4965000000000002</v>
      </c>
      <c r="S34" s="66">
        <f t="shared" si="7"/>
        <v>10</v>
      </c>
      <c r="T34" s="65">
        <f>VLOOKUP($A34,'Return Data'!$B$7:$R$2292,13,0)</f>
        <v>3.9721000000000002</v>
      </c>
      <c r="U34" s="66">
        <f t="shared" si="8"/>
        <v>6</v>
      </c>
      <c r="V34" s="65"/>
      <c r="W34" s="66"/>
      <c r="X34" s="65"/>
      <c r="Y34" s="66"/>
      <c r="Z34" s="65">
        <f>VLOOKUP($A34,'Return Data'!$B$7:$R$2292,16,0)</f>
        <v>4.3164999999999996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3.1876407407407412</v>
      </c>
      <c r="E36" s="74"/>
      <c r="F36" s="75">
        <f>AVERAGE(F8:F34)</f>
        <v>3.1876407407407412</v>
      </c>
      <c r="G36" s="74"/>
      <c r="H36" s="75">
        <f>AVERAGE(H8:H34)</f>
        <v>6.1565925925925917</v>
      </c>
      <c r="I36" s="74"/>
      <c r="J36" s="75">
        <f>AVERAGE(J8:J34)</f>
        <v>4.5843111111111119</v>
      </c>
      <c r="K36" s="74"/>
      <c r="L36" s="75">
        <f>AVERAGE(L8:L34)</f>
        <v>4.3228148148148149</v>
      </c>
      <c r="M36" s="74"/>
      <c r="N36" s="75">
        <f>AVERAGE(N8:N34)</f>
        <v>3.911274074074075</v>
      </c>
      <c r="O36" s="74"/>
      <c r="P36" s="75">
        <f>AVERAGE(P8:P34)</f>
        <v>4.171251851851852</v>
      </c>
      <c r="Q36" s="74"/>
      <c r="R36" s="75">
        <f>AVERAGE(R8:R34)</f>
        <v>4.0133888888888878</v>
      </c>
      <c r="S36" s="74"/>
      <c r="T36" s="75">
        <f>AVERAGE(T8:T34)</f>
        <v>3.7804185185185184</v>
      </c>
      <c r="U36" s="74"/>
      <c r="V36" s="75">
        <f>AVERAGE(V8:V34)</f>
        <v>4.6158590909090895</v>
      </c>
      <c r="W36" s="74"/>
      <c r="X36" s="75">
        <f>AVERAGE(X8:X34)</f>
        <v>5.3783294117647067</v>
      </c>
      <c r="Y36" s="74"/>
      <c r="Z36" s="75">
        <f>AVERAGE(Z8:Z34)</f>
        <v>6.1659222222222203</v>
      </c>
      <c r="AA36" s="76"/>
    </row>
    <row r="37" spans="1:27" x14ac:dyDescent="0.3">
      <c r="A37" s="73" t="s">
        <v>28</v>
      </c>
      <c r="B37" s="74"/>
      <c r="C37" s="74"/>
      <c r="D37" s="75">
        <f>MIN(D8:D34)</f>
        <v>2.0962000000000001</v>
      </c>
      <c r="E37" s="74"/>
      <c r="F37" s="75">
        <f>MIN(F8:F34)</f>
        <v>2.0962000000000001</v>
      </c>
      <c r="G37" s="74"/>
      <c r="H37" s="75">
        <f>MIN(H8:H34)</f>
        <v>2.0091000000000001</v>
      </c>
      <c r="I37" s="74"/>
      <c r="J37" s="75">
        <f>MIN(J8:J34)</f>
        <v>1.8391</v>
      </c>
      <c r="K37" s="74"/>
      <c r="L37" s="75">
        <f>MIN(L8:L34)</f>
        <v>2.4165999999999999</v>
      </c>
      <c r="M37" s="74"/>
      <c r="N37" s="75">
        <f>MIN(N8:N34)</f>
        <v>1.7018</v>
      </c>
      <c r="O37" s="74"/>
      <c r="P37" s="75">
        <f>MIN(P8:P34)</f>
        <v>1.9995000000000001</v>
      </c>
      <c r="Q37" s="74"/>
      <c r="R37" s="75">
        <f>MIN(R8:R34)</f>
        <v>2.0604</v>
      </c>
      <c r="S37" s="74"/>
      <c r="T37" s="75">
        <f>MIN(T8:T34)</f>
        <v>1.8785000000000001</v>
      </c>
      <c r="U37" s="74"/>
      <c r="V37" s="75">
        <f>MIN(V8:V34)</f>
        <v>2.9009999999999998</v>
      </c>
      <c r="W37" s="74"/>
      <c r="X37" s="75">
        <f>MIN(X8:X34)</f>
        <v>1.5724</v>
      </c>
      <c r="Y37" s="74"/>
      <c r="Z37" s="75">
        <f>MIN(Z8:Z34)</f>
        <v>3.8281999999999998</v>
      </c>
      <c r="AA37" s="76"/>
    </row>
    <row r="38" spans="1:27" ht="15" thickBot="1" x14ac:dyDescent="0.35">
      <c r="A38" s="77" t="s">
        <v>29</v>
      </c>
      <c r="B38" s="78"/>
      <c r="C38" s="78"/>
      <c r="D38" s="79">
        <f>MAX(D8:D34)</f>
        <v>7.7953999999999999</v>
      </c>
      <c r="E38" s="78"/>
      <c r="F38" s="79">
        <f>MAX(F8:F34)</f>
        <v>7.7953999999999999</v>
      </c>
      <c r="G38" s="78"/>
      <c r="H38" s="79">
        <f>MAX(H8:H34)</f>
        <v>82.026799999999994</v>
      </c>
      <c r="I38" s="78"/>
      <c r="J38" s="79">
        <f>MAX(J8:J34)</f>
        <v>45.616999999999997</v>
      </c>
      <c r="K38" s="78"/>
      <c r="L38" s="79">
        <f>MAX(L8:L34)</f>
        <v>27.462</v>
      </c>
      <c r="M38" s="78"/>
      <c r="N38" s="79">
        <f>MAX(N8:N34)</f>
        <v>17.935700000000001</v>
      </c>
      <c r="O38" s="78"/>
      <c r="P38" s="79">
        <f>MAX(P8:P34)</f>
        <v>16.358899999999998</v>
      </c>
      <c r="Q38" s="78"/>
      <c r="R38" s="79">
        <f>MAX(R8:R34)</f>
        <v>13.135</v>
      </c>
      <c r="S38" s="78"/>
      <c r="T38" s="79">
        <f>MAX(T8:T34)</f>
        <v>11.625299999999999</v>
      </c>
      <c r="U38" s="78"/>
      <c r="V38" s="79">
        <f>MAX(V8:V34)</f>
        <v>7.8708</v>
      </c>
      <c r="W38" s="78"/>
      <c r="X38" s="79">
        <f>MAX(X8:X34)</f>
        <v>8.4542000000000002</v>
      </c>
      <c r="Y38" s="78"/>
      <c r="Z38" s="79">
        <f>MAX(Z8:Z34)</f>
        <v>8.7941000000000003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1197</v>
      </c>
      <c r="B8" s="64">
        <f>VLOOKUP($A8,'Return Data'!$B$7:$R$2292,3,0)</f>
        <v>44536</v>
      </c>
      <c r="C8" s="65">
        <f>VLOOKUP($A8,'Return Data'!$B$7:$R$2292,4,0)</f>
        <v>294.91149999999999</v>
      </c>
      <c r="D8" s="65">
        <f>VLOOKUP($A8,'Return Data'!$B$7:$R$2292,5,0)</f>
        <v>3.7925</v>
      </c>
      <c r="E8" s="66">
        <f t="shared" ref="E8:E24" si="0">RANK(D8,D$8:D$24,0)</f>
        <v>2</v>
      </c>
      <c r="F8" s="65">
        <f>VLOOKUP($A8,'Return Data'!$B$7:$R$2292,6,0)</f>
        <v>3.7925</v>
      </c>
      <c r="G8" s="66">
        <f t="shared" ref="G8:G24" si="1">RANK(F8,F$8:F$24,0)</f>
        <v>2</v>
      </c>
      <c r="H8" s="65">
        <f>VLOOKUP($A8,'Return Data'!$B$7:$R$2292,7,0)</f>
        <v>4.1459000000000001</v>
      </c>
      <c r="I8" s="66">
        <f t="shared" ref="I8:I24" si="2">RANK(H8,H$8:H$24,0)</f>
        <v>2</v>
      </c>
      <c r="J8" s="65">
        <f>VLOOKUP($A8,'Return Data'!$B$7:$R$2292,8,0)</f>
        <v>4.0560999999999998</v>
      </c>
      <c r="K8" s="66">
        <f t="shared" ref="K8:K24" si="3">RANK(J8,J$8:J$24,0)</f>
        <v>2</v>
      </c>
      <c r="L8" s="65">
        <f>VLOOKUP($A8,'Return Data'!$B$7:$R$2292,9,0)</f>
        <v>4.2648999999999999</v>
      </c>
      <c r="M8" s="66">
        <f t="shared" ref="M8:M24" si="4">RANK(L8,L$8:L$24,0)</f>
        <v>4</v>
      </c>
      <c r="N8" s="65">
        <f>VLOOKUP($A8,'Return Data'!$B$7:$R$2292,10,0)</f>
        <v>3.4777</v>
      </c>
      <c r="O8" s="66">
        <f t="shared" ref="O8:O24" si="5">RANK(N8,N$8:N$24,0)</f>
        <v>1</v>
      </c>
      <c r="P8" s="65">
        <f>VLOOKUP($A8,'Return Data'!$B$7:$R$2292,11,0)</f>
        <v>3.8641999999999999</v>
      </c>
      <c r="Q8" s="66">
        <f t="shared" ref="Q8:Q24" si="6">RANK(P8,P$8:P$24,0)</f>
        <v>2</v>
      </c>
      <c r="R8" s="65">
        <f>VLOOKUP($A8,'Return Data'!$B$7:$R$2292,12,0)</f>
        <v>4.0721999999999996</v>
      </c>
      <c r="S8" s="66">
        <f t="shared" ref="S8:S24" si="7">RANK(R8,R$8:R$24,0)</f>
        <v>3</v>
      </c>
      <c r="T8" s="65">
        <f>VLOOKUP($A8,'Return Data'!$B$7:$R$2292,13,0)</f>
        <v>3.9325000000000001</v>
      </c>
      <c r="U8" s="66">
        <f t="shared" ref="U8:U19" si="8">RANK(T8,T$8:T$24,0)</f>
        <v>2</v>
      </c>
      <c r="V8" s="65">
        <f>VLOOKUP($A8,'Return Data'!$B$7:$R$2292,17,0)</f>
        <v>5.4040999999999997</v>
      </c>
      <c r="W8" s="66">
        <f>RANK(V8,V$8:V$24,0)</f>
        <v>1</v>
      </c>
      <c r="X8" s="65">
        <f>VLOOKUP($A8,'Return Data'!$B$7:$R$2292,14,0)</f>
        <v>6.3983999999999996</v>
      </c>
      <c r="Y8" s="66">
        <f>RANK(X8,X$8:X$24,0)</f>
        <v>2</v>
      </c>
      <c r="Z8" s="65">
        <f>VLOOKUP($A8,'Return Data'!$B$7:$R$2292,16,0)</f>
        <v>7.6523000000000003</v>
      </c>
      <c r="AA8" s="67">
        <f t="shared" ref="AA8:AA24" si="9">RANK(Z8,Z$8:Z$24,0)</f>
        <v>5</v>
      </c>
    </row>
    <row r="9" spans="1:27" x14ac:dyDescent="0.3">
      <c r="A9" s="63" t="s">
        <v>1198</v>
      </c>
      <c r="B9" s="64">
        <f>VLOOKUP($A9,'Return Data'!$B$7:$R$2292,3,0)</f>
        <v>44536</v>
      </c>
      <c r="C9" s="65">
        <f>VLOOKUP($A9,'Return Data'!$B$7:$R$2292,4,0)</f>
        <v>1136.3077000000001</v>
      </c>
      <c r="D9" s="65">
        <f>VLOOKUP($A9,'Return Data'!$B$7:$R$2292,5,0)</f>
        <v>3.7583000000000002</v>
      </c>
      <c r="E9" s="66">
        <f t="shared" si="0"/>
        <v>3</v>
      </c>
      <c r="F9" s="65">
        <f>VLOOKUP($A9,'Return Data'!$B$7:$R$2292,6,0)</f>
        <v>3.7583000000000002</v>
      </c>
      <c r="G9" s="66">
        <f t="shared" si="1"/>
        <v>3</v>
      </c>
      <c r="H9" s="65">
        <f>VLOOKUP($A9,'Return Data'!$B$7:$R$2292,7,0)</f>
        <v>3.9805999999999999</v>
      </c>
      <c r="I9" s="66">
        <f t="shared" si="2"/>
        <v>5</v>
      </c>
      <c r="J9" s="65">
        <f>VLOOKUP($A9,'Return Data'!$B$7:$R$2292,8,0)</f>
        <v>3.8363999999999998</v>
      </c>
      <c r="K9" s="66">
        <f t="shared" si="3"/>
        <v>6</v>
      </c>
      <c r="L9" s="65">
        <f>VLOOKUP($A9,'Return Data'!$B$7:$R$2292,9,0)</f>
        <v>4.0987</v>
      </c>
      <c r="M9" s="66">
        <f t="shared" si="4"/>
        <v>8</v>
      </c>
      <c r="N9" s="65">
        <f>VLOOKUP($A9,'Return Data'!$B$7:$R$2292,10,0)</f>
        <v>3.4620000000000002</v>
      </c>
      <c r="O9" s="66">
        <f t="shared" si="5"/>
        <v>4</v>
      </c>
      <c r="P9" s="65">
        <f>VLOOKUP($A9,'Return Data'!$B$7:$R$2292,11,0)</f>
        <v>3.8289</v>
      </c>
      <c r="Q9" s="66">
        <f t="shared" si="6"/>
        <v>4</v>
      </c>
      <c r="R9" s="65">
        <f>VLOOKUP($A9,'Return Data'!$B$7:$R$2292,12,0)</f>
        <v>3.99</v>
      </c>
      <c r="S9" s="66">
        <f t="shared" si="7"/>
        <v>6</v>
      </c>
      <c r="T9" s="65">
        <f>VLOOKUP($A9,'Return Data'!$B$7:$R$2292,13,0)</f>
        <v>3.8864999999999998</v>
      </c>
      <c r="U9" s="66">
        <f t="shared" si="8"/>
        <v>4</v>
      </c>
      <c r="V9" s="65"/>
      <c r="W9" s="66"/>
      <c r="X9" s="65"/>
      <c r="Y9" s="66"/>
      <c r="Z9" s="65">
        <f>VLOOKUP($A9,'Return Data'!$B$7:$R$2292,16,0)</f>
        <v>5.6201999999999996</v>
      </c>
      <c r="AA9" s="67">
        <f t="shared" si="9"/>
        <v>15</v>
      </c>
    </row>
    <row r="10" spans="1:27" x14ac:dyDescent="0.3">
      <c r="A10" s="63" t="s">
        <v>1200</v>
      </c>
      <c r="B10" s="64">
        <f>VLOOKUP($A10,'Return Data'!$B$7:$R$2292,3,0)</f>
        <v>44536</v>
      </c>
      <c r="C10" s="65">
        <f>VLOOKUP($A10,'Return Data'!$B$7:$R$2292,4,0)</f>
        <v>1115.2896000000001</v>
      </c>
      <c r="D10" s="65">
        <f>VLOOKUP($A10,'Return Data'!$B$7:$R$2292,5,0)</f>
        <v>3.1360000000000001</v>
      </c>
      <c r="E10" s="66">
        <f t="shared" si="0"/>
        <v>16</v>
      </c>
      <c r="F10" s="65">
        <f>VLOOKUP($A10,'Return Data'!$B$7:$R$2292,6,0)</f>
        <v>3.1360000000000001</v>
      </c>
      <c r="G10" s="66">
        <f t="shared" si="1"/>
        <v>16</v>
      </c>
      <c r="H10" s="65">
        <f>VLOOKUP($A10,'Return Data'!$B$7:$R$2292,7,0)</f>
        <v>2.7042000000000002</v>
      </c>
      <c r="I10" s="66">
        <f t="shared" si="2"/>
        <v>16</v>
      </c>
      <c r="J10" s="65">
        <f>VLOOKUP($A10,'Return Data'!$B$7:$R$2292,8,0)</f>
        <v>3.1476999999999999</v>
      </c>
      <c r="K10" s="66">
        <f t="shared" si="3"/>
        <v>17</v>
      </c>
      <c r="L10" s="65">
        <f>VLOOKUP($A10,'Return Data'!$B$7:$R$2292,9,0)</f>
        <v>3.8235999999999999</v>
      </c>
      <c r="M10" s="66">
        <f t="shared" si="4"/>
        <v>15</v>
      </c>
      <c r="N10" s="65">
        <f>VLOOKUP($A10,'Return Data'!$B$7:$R$2292,10,0)</f>
        <v>3.4479000000000002</v>
      </c>
      <c r="O10" s="66">
        <f t="shared" si="5"/>
        <v>7</v>
      </c>
      <c r="P10" s="65">
        <f>VLOOKUP($A10,'Return Data'!$B$7:$R$2292,11,0)</f>
        <v>3.3744000000000001</v>
      </c>
      <c r="Q10" s="66">
        <f t="shared" si="6"/>
        <v>17</v>
      </c>
      <c r="R10" s="65">
        <f>VLOOKUP($A10,'Return Data'!$B$7:$R$2292,12,0)</f>
        <v>3.2538999999999998</v>
      </c>
      <c r="S10" s="66">
        <f t="shared" si="7"/>
        <v>17</v>
      </c>
      <c r="T10" s="65">
        <f>VLOOKUP($A10,'Return Data'!$B$7:$R$2292,13,0)</f>
        <v>3.1688000000000001</v>
      </c>
      <c r="U10" s="66">
        <f t="shared" si="8"/>
        <v>16</v>
      </c>
      <c r="V10" s="65"/>
      <c r="W10" s="66"/>
      <c r="X10" s="65"/>
      <c r="Y10" s="66"/>
      <c r="Z10" s="65">
        <f>VLOOKUP($A10,'Return Data'!$B$7:$R$2292,16,0)</f>
        <v>4.5194000000000001</v>
      </c>
      <c r="AA10" s="67">
        <f t="shared" si="9"/>
        <v>16</v>
      </c>
    </row>
    <row r="11" spans="1:27" x14ac:dyDescent="0.3">
      <c r="A11" s="63" t="s">
        <v>1202</v>
      </c>
      <c r="B11" s="64">
        <f>VLOOKUP($A11,'Return Data'!$B$7:$R$2292,3,0)</f>
        <v>44536</v>
      </c>
      <c r="C11" s="65">
        <f>VLOOKUP($A11,'Return Data'!$B$7:$R$2292,4,0)</f>
        <v>43.229199999999999</v>
      </c>
      <c r="D11" s="65">
        <f>VLOOKUP($A11,'Return Data'!$B$7:$R$2292,5,0)</f>
        <v>3.3782999999999999</v>
      </c>
      <c r="E11" s="66">
        <f t="shared" si="0"/>
        <v>14</v>
      </c>
      <c r="F11" s="65">
        <f>VLOOKUP($A11,'Return Data'!$B$7:$R$2292,6,0)</f>
        <v>3.3782999999999999</v>
      </c>
      <c r="G11" s="66">
        <f t="shared" si="1"/>
        <v>14</v>
      </c>
      <c r="H11" s="65">
        <f>VLOOKUP($A11,'Return Data'!$B$7:$R$2292,7,0)</f>
        <v>3.7780999999999998</v>
      </c>
      <c r="I11" s="66">
        <f t="shared" si="2"/>
        <v>7</v>
      </c>
      <c r="J11" s="65">
        <f>VLOOKUP($A11,'Return Data'!$B$7:$R$2292,8,0)</f>
        <v>3.8292999999999999</v>
      </c>
      <c r="K11" s="66">
        <f t="shared" si="3"/>
        <v>7</v>
      </c>
      <c r="L11" s="65">
        <f>VLOOKUP($A11,'Return Data'!$B$7:$R$2292,9,0)</f>
        <v>4.3436000000000003</v>
      </c>
      <c r="M11" s="66">
        <f t="shared" si="4"/>
        <v>1</v>
      </c>
      <c r="N11" s="65">
        <f>VLOOKUP($A11,'Return Data'!$B$7:$R$2292,10,0)</f>
        <v>3.1957</v>
      </c>
      <c r="O11" s="66">
        <f t="shared" si="5"/>
        <v>15</v>
      </c>
      <c r="P11" s="65">
        <f>VLOOKUP($A11,'Return Data'!$B$7:$R$2292,11,0)</f>
        <v>3.7665000000000002</v>
      </c>
      <c r="Q11" s="66">
        <f t="shared" si="6"/>
        <v>9</v>
      </c>
      <c r="R11" s="65">
        <f>VLOOKUP($A11,'Return Data'!$B$7:$R$2292,12,0)</f>
        <v>4.1142000000000003</v>
      </c>
      <c r="S11" s="66">
        <f t="shared" si="7"/>
        <v>2</v>
      </c>
      <c r="T11" s="65">
        <f>VLOOKUP($A11,'Return Data'!$B$7:$R$2292,13,0)</f>
        <v>3.8462999999999998</v>
      </c>
      <c r="U11" s="66">
        <f t="shared" si="8"/>
        <v>8</v>
      </c>
      <c r="V11" s="65">
        <f>VLOOKUP($A11,'Return Data'!$B$7:$R$2292,17,0)</f>
        <v>4.9234999999999998</v>
      </c>
      <c r="W11" s="66">
        <f t="shared" ref="W11:W19" si="10">RANK(V11,V$8:V$24,0)</f>
        <v>10</v>
      </c>
      <c r="X11" s="65">
        <f>VLOOKUP($A11,'Return Data'!$B$7:$R$2292,14,0)</f>
        <v>6.0601000000000003</v>
      </c>
      <c r="Y11" s="66">
        <f t="shared" ref="Y11:Y19" si="11">RANK(X11,X$8:X$24,0)</f>
        <v>10</v>
      </c>
      <c r="Z11" s="65">
        <f>VLOOKUP($A11,'Return Data'!$B$7:$R$2292,16,0)</f>
        <v>7.2274000000000003</v>
      </c>
      <c r="AA11" s="67">
        <f t="shared" si="9"/>
        <v>12</v>
      </c>
    </row>
    <row r="12" spans="1:27" x14ac:dyDescent="0.3">
      <c r="A12" s="63" t="s">
        <v>1205</v>
      </c>
      <c r="B12" s="64">
        <f>VLOOKUP($A12,'Return Data'!$B$7:$R$2292,3,0)</f>
        <v>44536</v>
      </c>
      <c r="C12" s="65">
        <f>VLOOKUP($A12,'Return Data'!$B$7:$R$2292,4,0)</f>
        <v>40.989400000000003</v>
      </c>
      <c r="D12" s="65">
        <f>VLOOKUP($A12,'Return Data'!$B$7:$R$2292,5,0)</f>
        <v>3.4441000000000002</v>
      </c>
      <c r="E12" s="66">
        <f t="shared" si="0"/>
        <v>11</v>
      </c>
      <c r="F12" s="65">
        <f>VLOOKUP($A12,'Return Data'!$B$7:$R$2292,6,0)</f>
        <v>3.4441000000000002</v>
      </c>
      <c r="G12" s="66">
        <f t="shared" si="1"/>
        <v>11</v>
      </c>
      <c r="H12" s="65">
        <f>VLOOKUP($A12,'Return Data'!$B$7:$R$2292,7,0)</f>
        <v>3.7172000000000001</v>
      </c>
      <c r="I12" s="66">
        <f t="shared" si="2"/>
        <v>10</v>
      </c>
      <c r="J12" s="65">
        <f>VLOOKUP($A12,'Return Data'!$B$7:$R$2292,8,0)</f>
        <v>3.8092000000000001</v>
      </c>
      <c r="K12" s="66">
        <f t="shared" si="3"/>
        <v>9</v>
      </c>
      <c r="L12" s="65">
        <f>VLOOKUP($A12,'Return Data'!$B$7:$R$2292,9,0)</f>
        <v>4.0407000000000002</v>
      </c>
      <c r="M12" s="66">
        <f t="shared" si="4"/>
        <v>12</v>
      </c>
      <c r="N12" s="65">
        <f>VLOOKUP($A12,'Return Data'!$B$7:$R$2292,10,0)</f>
        <v>3.3380000000000001</v>
      </c>
      <c r="O12" s="66">
        <f t="shared" si="5"/>
        <v>11</v>
      </c>
      <c r="P12" s="65">
        <f>VLOOKUP($A12,'Return Data'!$B$7:$R$2292,11,0)</f>
        <v>3.7612999999999999</v>
      </c>
      <c r="Q12" s="66">
        <f t="shared" si="6"/>
        <v>11</v>
      </c>
      <c r="R12" s="65">
        <f>VLOOKUP($A12,'Return Data'!$B$7:$R$2292,12,0)</f>
        <v>3.8925999999999998</v>
      </c>
      <c r="S12" s="66">
        <f t="shared" si="7"/>
        <v>11</v>
      </c>
      <c r="T12" s="65">
        <f>VLOOKUP($A12,'Return Data'!$B$7:$R$2292,13,0)</f>
        <v>3.7351999999999999</v>
      </c>
      <c r="U12" s="66">
        <f t="shared" si="8"/>
        <v>12</v>
      </c>
      <c r="V12" s="65">
        <f>VLOOKUP($A12,'Return Data'!$B$7:$R$2292,17,0)</f>
        <v>5.0023</v>
      </c>
      <c r="W12" s="66">
        <f t="shared" si="10"/>
        <v>9</v>
      </c>
      <c r="X12" s="65">
        <f>VLOOKUP($A12,'Return Data'!$B$7:$R$2292,14,0)</f>
        <v>6.2839</v>
      </c>
      <c r="Y12" s="66">
        <f t="shared" si="11"/>
        <v>4</v>
      </c>
      <c r="Z12" s="65">
        <f>VLOOKUP($A12,'Return Data'!$B$7:$R$2292,16,0)</f>
        <v>7.7935999999999996</v>
      </c>
      <c r="AA12" s="67">
        <f t="shared" si="9"/>
        <v>4</v>
      </c>
    </row>
    <row r="13" spans="1:27" x14ac:dyDescent="0.3">
      <c r="A13" s="63" t="s">
        <v>1207</v>
      </c>
      <c r="B13" s="64">
        <f>VLOOKUP($A13,'Return Data'!$B$7:$R$2292,3,0)</f>
        <v>44536</v>
      </c>
      <c r="C13" s="65">
        <f>VLOOKUP($A13,'Return Data'!$B$7:$R$2292,4,0)</f>
        <v>4593.7536</v>
      </c>
      <c r="D13" s="65">
        <f>VLOOKUP($A13,'Return Data'!$B$7:$R$2292,5,0)</f>
        <v>3.6152000000000002</v>
      </c>
      <c r="E13" s="66">
        <f t="shared" si="0"/>
        <v>5</v>
      </c>
      <c r="F13" s="65">
        <f>VLOOKUP($A13,'Return Data'!$B$7:$R$2292,6,0)</f>
        <v>3.6152000000000002</v>
      </c>
      <c r="G13" s="66">
        <f t="shared" si="1"/>
        <v>5</v>
      </c>
      <c r="H13" s="65">
        <f>VLOOKUP($A13,'Return Data'!$B$7:$R$2292,7,0)</f>
        <v>4.0837000000000003</v>
      </c>
      <c r="I13" s="66">
        <f t="shared" si="2"/>
        <v>4</v>
      </c>
      <c r="J13" s="65">
        <f>VLOOKUP($A13,'Return Data'!$B$7:$R$2292,8,0)</f>
        <v>3.8576999999999999</v>
      </c>
      <c r="K13" s="66">
        <f t="shared" si="3"/>
        <v>4</v>
      </c>
      <c r="L13" s="65">
        <f>VLOOKUP($A13,'Return Data'!$B$7:$R$2292,9,0)</f>
        <v>4.1773999999999996</v>
      </c>
      <c r="M13" s="66">
        <f t="shared" si="4"/>
        <v>5</v>
      </c>
      <c r="N13" s="65">
        <f>VLOOKUP($A13,'Return Data'!$B$7:$R$2292,10,0)</f>
        <v>3.4521000000000002</v>
      </c>
      <c r="O13" s="66">
        <f t="shared" si="5"/>
        <v>6</v>
      </c>
      <c r="P13" s="65">
        <f>VLOOKUP($A13,'Return Data'!$B$7:$R$2292,11,0)</f>
        <v>3.8422999999999998</v>
      </c>
      <c r="Q13" s="66">
        <f t="shared" si="6"/>
        <v>3</v>
      </c>
      <c r="R13" s="65">
        <f>VLOOKUP($A13,'Return Data'!$B$7:$R$2292,12,0)</f>
        <v>4.0704000000000002</v>
      </c>
      <c r="S13" s="66">
        <f t="shared" si="7"/>
        <v>4</v>
      </c>
      <c r="T13" s="65">
        <f>VLOOKUP($A13,'Return Data'!$B$7:$R$2292,13,0)</f>
        <v>3.8963999999999999</v>
      </c>
      <c r="U13" s="66">
        <f t="shared" si="8"/>
        <v>3</v>
      </c>
      <c r="V13" s="65">
        <f>VLOOKUP($A13,'Return Data'!$B$7:$R$2292,17,0)</f>
        <v>5.3569000000000004</v>
      </c>
      <c r="W13" s="66">
        <f t="shared" si="10"/>
        <v>3</v>
      </c>
      <c r="X13" s="65">
        <f>VLOOKUP($A13,'Return Data'!$B$7:$R$2292,14,0)</f>
        <v>6.3960999999999997</v>
      </c>
      <c r="Y13" s="66">
        <f t="shared" si="11"/>
        <v>3</v>
      </c>
      <c r="Z13" s="65">
        <f>VLOOKUP($A13,'Return Data'!$B$7:$R$2292,16,0)</f>
        <v>7.5388999999999999</v>
      </c>
      <c r="AA13" s="67">
        <f t="shared" si="9"/>
        <v>6</v>
      </c>
    </row>
    <row r="14" spans="1:27" x14ac:dyDescent="0.3">
      <c r="A14" s="63" t="s">
        <v>1209</v>
      </c>
      <c r="B14" s="64">
        <f>VLOOKUP($A14,'Return Data'!$B$7:$R$2292,3,0)</f>
        <v>44536</v>
      </c>
      <c r="C14" s="65">
        <f>VLOOKUP($A14,'Return Data'!$B$7:$R$2292,4,0)</f>
        <v>302.97750000000002</v>
      </c>
      <c r="D14" s="65">
        <f>VLOOKUP($A14,'Return Data'!$B$7:$R$2292,5,0)</f>
        <v>3.5228000000000002</v>
      </c>
      <c r="E14" s="66">
        <f t="shared" si="0"/>
        <v>9</v>
      </c>
      <c r="F14" s="65">
        <f>VLOOKUP($A14,'Return Data'!$B$7:$R$2292,6,0)</f>
        <v>3.5228000000000002</v>
      </c>
      <c r="G14" s="66">
        <f t="shared" si="1"/>
        <v>9</v>
      </c>
      <c r="H14" s="65">
        <f>VLOOKUP($A14,'Return Data'!$B$7:$R$2292,7,0)</f>
        <v>3.7149000000000001</v>
      </c>
      <c r="I14" s="66">
        <f t="shared" si="2"/>
        <v>11</v>
      </c>
      <c r="J14" s="65">
        <f>VLOOKUP($A14,'Return Data'!$B$7:$R$2292,8,0)</f>
        <v>3.7934999999999999</v>
      </c>
      <c r="K14" s="66">
        <f t="shared" si="3"/>
        <v>10</v>
      </c>
      <c r="L14" s="65">
        <f>VLOOKUP($A14,'Return Data'!$B$7:$R$2292,9,0)</f>
        <v>4.0609000000000002</v>
      </c>
      <c r="M14" s="66">
        <f t="shared" si="4"/>
        <v>10</v>
      </c>
      <c r="N14" s="65">
        <f>VLOOKUP($A14,'Return Data'!$B$7:$R$2292,10,0)</f>
        <v>3.4209000000000001</v>
      </c>
      <c r="O14" s="66">
        <f t="shared" si="5"/>
        <v>9</v>
      </c>
      <c r="P14" s="65">
        <f>VLOOKUP($A14,'Return Data'!$B$7:$R$2292,11,0)</f>
        <v>3.7637</v>
      </c>
      <c r="Q14" s="66">
        <f t="shared" si="6"/>
        <v>10</v>
      </c>
      <c r="R14" s="65">
        <f>VLOOKUP($A14,'Return Data'!$B$7:$R$2292,12,0)</f>
        <v>3.9415</v>
      </c>
      <c r="S14" s="66">
        <f t="shared" si="7"/>
        <v>9</v>
      </c>
      <c r="T14" s="65">
        <f>VLOOKUP($A14,'Return Data'!$B$7:$R$2292,13,0)</f>
        <v>3.8046000000000002</v>
      </c>
      <c r="U14" s="66">
        <f t="shared" si="8"/>
        <v>10</v>
      </c>
      <c r="V14" s="65">
        <f>VLOOKUP($A14,'Return Data'!$B$7:$R$2292,17,0)</f>
        <v>5.1250999999999998</v>
      </c>
      <c r="W14" s="66">
        <f t="shared" si="10"/>
        <v>4</v>
      </c>
      <c r="X14" s="65">
        <f>VLOOKUP($A14,'Return Data'!$B$7:$R$2292,14,0)</f>
        <v>6.1604999999999999</v>
      </c>
      <c r="Y14" s="66">
        <f t="shared" si="11"/>
        <v>7</v>
      </c>
      <c r="Z14" s="65">
        <f>VLOOKUP($A14,'Return Data'!$B$7:$R$2292,16,0)</f>
        <v>7.4893999999999998</v>
      </c>
      <c r="AA14" s="67">
        <f t="shared" si="9"/>
        <v>9</v>
      </c>
    </row>
    <row r="15" spans="1:27" x14ac:dyDescent="0.3">
      <c r="A15" s="63" t="s">
        <v>1210</v>
      </c>
      <c r="B15" s="64">
        <f>VLOOKUP($A15,'Return Data'!$B$7:$R$2292,3,0)</f>
        <v>44536</v>
      </c>
      <c r="C15" s="65">
        <f>VLOOKUP($A15,'Return Data'!$B$7:$R$2292,4,0)</f>
        <v>34.4726</v>
      </c>
      <c r="D15" s="65">
        <f>VLOOKUP($A15,'Return Data'!$B$7:$R$2292,5,0)</f>
        <v>3.3538000000000001</v>
      </c>
      <c r="E15" s="66">
        <f t="shared" si="0"/>
        <v>15</v>
      </c>
      <c r="F15" s="65">
        <f>VLOOKUP($A15,'Return Data'!$B$7:$R$2292,6,0)</f>
        <v>3.3538000000000001</v>
      </c>
      <c r="G15" s="66">
        <f t="shared" si="1"/>
        <v>15</v>
      </c>
      <c r="H15" s="65">
        <f>VLOOKUP($A15,'Return Data'!$B$7:$R$2292,7,0)</f>
        <v>3.1027</v>
      </c>
      <c r="I15" s="66">
        <f t="shared" si="2"/>
        <v>14</v>
      </c>
      <c r="J15" s="65">
        <f>VLOOKUP($A15,'Return Data'!$B$7:$R$2292,8,0)</f>
        <v>3.3243999999999998</v>
      </c>
      <c r="K15" s="66">
        <f t="shared" si="3"/>
        <v>14</v>
      </c>
      <c r="L15" s="65">
        <f>VLOOKUP($A15,'Return Data'!$B$7:$R$2292,9,0)</f>
        <v>3.8022999999999998</v>
      </c>
      <c r="M15" s="66">
        <f t="shared" si="4"/>
        <v>16</v>
      </c>
      <c r="N15" s="65">
        <f>VLOOKUP($A15,'Return Data'!$B$7:$R$2292,10,0)</f>
        <v>3.2479</v>
      </c>
      <c r="O15" s="66">
        <f t="shared" si="5"/>
        <v>13</v>
      </c>
      <c r="P15" s="65">
        <f>VLOOKUP($A15,'Return Data'!$B$7:$R$2292,11,0)</f>
        <v>3.5428000000000002</v>
      </c>
      <c r="Q15" s="66">
        <f t="shared" si="6"/>
        <v>14</v>
      </c>
      <c r="R15" s="65">
        <f>VLOOKUP($A15,'Return Data'!$B$7:$R$2292,12,0)</f>
        <v>3.7456999999999998</v>
      </c>
      <c r="S15" s="66">
        <f t="shared" si="7"/>
        <v>14</v>
      </c>
      <c r="T15" s="65">
        <f>VLOOKUP($A15,'Return Data'!$B$7:$R$2292,13,0)</f>
        <v>3.6162999999999998</v>
      </c>
      <c r="U15" s="66">
        <f t="shared" si="8"/>
        <v>13</v>
      </c>
      <c r="V15" s="65">
        <f>VLOOKUP($A15,'Return Data'!$B$7:$R$2292,17,0)</f>
        <v>4.7693000000000003</v>
      </c>
      <c r="W15" s="66">
        <f t="shared" si="10"/>
        <v>12</v>
      </c>
      <c r="X15" s="65">
        <f>VLOOKUP($A15,'Return Data'!$B$7:$R$2292,14,0)</f>
        <v>5.7297000000000002</v>
      </c>
      <c r="Y15" s="66">
        <f t="shared" si="11"/>
        <v>13</v>
      </c>
      <c r="Z15" s="65">
        <f>VLOOKUP($A15,'Return Data'!$B$7:$R$2292,16,0)</f>
        <v>7.4202000000000004</v>
      </c>
      <c r="AA15" s="67">
        <f t="shared" si="9"/>
        <v>11</v>
      </c>
    </row>
    <row r="16" spans="1:27" x14ac:dyDescent="0.3">
      <c r="A16" s="63" t="s">
        <v>1215</v>
      </c>
      <c r="B16" s="64">
        <f>VLOOKUP($A16,'Return Data'!$B$7:$R$2292,3,0)</f>
        <v>44536</v>
      </c>
      <c r="C16" s="65">
        <f>VLOOKUP($A16,'Return Data'!$B$7:$R$2292,4,0)</f>
        <v>2508.9445000000001</v>
      </c>
      <c r="D16" s="65">
        <f>VLOOKUP($A16,'Return Data'!$B$7:$R$2292,5,0)</f>
        <v>3.3862999999999999</v>
      </c>
      <c r="E16" s="66">
        <f t="shared" si="0"/>
        <v>13</v>
      </c>
      <c r="F16" s="65">
        <f>VLOOKUP($A16,'Return Data'!$B$7:$R$2292,6,0)</f>
        <v>3.3862999999999999</v>
      </c>
      <c r="G16" s="66">
        <f t="shared" si="1"/>
        <v>13</v>
      </c>
      <c r="H16" s="65">
        <f>VLOOKUP($A16,'Return Data'!$B$7:$R$2292,7,0)</f>
        <v>3.6514000000000002</v>
      </c>
      <c r="I16" s="66">
        <f t="shared" si="2"/>
        <v>13</v>
      </c>
      <c r="J16" s="65">
        <f>VLOOKUP($A16,'Return Data'!$B$7:$R$2292,8,0)</f>
        <v>3.7008999999999999</v>
      </c>
      <c r="K16" s="66">
        <f t="shared" si="3"/>
        <v>12</v>
      </c>
      <c r="L16" s="65">
        <f>VLOOKUP($A16,'Return Data'!$B$7:$R$2292,9,0)</f>
        <v>4.1673999999999998</v>
      </c>
      <c r="M16" s="66">
        <f t="shared" si="4"/>
        <v>6</v>
      </c>
      <c r="N16" s="65">
        <f>VLOOKUP($A16,'Return Data'!$B$7:$R$2292,10,0)</f>
        <v>3.1772999999999998</v>
      </c>
      <c r="O16" s="66">
        <f t="shared" si="5"/>
        <v>16</v>
      </c>
      <c r="P16" s="65">
        <f>VLOOKUP($A16,'Return Data'!$B$7:$R$2292,11,0)</f>
        <v>3.7216</v>
      </c>
      <c r="Q16" s="66">
        <f t="shared" si="6"/>
        <v>13</v>
      </c>
      <c r="R16" s="65">
        <f>VLOOKUP($A16,'Return Data'!$B$7:$R$2292,12,0)</f>
        <v>4.0605000000000002</v>
      </c>
      <c r="S16" s="66">
        <f t="shared" si="7"/>
        <v>5</v>
      </c>
      <c r="T16" s="65">
        <f>VLOOKUP($A16,'Return Data'!$B$7:$R$2292,13,0)</f>
        <v>3.8740000000000001</v>
      </c>
      <c r="U16" s="66">
        <f t="shared" si="8"/>
        <v>6</v>
      </c>
      <c r="V16" s="65">
        <f>VLOOKUP($A16,'Return Data'!$B$7:$R$2292,17,0)</f>
        <v>5.0391000000000004</v>
      </c>
      <c r="W16" s="66">
        <f t="shared" si="10"/>
        <v>6</v>
      </c>
      <c r="X16" s="65">
        <f>VLOOKUP($A16,'Return Data'!$B$7:$R$2292,14,0)</f>
        <v>5.8339999999999996</v>
      </c>
      <c r="Y16" s="66">
        <f t="shared" si="11"/>
        <v>12</v>
      </c>
      <c r="Z16" s="65">
        <f>VLOOKUP($A16,'Return Data'!$B$7:$R$2292,16,0)</f>
        <v>7.8856999999999999</v>
      </c>
      <c r="AA16" s="67">
        <f t="shared" si="9"/>
        <v>1</v>
      </c>
    </row>
    <row r="17" spans="1:27" x14ac:dyDescent="0.3">
      <c r="A17" s="63" t="s">
        <v>1219</v>
      </c>
      <c r="B17" s="64">
        <f>VLOOKUP($A17,'Return Data'!$B$7:$R$2292,3,0)</f>
        <v>44536</v>
      </c>
      <c r="C17" s="65">
        <f>VLOOKUP($A17,'Return Data'!$B$7:$R$2292,4,0)</f>
        <v>3573.0309999999999</v>
      </c>
      <c r="D17" s="65">
        <f>VLOOKUP($A17,'Return Data'!$B$7:$R$2292,5,0)</f>
        <v>3.6006</v>
      </c>
      <c r="E17" s="66">
        <f t="shared" si="0"/>
        <v>6</v>
      </c>
      <c r="F17" s="65">
        <f>VLOOKUP($A17,'Return Data'!$B$7:$R$2292,6,0)</f>
        <v>3.6006</v>
      </c>
      <c r="G17" s="66">
        <f t="shared" si="1"/>
        <v>6</v>
      </c>
      <c r="H17" s="65">
        <f>VLOOKUP($A17,'Return Data'!$B$7:$R$2292,7,0)</f>
        <v>3.9394</v>
      </c>
      <c r="I17" s="66">
        <f t="shared" si="2"/>
        <v>6</v>
      </c>
      <c r="J17" s="65">
        <f>VLOOKUP($A17,'Return Data'!$B$7:$R$2292,8,0)</f>
        <v>3.8129</v>
      </c>
      <c r="K17" s="66">
        <f t="shared" si="3"/>
        <v>8</v>
      </c>
      <c r="L17" s="65">
        <f>VLOOKUP($A17,'Return Data'!$B$7:$R$2292,9,0)</f>
        <v>4.0471000000000004</v>
      </c>
      <c r="M17" s="66">
        <f t="shared" si="4"/>
        <v>11</v>
      </c>
      <c r="N17" s="65">
        <f>VLOOKUP($A17,'Return Data'!$B$7:$R$2292,10,0)</f>
        <v>3.4015</v>
      </c>
      <c r="O17" s="66">
        <f t="shared" si="5"/>
        <v>10</v>
      </c>
      <c r="P17" s="65">
        <f>VLOOKUP($A17,'Return Data'!$B$7:$R$2292,11,0)</f>
        <v>3.7475000000000001</v>
      </c>
      <c r="Q17" s="66">
        <f t="shared" si="6"/>
        <v>12</v>
      </c>
      <c r="R17" s="65">
        <f>VLOOKUP($A17,'Return Data'!$B$7:$R$2292,12,0)</f>
        <v>3.8647999999999998</v>
      </c>
      <c r="S17" s="66">
        <f t="shared" si="7"/>
        <v>12</v>
      </c>
      <c r="T17" s="65">
        <f>VLOOKUP($A17,'Return Data'!$B$7:$R$2292,13,0)</f>
        <v>3.7456999999999998</v>
      </c>
      <c r="U17" s="66">
        <f t="shared" si="8"/>
        <v>11</v>
      </c>
      <c r="V17" s="65">
        <f>VLOOKUP($A17,'Return Data'!$B$7:$R$2292,17,0)</f>
        <v>4.8063000000000002</v>
      </c>
      <c r="W17" s="66">
        <f t="shared" si="10"/>
        <v>11</v>
      </c>
      <c r="X17" s="65">
        <f>VLOOKUP($A17,'Return Data'!$B$7:$R$2292,14,0)</f>
        <v>5.9771999999999998</v>
      </c>
      <c r="Y17" s="66">
        <f t="shared" si="11"/>
        <v>11</v>
      </c>
      <c r="Z17" s="65">
        <f>VLOOKUP($A17,'Return Data'!$B$7:$R$2292,16,0)</f>
        <v>7.4391999999999996</v>
      </c>
      <c r="AA17" s="67">
        <f t="shared" si="9"/>
        <v>10</v>
      </c>
    </row>
    <row r="18" spans="1:27" x14ac:dyDescent="0.3">
      <c r="A18" s="63" t="s">
        <v>1220</v>
      </c>
      <c r="B18" s="64">
        <f>VLOOKUP($A18,'Return Data'!$B$7:$R$2292,3,0)</f>
        <v>44536</v>
      </c>
      <c r="C18" s="65">
        <f>VLOOKUP($A18,'Return Data'!$B$7:$R$2292,4,0)</f>
        <v>32.943302834858301</v>
      </c>
      <c r="D18" s="65">
        <f>VLOOKUP($A18,'Return Data'!$B$7:$R$2292,5,0)</f>
        <v>3.4355000000000002</v>
      </c>
      <c r="E18" s="66">
        <f t="shared" si="0"/>
        <v>12</v>
      </c>
      <c r="F18" s="65">
        <f>VLOOKUP($A18,'Return Data'!$B$7:$R$2292,6,0)</f>
        <v>3.4355000000000002</v>
      </c>
      <c r="G18" s="66">
        <f t="shared" si="1"/>
        <v>12</v>
      </c>
      <c r="H18" s="65">
        <f>VLOOKUP($A18,'Return Data'!$B$7:$R$2292,7,0)</f>
        <v>3.7061999999999999</v>
      </c>
      <c r="I18" s="66">
        <f t="shared" si="2"/>
        <v>12</v>
      </c>
      <c r="J18" s="65">
        <f>VLOOKUP($A18,'Return Data'!$B$7:$R$2292,8,0)</f>
        <v>3.7921999999999998</v>
      </c>
      <c r="K18" s="66">
        <f t="shared" si="3"/>
        <v>11</v>
      </c>
      <c r="L18" s="65">
        <f>VLOOKUP($A18,'Return Data'!$B$7:$R$2292,9,0)</f>
        <v>4.1398999999999999</v>
      </c>
      <c r="M18" s="66">
        <f t="shared" si="4"/>
        <v>7</v>
      </c>
      <c r="N18" s="65">
        <f>VLOOKUP($A18,'Return Data'!$B$7:$R$2292,10,0)</f>
        <v>3.2252999999999998</v>
      </c>
      <c r="O18" s="66">
        <f t="shared" si="5"/>
        <v>14</v>
      </c>
      <c r="P18" s="65">
        <f>VLOOKUP($A18,'Return Data'!$B$7:$R$2292,11,0)</f>
        <v>3.4996999999999998</v>
      </c>
      <c r="Q18" s="66">
        <f t="shared" si="6"/>
        <v>15</v>
      </c>
      <c r="R18" s="65">
        <f>VLOOKUP($A18,'Return Data'!$B$7:$R$2292,12,0)</f>
        <v>3.4620000000000002</v>
      </c>
      <c r="S18" s="66">
        <f t="shared" si="7"/>
        <v>16</v>
      </c>
      <c r="T18" s="65">
        <f>VLOOKUP($A18,'Return Data'!$B$7:$R$2292,13,0)</f>
        <v>3.3592</v>
      </c>
      <c r="U18" s="66">
        <f t="shared" si="8"/>
        <v>15</v>
      </c>
      <c r="V18" s="65">
        <f>VLOOKUP($A18,'Return Data'!$B$7:$R$2292,17,0)</f>
        <v>4.6595000000000004</v>
      </c>
      <c r="W18" s="66">
        <f t="shared" si="10"/>
        <v>13</v>
      </c>
      <c r="X18" s="65">
        <f>VLOOKUP($A18,'Return Data'!$B$7:$R$2292,14,0)</f>
        <v>6.0911999999999997</v>
      </c>
      <c r="Y18" s="66">
        <f t="shared" si="11"/>
        <v>9</v>
      </c>
      <c r="Z18" s="65">
        <f>VLOOKUP($A18,'Return Data'!$B$7:$R$2292,16,0)</f>
        <v>7.7977999999999996</v>
      </c>
      <c r="AA18" s="67">
        <f t="shared" si="9"/>
        <v>3</v>
      </c>
    </row>
    <row r="19" spans="1:27" x14ac:dyDescent="0.3">
      <c r="A19" s="63" t="s">
        <v>1223</v>
      </c>
      <c r="B19" s="64">
        <f>VLOOKUP($A19,'Return Data'!$B$7:$R$2292,3,0)</f>
        <v>44536</v>
      </c>
      <c r="C19" s="65">
        <f>VLOOKUP($A19,'Return Data'!$B$7:$R$2292,4,0)</f>
        <v>3304.8227000000002</v>
      </c>
      <c r="D19" s="65">
        <f>VLOOKUP($A19,'Return Data'!$B$7:$R$2292,5,0)</f>
        <v>3.5691000000000002</v>
      </c>
      <c r="E19" s="66">
        <f t="shared" si="0"/>
        <v>7</v>
      </c>
      <c r="F19" s="65">
        <f>VLOOKUP($A19,'Return Data'!$B$7:$R$2292,6,0)</f>
        <v>3.5691000000000002</v>
      </c>
      <c r="G19" s="66">
        <f t="shared" si="1"/>
        <v>7</v>
      </c>
      <c r="H19" s="65">
        <f>VLOOKUP($A19,'Return Data'!$B$7:$R$2292,7,0)</f>
        <v>4.1287000000000003</v>
      </c>
      <c r="I19" s="66">
        <f t="shared" si="2"/>
        <v>3</v>
      </c>
      <c r="J19" s="65">
        <f>VLOOKUP($A19,'Return Data'!$B$7:$R$2292,8,0)</f>
        <v>3.9674999999999998</v>
      </c>
      <c r="K19" s="66">
        <f t="shared" si="3"/>
        <v>3</v>
      </c>
      <c r="L19" s="65">
        <f>VLOOKUP($A19,'Return Data'!$B$7:$R$2292,9,0)</f>
        <v>4.2794999999999996</v>
      </c>
      <c r="M19" s="66">
        <f t="shared" si="4"/>
        <v>3</v>
      </c>
      <c r="N19" s="65">
        <f>VLOOKUP($A19,'Return Data'!$B$7:$R$2292,10,0)</f>
        <v>3.4698000000000002</v>
      </c>
      <c r="O19" s="66">
        <f t="shared" si="5"/>
        <v>2</v>
      </c>
      <c r="P19" s="65">
        <f>VLOOKUP($A19,'Return Data'!$B$7:$R$2292,11,0)</f>
        <v>3.8113999999999999</v>
      </c>
      <c r="Q19" s="66">
        <f t="shared" si="6"/>
        <v>6</v>
      </c>
      <c r="R19" s="65">
        <f>VLOOKUP($A19,'Return Data'!$B$7:$R$2292,12,0)</f>
        <v>3.9428999999999998</v>
      </c>
      <c r="S19" s="66">
        <f t="shared" si="7"/>
        <v>8</v>
      </c>
      <c r="T19" s="65">
        <f>VLOOKUP($A19,'Return Data'!$B$7:$R$2292,13,0)</f>
        <v>3.8791000000000002</v>
      </c>
      <c r="U19" s="66">
        <f t="shared" si="8"/>
        <v>5</v>
      </c>
      <c r="V19" s="65">
        <f>VLOOKUP($A19,'Return Data'!$B$7:$R$2292,17,0)</f>
        <v>5.0311000000000003</v>
      </c>
      <c r="W19" s="66">
        <f t="shared" si="10"/>
        <v>8</v>
      </c>
      <c r="X19" s="65">
        <f>VLOOKUP($A19,'Return Data'!$B$7:$R$2292,14,0)</f>
        <v>6.165</v>
      </c>
      <c r="Y19" s="66">
        <f t="shared" si="11"/>
        <v>6</v>
      </c>
      <c r="Z19" s="65">
        <f>VLOOKUP($A19,'Return Data'!$B$7:$R$2292,16,0)</f>
        <v>7.5119999999999996</v>
      </c>
      <c r="AA19" s="67">
        <f t="shared" si="9"/>
        <v>7</v>
      </c>
    </row>
    <row r="20" spans="1:27" x14ac:dyDescent="0.3">
      <c r="A20" s="63" t="s">
        <v>1224</v>
      </c>
      <c r="B20" s="64">
        <f>VLOOKUP($A20,'Return Data'!$B$7:$R$2292,3,0)</f>
        <v>44536</v>
      </c>
      <c r="C20" s="65">
        <f>VLOOKUP($A20,'Return Data'!$B$7:$R$2292,4,0)</f>
        <v>1080.0536999999999</v>
      </c>
      <c r="D20" s="65">
        <f>VLOOKUP($A20,'Return Data'!$B$7:$R$2292,5,0)</f>
        <v>3.6869999999999998</v>
      </c>
      <c r="E20" s="66">
        <f t="shared" si="0"/>
        <v>4</v>
      </c>
      <c r="F20" s="65">
        <f>VLOOKUP($A20,'Return Data'!$B$7:$R$2292,6,0)</f>
        <v>3.6869999999999998</v>
      </c>
      <c r="G20" s="66">
        <f t="shared" si="1"/>
        <v>4</v>
      </c>
      <c r="H20" s="65">
        <f>VLOOKUP($A20,'Return Data'!$B$7:$R$2292,7,0)</f>
        <v>2.3323999999999998</v>
      </c>
      <c r="I20" s="66">
        <f t="shared" si="2"/>
        <v>17</v>
      </c>
      <c r="J20" s="65">
        <f>VLOOKUP($A20,'Return Data'!$B$7:$R$2292,8,0)</f>
        <v>3.2073999999999998</v>
      </c>
      <c r="K20" s="66">
        <f t="shared" si="3"/>
        <v>15</v>
      </c>
      <c r="L20" s="65">
        <f>VLOOKUP($A20,'Return Data'!$B$7:$R$2292,9,0)</f>
        <v>3.9481000000000002</v>
      </c>
      <c r="M20" s="66">
        <f t="shared" si="4"/>
        <v>14</v>
      </c>
      <c r="N20" s="65">
        <f>VLOOKUP($A20,'Return Data'!$B$7:$R$2292,10,0)</f>
        <v>3.2707999999999999</v>
      </c>
      <c r="O20" s="66">
        <f t="shared" si="5"/>
        <v>12</v>
      </c>
      <c r="P20" s="65">
        <f>VLOOKUP($A20,'Return Data'!$B$7:$R$2292,11,0)</f>
        <v>3.8134999999999999</v>
      </c>
      <c r="Q20" s="66">
        <f t="shared" si="6"/>
        <v>5</v>
      </c>
      <c r="R20" s="65">
        <f>VLOOKUP($A20,'Return Data'!$B$7:$R$2292,12,0)</f>
        <v>3.8107000000000002</v>
      </c>
      <c r="S20" s="66">
        <f t="shared" si="7"/>
        <v>13</v>
      </c>
      <c r="T20" s="65"/>
      <c r="U20" s="66"/>
      <c r="V20" s="65"/>
      <c r="W20" s="66"/>
      <c r="X20" s="65"/>
      <c r="Y20" s="66"/>
      <c r="Z20" s="65">
        <f>VLOOKUP($A20,'Return Data'!$B$7:$R$2292,16,0)</f>
        <v>4.4898999999999996</v>
      </c>
      <c r="AA20" s="67">
        <f t="shared" si="9"/>
        <v>17</v>
      </c>
    </row>
    <row r="21" spans="1:27" x14ac:dyDescent="0.3">
      <c r="A21" s="63" t="s">
        <v>1228</v>
      </c>
      <c r="B21" s="64">
        <f>VLOOKUP($A21,'Return Data'!$B$7:$R$2292,3,0)</f>
        <v>44536</v>
      </c>
      <c r="C21" s="65">
        <f>VLOOKUP($A21,'Return Data'!$B$7:$R$2292,4,0)</f>
        <v>35.091500000000003</v>
      </c>
      <c r="D21" s="65">
        <f>VLOOKUP($A21,'Return Data'!$B$7:$R$2292,5,0)</f>
        <v>3.4681000000000002</v>
      </c>
      <c r="E21" s="66">
        <f t="shared" si="0"/>
        <v>10</v>
      </c>
      <c r="F21" s="65">
        <f>VLOOKUP($A21,'Return Data'!$B$7:$R$2292,6,0)</f>
        <v>3.4681000000000002</v>
      </c>
      <c r="G21" s="66">
        <f t="shared" si="1"/>
        <v>10</v>
      </c>
      <c r="H21" s="65">
        <f>VLOOKUP($A21,'Return Data'!$B$7:$R$2292,7,0)</f>
        <v>3.7174</v>
      </c>
      <c r="I21" s="66">
        <f t="shared" si="2"/>
        <v>9</v>
      </c>
      <c r="J21" s="65">
        <f>VLOOKUP($A21,'Return Data'!$B$7:$R$2292,8,0)</f>
        <v>3.653</v>
      </c>
      <c r="K21" s="66">
        <f t="shared" si="3"/>
        <v>13</v>
      </c>
      <c r="L21" s="65">
        <f>VLOOKUP($A21,'Return Data'!$B$7:$R$2292,9,0)</f>
        <v>4.0110999999999999</v>
      </c>
      <c r="M21" s="66">
        <f t="shared" si="4"/>
        <v>13</v>
      </c>
      <c r="N21" s="65">
        <f>VLOOKUP($A21,'Return Data'!$B$7:$R$2292,10,0)</f>
        <v>3.4329999999999998</v>
      </c>
      <c r="O21" s="66">
        <f t="shared" si="5"/>
        <v>8</v>
      </c>
      <c r="P21" s="65">
        <f>VLOOKUP($A21,'Return Data'!$B$7:$R$2292,11,0)</f>
        <v>3.7713999999999999</v>
      </c>
      <c r="Q21" s="66">
        <f t="shared" si="6"/>
        <v>8</v>
      </c>
      <c r="R21" s="65">
        <f>VLOOKUP($A21,'Return Data'!$B$7:$R$2292,12,0)</f>
        <v>3.9527000000000001</v>
      </c>
      <c r="S21" s="66">
        <f t="shared" si="7"/>
        <v>7</v>
      </c>
      <c r="T21" s="65">
        <f>VLOOKUP($A21,'Return Data'!$B$7:$R$2292,13,0)</f>
        <v>3.8552</v>
      </c>
      <c r="U21" s="66">
        <f>RANK(T21,T$8:T$24,0)</f>
        <v>7</v>
      </c>
      <c r="V21" s="65">
        <f>VLOOKUP($A21,'Return Data'!$B$7:$R$2292,17,0)</f>
        <v>5.1191000000000004</v>
      </c>
      <c r="W21" s="66">
        <f>RANK(V21,V$8:V$24,0)</f>
        <v>5</v>
      </c>
      <c r="X21" s="65">
        <f>VLOOKUP($A21,'Return Data'!$B$7:$R$2292,14,0)</f>
        <v>6.2656999999999998</v>
      </c>
      <c r="Y21" s="66">
        <f>RANK(X21,X$8:X$24,0)</f>
        <v>5</v>
      </c>
      <c r="Z21" s="65">
        <f>VLOOKUP($A21,'Return Data'!$B$7:$R$2292,16,0)</f>
        <v>7.8493000000000004</v>
      </c>
      <c r="AA21" s="67">
        <f t="shared" si="9"/>
        <v>2</v>
      </c>
    </row>
    <row r="22" spans="1:27" x14ac:dyDescent="0.3">
      <c r="A22" s="63" t="s">
        <v>1230</v>
      </c>
      <c r="B22" s="64">
        <f>VLOOKUP($A22,'Return Data'!$B$7:$R$2292,3,0)</f>
        <v>44536</v>
      </c>
      <c r="C22" s="65">
        <f>VLOOKUP($A22,'Return Data'!$B$7:$R$2292,4,0)</f>
        <v>11.9862</v>
      </c>
      <c r="D22" s="65">
        <f>VLOOKUP($A22,'Return Data'!$B$7:$R$2292,5,0)</f>
        <v>3.0459000000000001</v>
      </c>
      <c r="E22" s="66">
        <f t="shared" si="0"/>
        <v>17</v>
      </c>
      <c r="F22" s="65">
        <f>VLOOKUP($A22,'Return Data'!$B$7:$R$2292,6,0)</f>
        <v>3.0459000000000001</v>
      </c>
      <c r="G22" s="66">
        <f t="shared" si="1"/>
        <v>17</v>
      </c>
      <c r="H22" s="65">
        <f>VLOOKUP($A22,'Return Data'!$B$7:$R$2292,7,0)</f>
        <v>3.0468999999999999</v>
      </c>
      <c r="I22" s="66">
        <f t="shared" si="2"/>
        <v>15</v>
      </c>
      <c r="J22" s="65">
        <f>VLOOKUP($A22,'Return Data'!$B$7:$R$2292,8,0)</f>
        <v>3.1795</v>
      </c>
      <c r="K22" s="66">
        <f t="shared" si="3"/>
        <v>16</v>
      </c>
      <c r="L22" s="65">
        <f>VLOOKUP($A22,'Return Data'!$B$7:$R$2292,9,0)</f>
        <v>3.3506</v>
      </c>
      <c r="M22" s="66">
        <f t="shared" si="4"/>
        <v>17</v>
      </c>
      <c r="N22" s="65">
        <f>VLOOKUP($A22,'Return Data'!$B$7:$R$2292,10,0)</f>
        <v>3.1364000000000001</v>
      </c>
      <c r="O22" s="66">
        <f t="shared" si="5"/>
        <v>17</v>
      </c>
      <c r="P22" s="65">
        <f>VLOOKUP($A22,'Return Data'!$B$7:$R$2292,11,0)</f>
        <v>3.4483999999999999</v>
      </c>
      <c r="Q22" s="66">
        <f t="shared" si="6"/>
        <v>16</v>
      </c>
      <c r="R22" s="65">
        <f>VLOOKUP($A22,'Return Data'!$B$7:$R$2292,12,0)</f>
        <v>3.4994999999999998</v>
      </c>
      <c r="S22" s="66">
        <f t="shared" si="7"/>
        <v>15</v>
      </c>
      <c r="T22" s="65">
        <f>VLOOKUP($A22,'Return Data'!$B$7:$R$2292,13,0)</f>
        <v>3.4567000000000001</v>
      </c>
      <c r="U22" s="66">
        <f>RANK(T22,T$8:T$24,0)</f>
        <v>14</v>
      </c>
      <c r="V22" s="65">
        <f>VLOOKUP($A22,'Return Data'!$B$7:$R$2292,17,0)</f>
        <v>4.3841999999999999</v>
      </c>
      <c r="W22" s="66">
        <f>RANK(V22,V$8:V$24,0)</f>
        <v>14</v>
      </c>
      <c r="X22" s="65"/>
      <c r="Y22" s="66"/>
      <c r="Z22" s="65">
        <f>VLOOKUP($A22,'Return Data'!$B$7:$R$2292,16,0)</f>
        <v>5.8300999999999998</v>
      </c>
      <c r="AA22" s="67">
        <f t="shared" si="9"/>
        <v>14</v>
      </c>
    </row>
    <row r="23" spans="1:27" x14ac:dyDescent="0.3">
      <c r="A23" s="63" t="s">
        <v>1232</v>
      </c>
      <c r="B23" s="64">
        <f>VLOOKUP($A23,'Return Data'!$B$7:$R$2292,3,0)</f>
        <v>44536</v>
      </c>
      <c r="C23" s="65">
        <f>VLOOKUP($A23,'Return Data'!$B$7:$R$2292,4,0)</f>
        <v>3771.7853</v>
      </c>
      <c r="D23" s="65">
        <f>VLOOKUP($A23,'Return Data'!$B$7:$R$2292,5,0)</f>
        <v>3.8650000000000002</v>
      </c>
      <c r="E23" s="66">
        <f t="shared" si="0"/>
        <v>1</v>
      </c>
      <c r="F23" s="65">
        <f>VLOOKUP($A23,'Return Data'!$B$7:$R$2292,6,0)</f>
        <v>3.8650000000000002</v>
      </c>
      <c r="G23" s="66">
        <f t="shared" si="1"/>
        <v>1</v>
      </c>
      <c r="H23" s="65">
        <f>VLOOKUP($A23,'Return Data'!$B$7:$R$2292,7,0)</f>
        <v>4.2465000000000002</v>
      </c>
      <c r="I23" s="66">
        <f t="shared" si="2"/>
        <v>1</v>
      </c>
      <c r="J23" s="65">
        <f>VLOOKUP($A23,'Return Data'!$B$7:$R$2292,8,0)</f>
        <v>4.1639999999999997</v>
      </c>
      <c r="K23" s="66">
        <f t="shared" si="3"/>
        <v>1</v>
      </c>
      <c r="L23" s="65">
        <f>VLOOKUP($A23,'Return Data'!$B$7:$R$2292,9,0)</f>
        <v>4.2850000000000001</v>
      </c>
      <c r="M23" s="66">
        <f t="shared" si="4"/>
        <v>2</v>
      </c>
      <c r="N23" s="65">
        <f>VLOOKUP($A23,'Return Data'!$B$7:$R$2292,10,0)</f>
        <v>3.4531999999999998</v>
      </c>
      <c r="O23" s="66">
        <f t="shared" si="5"/>
        <v>5</v>
      </c>
      <c r="P23" s="65">
        <f>VLOOKUP($A23,'Return Data'!$B$7:$R$2292,11,0)</f>
        <v>3.9438</v>
      </c>
      <c r="Q23" s="66">
        <f t="shared" si="6"/>
        <v>1</v>
      </c>
      <c r="R23" s="65">
        <f>VLOOKUP($A23,'Return Data'!$B$7:$R$2292,12,0)</f>
        <v>4.2572000000000001</v>
      </c>
      <c r="S23" s="66">
        <f t="shared" si="7"/>
        <v>1</v>
      </c>
      <c r="T23" s="65">
        <f>VLOOKUP($A23,'Return Data'!$B$7:$R$2292,13,0)</f>
        <v>4.0997000000000003</v>
      </c>
      <c r="U23" s="66">
        <f>RANK(T23,T$8:T$24,0)</f>
        <v>1</v>
      </c>
      <c r="V23" s="65">
        <f>VLOOKUP($A23,'Return Data'!$B$7:$R$2292,17,0)</f>
        <v>5.3627000000000002</v>
      </c>
      <c r="W23" s="66">
        <f>RANK(V23,V$8:V$24,0)</f>
        <v>2</v>
      </c>
      <c r="X23" s="65">
        <f>VLOOKUP($A23,'Return Data'!$B$7:$R$2292,14,0)</f>
        <v>6.4237000000000002</v>
      </c>
      <c r="Y23" s="66">
        <f>RANK(X23,X$8:X$24,0)</f>
        <v>1</v>
      </c>
      <c r="Z23" s="65">
        <f>VLOOKUP($A23,'Return Data'!$B$7:$R$2292,16,0)</f>
        <v>6.6547999999999998</v>
      </c>
      <c r="AA23" s="67">
        <f t="shared" si="9"/>
        <v>13</v>
      </c>
    </row>
    <row r="24" spans="1:27" x14ac:dyDescent="0.3">
      <c r="A24" s="63" t="s">
        <v>1234</v>
      </c>
      <c r="B24" s="64">
        <f>VLOOKUP($A24,'Return Data'!$B$7:$R$2292,3,0)</f>
        <v>44536</v>
      </c>
      <c r="C24" s="65">
        <f>VLOOKUP($A24,'Return Data'!$B$7:$R$2292,4,0)</f>
        <v>2457.3865999999998</v>
      </c>
      <c r="D24" s="65">
        <f>VLOOKUP($A24,'Return Data'!$B$7:$R$2292,5,0)</f>
        <v>3.5558999999999998</v>
      </c>
      <c r="E24" s="66">
        <f t="shared" si="0"/>
        <v>8</v>
      </c>
      <c r="F24" s="65">
        <f>VLOOKUP($A24,'Return Data'!$B$7:$R$2292,6,0)</f>
        <v>3.5558999999999998</v>
      </c>
      <c r="G24" s="66">
        <f t="shared" si="1"/>
        <v>8</v>
      </c>
      <c r="H24" s="65">
        <f>VLOOKUP($A24,'Return Data'!$B$7:$R$2292,7,0)</f>
        <v>3.7604000000000002</v>
      </c>
      <c r="I24" s="66">
        <f t="shared" si="2"/>
        <v>8</v>
      </c>
      <c r="J24" s="65">
        <f>VLOOKUP($A24,'Return Data'!$B$7:$R$2292,8,0)</f>
        <v>3.8369</v>
      </c>
      <c r="K24" s="66">
        <f t="shared" si="3"/>
        <v>5</v>
      </c>
      <c r="L24" s="65">
        <f>VLOOKUP($A24,'Return Data'!$B$7:$R$2292,9,0)</f>
        <v>4.0673000000000004</v>
      </c>
      <c r="M24" s="66">
        <f t="shared" si="4"/>
        <v>9</v>
      </c>
      <c r="N24" s="65">
        <f>VLOOKUP($A24,'Return Data'!$B$7:$R$2292,10,0)</f>
        <v>3.4626999999999999</v>
      </c>
      <c r="O24" s="66">
        <f t="shared" si="5"/>
        <v>3</v>
      </c>
      <c r="P24" s="65">
        <f>VLOOKUP($A24,'Return Data'!$B$7:$R$2292,11,0)</f>
        <v>3.7921999999999998</v>
      </c>
      <c r="Q24" s="66">
        <f t="shared" si="6"/>
        <v>7</v>
      </c>
      <c r="R24" s="65">
        <f>VLOOKUP($A24,'Return Data'!$B$7:$R$2292,12,0)</f>
        <v>3.9268000000000001</v>
      </c>
      <c r="S24" s="66">
        <f t="shared" si="7"/>
        <v>10</v>
      </c>
      <c r="T24" s="65">
        <f>VLOOKUP($A24,'Return Data'!$B$7:$R$2292,13,0)</f>
        <v>3.8287</v>
      </c>
      <c r="U24" s="66">
        <f>RANK(T24,T$8:T$24,0)</f>
        <v>9</v>
      </c>
      <c r="V24" s="65">
        <f>VLOOKUP($A24,'Return Data'!$B$7:$R$2292,17,0)</f>
        <v>5.0377000000000001</v>
      </c>
      <c r="W24" s="66">
        <f>RANK(V24,V$8:V$24,0)</f>
        <v>7</v>
      </c>
      <c r="X24" s="65">
        <f>VLOOKUP($A24,'Return Data'!$B$7:$R$2292,14,0)</f>
        <v>6.1298000000000004</v>
      </c>
      <c r="Y24" s="66">
        <f>RANK(X24,X$8:X$24,0)</f>
        <v>8</v>
      </c>
      <c r="Z24" s="65">
        <f>VLOOKUP($A24,'Return Data'!$B$7:$R$2292,16,0)</f>
        <v>7.5117000000000003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3.5067294117647059</v>
      </c>
      <c r="E26" s="74"/>
      <c r="F26" s="75">
        <f>AVERAGE(F8:F24)</f>
        <v>3.5067294117647059</v>
      </c>
      <c r="G26" s="74"/>
      <c r="H26" s="75">
        <f>AVERAGE(H8:H24)</f>
        <v>3.6327411764705881</v>
      </c>
      <c r="I26" s="74"/>
      <c r="J26" s="75">
        <f>AVERAGE(J8:J24)</f>
        <v>3.7040352941176473</v>
      </c>
      <c r="K26" s="74"/>
      <c r="L26" s="75">
        <f>AVERAGE(L8:L24)</f>
        <v>4.053417647058823</v>
      </c>
      <c r="M26" s="74"/>
      <c r="N26" s="75">
        <f>AVERAGE(N8:N24)</f>
        <v>3.3571882352941178</v>
      </c>
      <c r="O26" s="74"/>
      <c r="P26" s="75">
        <f>AVERAGE(P8:P24)</f>
        <v>3.7231529411764703</v>
      </c>
      <c r="Q26" s="74"/>
      <c r="R26" s="75">
        <f>AVERAGE(R8:R24)</f>
        <v>3.8739764705882349</v>
      </c>
      <c r="S26" s="74"/>
      <c r="T26" s="75">
        <f>AVERAGE(T8:T24)</f>
        <v>3.7490562499999998</v>
      </c>
      <c r="U26" s="74"/>
      <c r="V26" s="75">
        <f>AVERAGE(V8:V24)</f>
        <v>5.0014928571428579</v>
      </c>
      <c r="W26" s="74"/>
      <c r="X26" s="75">
        <f>AVERAGE(X8:X24)</f>
        <v>6.147330769230769</v>
      </c>
      <c r="Y26" s="74"/>
      <c r="Z26" s="75">
        <f>AVERAGE(Z8:Z24)</f>
        <v>6.9548176470588237</v>
      </c>
      <c r="AA26" s="76"/>
    </row>
    <row r="27" spans="1:27" x14ac:dyDescent="0.3">
      <c r="A27" s="73" t="s">
        <v>28</v>
      </c>
      <c r="B27" s="74"/>
      <c r="C27" s="74"/>
      <c r="D27" s="75">
        <f>MIN(D8:D24)</f>
        <v>3.0459000000000001</v>
      </c>
      <c r="E27" s="74"/>
      <c r="F27" s="75">
        <f>MIN(F8:F24)</f>
        <v>3.0459000000000001</v>
      </c>
      <c r="G27" s="74"/>
      <c r="H27" s="75">
        <f>MIN(H8:H24)</f>
        <v>2.3323999999999998</v>
      </c>
      <c r="I27" s="74"/>
      <c r="J27" s="75">
        <f>MIN(J8:J24)</f>
        <v>3.1476999999999999</v>
      </c>
      <c r="K27" s="74"/>
      <c r="L27" s="75">
        <f>MIN(L8:L24)</f>
        <v>3.3506</v>
      </c>
      <c r="M27" s="74"/>
      <c r="N27" s="75">
        <f>MIN(N8:N24)</f>
        <v>3.1364000000000001</v>
      </c>
      <c r="O27" s="74"/>
      <c r="P27" s="75">
        <f>MIN(P8:P24)</f>
        <v>3.3744000000000001</v>
      </c>
      <c r="Q27" s="74"/>
      <c r="R27" s="75">
        <f>MIN(R8:R24)</f>
        <v>3.2538999999999998</v>
      </c>
      <c r="S27" s="74"/>
      <c r="T27" s="75">
        <f>MIN(T8:T24)</f>
        <v>3.1688000000000001</v>
      </c>
      <c r="U27" s="74"/>
      <c r="V27" s="75">
        <f>MIN(V8:V24)</f>
        <v>4.3841999999999999</v>
      </c>
      <c r="W27" s="74"/>
      <c r="X27" s="75">
        <f>MIN(X8:X24)</f>
        <v>5.7297000000000002</v>
      </c>
      <c r="Y27" s="74"/>
      <c r="Z27" s="75">
        <f>MIN(Z8:Z24)</f>
        <v>4.4898999999999996</v>
      </c>
      <c r="AA27" s="76"/>
    </row>
    <row r="28" spans="1:27" ht="15" thickBot="1" x14ac:dyDescent="0.35">
      <c r="A28" s="77" t="s">
        <v>29</v>
      </c>
      <c r="B28" s="78"/>
      <c r="C28" s="78"/>
      <c r="D28" s="79">
        <f>MAX(D8:D24)</f>
        <v>3.8650000000000002</v>
      </c>
      <c r="E28" s="78"/>
      <c r="F28" s="79">
        <f>MAX(F8:F24)</f>
        <v>3.8650000000000002</v>
      </c>
      <c r="G28" s="78"/>
      <c r="H28" s="79">
        <f>MAX(H8:H24)</f>
        <v>4.2465000000000002</v>
      </c>
      <c r="I28" s="78"/>
      <c r="J28" s="79">
        <f>MAX(J8:J24)</f>
        <v>4.1639999999999997</v>
      </c>
      <c r="K28" s="78"/>
      <c r="L28" s="79">
        <f>MAX(L8:L24)</f>
        <v>4.3436000000000003</v>
      </c>
      <c r="M28" s="78"/>
      <c r="N28" s="79">
        <f>MAX(N8:N24)</f>
        <v>3.4777</v>
      </c>
      <c r="O28" s="78"/>
      <c r="P28" s="79">
        <f>MAX(P8:P24)</f>
        <v>3.9438</v>
      </c>
      <c r="Q28" s="78"/>
      <c r="R28" s="79">
        <f>MAX(R8:R24)</f>
        <v>4.2572000000000001</v>
      </c>
      <c r="S28" s="78"/>
      <c r="T28" s="79">
        <f>MAX(T8:T24)</f>
        <v>4.0997000000000003</v>
      </c>
      <c r="U28" s="78"/>
      <c r="V28" s="79">
        <f>MAX(V8:V24)</f>
        <v>5.4040999999999997</v>
      </c>
      <c r="W28" s="78"/>
      <c r="X28" s="79">
        <f>MAX(X8:X24)</f>
        <v>6.4237000000000002</v>
      </c>
      <c r="Y28" s="78"/>
      <c r="Z28" s="79">
        <f>MAX(Z8:Z24)</f>
        <v>7.8856999999999999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44536</v>
      </c>
      <c r="C8" s="65">
        <f>VLOOKUP($A8,'Return Data'!$B$7:$R$2292,4,0)</f>
        <v>292.42450000000002</v>
      </c>
      <c r="D8" s="65">
        <f>VLOOKUP($A8,'Return Data'!$B$7:$R$2292,5,0)</f>
        <v>3.6707999999999998</v>
      </c>
      <c r="E8" s="66">
        <f t="shared" ref="E8:E24" si="0">RANK(D8,D$8:D$24,0)</f>
        <v>1</v>
      </c>
      <c r="F8" s="65">
        <f>VLOOKUP($A8,'Return Data'!$B$7:$R$2292,6,0)</f>
        <v>3.6707999999999998</v>
      </c>
      <c r="G8" s="66">
        <f t="shared" ref="G8:G24" si="1">RANK(F8,F$8:F$24,0)</f>
        <v>1</v>
      </c>
      <c r="H8" s="65">
        <f>VLOOKUP($A8,'Return Data'!$B$7:$R$2292,7,0)</f>
        <v>4.024</v>
      </c>
      <c r="I8" s="66">
        <f t="shared" ref="I8:I24" si="2">RANK(H8,H$8:H$24,0)</f>
        <v>3</v>
      </c>
      <c r="J8" s="65">
        <f>VLOOKUP($A8,'Return Data'!$B$7:$R$2292,8,0)</f>
        <v>3.9350000000000001</v>
      </c>
      <c r="K8" s="66">
        <f t="shared" ref="K8:K24" si="3">RANK(J8,J$8:J$24,0)</f>
        <v>2</v>
      </c>
      <c r="L8" s="65">
        <f>VLOOKUP($A8,'Return Data'!$B$7:$R$2292,9,0)</f>
        <v>4.1428000000000003</v>
      </c>
      <c r="M8" s="66">
        <f t="shared" ref="M8:M24" si="4">RANK(L8,L$8:L$24,0)</f>
        <v>2</v>
      </c>
      <c r="N8" s="65">
        <f>VLOOKUP($A8,'Return Data'!$B$7:$R$2292,10,0)</f>
        <v>3.3567999999999998</v>
      </c>
      <c r="O8" s="66">
        <f t="shared" ref="O8:O24" si="5">RANK(N8,N$8:N$24,0)</f>
        <v>3</v>
      </c>
      <c r="P8" s="65">
        <f>VLOOKUP($A8,'Return Data'!$B$7:$R$2292,11,0)</f>
        <v>3.7483</v>
      </c>
      <c r="Q8" s="66">
        <f t="shared" ref="Q8:Q24" si="6">RANK(P8,P$8:P$24,0)</f>
        <v>1</v>
      </c>
      <c r="R8" s="65">
        <f>VLOOKUP($A8,'Return Data'!$B$7:$R$2292,12,0)</f>
        <v>3.9626000000000001</v>
      </c>
      <c r="S8" s="66">
        <f t="shared" ref="S8:S24" si="7">RANK(R8,R$8:R$24,0)</f>
        <v>2</v>
      </c>
      <c r="T8" s="65">
        <f>VLOOKUP($A8,'Return Data'!$B$7:$R$2292,13,0)</f>
        <v>3.8197000000000001</v>
      </c>
      <c r="U8" s="66">
        <f t="shared" ref="U8:U19" si="8">RANK(T8,T$8:T$24,0)</f>
        <v>2</v>
      </c>
      <c r="V8" s="65">
        <f>VLOOKUP($A8,'Return Data'!$B$7:$R$2292,17,0)</f>
        <v>5.2831999999999999</v>
      </c>
      <c r="W8" s="66">
        <f>RANK(V8,V$8:V$24,0)</f>
        <v>1</v>
      </c>
      <c r="X8" s="65">
        <f>VLOOKUP($A8,'Return Data'!$B$7:$R$2292,14,0)</f>
        <v>6.2709999999999999</v>
      </c>
      <c r="Y8" s="66">
        <f>RANK(X8,X$8:X$24,0)</f>
        <v>1</v>
      </c>
      <c r="Z8" s="65">
        <f>VLOOKUP($A8,'Return Data'!$B$7:$R$2292,16,0)</f>
        <v>6.8650000000000002</v>
      </c>
      <c r="AA8" s="67">
        <f t="shared" ref="AA8:AA24" si="9">RANK(Z8,Z$8:Z$24,0)</f>
        <v>10</v>
      </c>
    </row>
    <row r="9" spans="1:27" x14ac:dyDescent="0.3">
      <c r="A9" s="63" t="s">
        <v>1199</v>
      </c>
      <c r="B9" s="64">
        <f>VLOOKUP($A9,'Return Data'!$B$7:$R$2292,3,0)</f>
        <v>44536</v>
      </c>
      <c r="C9" s="65">
        <f>VLOOKUP($A9,'Return Data'!$B$7:$R$2292,4,0)</f>
        <v>1132.3887999999999</v>
      </c>
      <c r="D9" s="65">
        <f>VLOOKUP($A9,'Return Data'!$B$7:$R$2292,5,0)</f>
        <v>3.6230000000000002</v>
      </c>
      <c r="E9" s="66">
        <f t="shared" si="0"/>
        <v>2</v>
      </c>
      <c r="F9" s="65">
        <f>VLOOKUP($A9,'Return Data'!$B$7:$R$2292,6,0)</f>
        <v>3.6230000000000002</v>
      </c>
      <c r="G9" s="66">
        <f t="shared" si="1"/>
        <v>2</v>
      </c>
      <c r="H9" s="65">
        <f>VLOOKUP($A9,'Return Data'!$B$7:$R$2292,7,0)</f>
        <v>3.8445</v>
      </c>
      <c r="I9" s="66">
        <f t="shared" si="2"/>
        <v>6</v>
      </c>
      <c r="J9" s="65">
        <f>VLOOKUP($A9,'Return Data'!$B$7:$R$2292,8,0)</f>
        <v>3.6968000000000001</v>
      </c>
      <c r="K9" s="66">
        <f t="shared" si="3"/>
        <v>7</v>
      </c>
      <c r="L9" s="65">
        <f>VLOOKUP($A9,'Return Data'!$B$7:$R$2292,9,0)</f>
        <v>3.9523000000000001</v>
      </c>
      <c r="M9" s="66">
        <f t="shared" si="4"/>
        <v>8</v>
      </c>
      <c r="N9" s="65">
        <f>VLOOKUP($A9,'Return Data'!$B$7:$R$2292,10,0)</f>
        <v>3.3174999999999999</v>
      </c>
      <c r="O9" s="66">
        <f t="shared" si="5"/>
        <v>5</v>
      </c>
      <c r="P9" s="65">
        <f>VLOOKUP($A9,'Return Data'!$B$7:$R$2292,11,0)</f>
        <v>3.6791999999999998</v>
      </c>
      <c r="Q9" s="66">
        <f t="shared" si="6"/>
        <v>6</v>
      </c>
      <c r="R9" s="65">
        <f>VLOOKUP($A9,'Return Data'!$B$7:$R$2292,12,0)</f>
        <v>3.8290000000000002</v>
      </c>
      <c r="S9" s="66">
        <f t="shared" si="7"/>
        <v>7</v>
      </c>
      <c r="T9" s="65">
        <f>VLOOKUP($A9,'Return Data'!$B$7:$R$2292,13,0)</f>
        <v>3.7261000000000002</v>
      </c>
      <c r="U9" s="66">
        <f t="shared" si="8"/>
        <v>6</v>
      </c>
      <c r="V9" s="65"/>
      <c r="W9" s="66"/>
      <c r="X9" s="65"/>
      <c r="Y9" s="66"/>
      <c r="Z9" s="65">
        <f>VLOOKUP($A9,'Return Data'!$B$7:$R$2292,16,0)</f>
        <v>5.4641000000000002</v>
      </c>
      <c r="AA9" s="67">
        <f t="shared" si="9"/>
        <v>15</v>
      </c>
    </row>
    <row r="10" spans="1:27" x14ac:dyDescent="0.3">
      <c r="A10" s="63" t="s">
        <v>1201</v>
      </c>
      <c r="B10" s="64">
        <f>VLOOKUP($A10,'Return Data'!$B$7:$R$2292,3,0)</f>
        <v>44536</v>
      </c>
      <c r="C10" s="65">
        <f>VLOOKUP($A10,'Return Data'!$B$7:$R$2292,4,0)</f>
        <v>1107.0590999999999</v>
      </c>
      <c r="D10" s="65">
        <f>VLOOKUP($A10,'Return Data'!$B$7:$R$2292,5,0)</f>
        <v>2.9262999999999999</v>
      </c>
      <c r="E10" s="66">
        <f t="shared" si="0"/>
        <v>15</v>
      </c>
      <c r="F10" s="65">
        <f>VLOOKUP($A10,'Return Data'!$B$7:$R$2292,6,0)</f>
        <v>2.9262999999999999</v>
      </c>
      <c r="G10" s="66">
        <f t="shared" si="1"/>
        <v>15</v>
      </c>
      <c r="H10" s="65">
        <f>VLOOKUP($A10,'Return Data'!$B$7:$R$2292,7,0)</f>
        <v>2.4942000000000002</v>
      </c>
      <c r="I10" s="66">
        <f t="shared" si="2"/>
        <v>15</v>
      </c>
      <c r="J10" s="65">
        <f>VLOOKUP($A10,'Return Data'!$B$7:$R$2292,8,0)</f>
        <v>2.9373999999999998</v>
      </c>
      <c r="K10" s="66">
        <f t="shared" si="3"/>
        <v>15</v>
      </c>
      <c r="L10" s="65">
        <f>VLOOKUP($A10,'Return Data'!$B$7:$R$2292,9,0)</f>
        <v>3.5958000000000001</v>
      </c>
      <c r="M10" s="66">
        <f t="shared" si="4"/>
        <v>13</v>
      </c>
      <c r="N10" s="65">
        <f>VLOOKUP($A10,'Return Data'!$B$7:$R$2292,10,0)</f>
        <v>3.1785000000000001</v>
      </c>
      <c r="O10" s="66">
        <f t="shared" si="5"/>
        <v>9</v>
      </c>
      <c r="P10" s="65">
        <f>VLOOKUP($A10,'Return Data'!$B$7:$R$2292,11,0)</f>
        <v>3.0952999999999999</v>
      </c>
      <c r="Q10" s="66">
        <f t="shared" si="6"/>
        <v>14</v>
      </c>
      <c r="R10" s="65">
        <f>VLOOKUP($A10,'Return Data'!$B$7:$R$2292,12,0)</f>
        <v>2.9636999999999998</v>
      </c>
      <c r="S10" s="66">
        <f t="shared" si="7"/>
        <v>16</v>
      </c>
      <c r="T10" s="65">
        <f>VLOOKUP($A10,'Return Data'!$B$7:$R$2292,13,0)</f>
        <v>2.8698000000000001</v>
      </c>
      <c r="U10" s="66">
        <f t="shared" si="8"/>
        <v>15</v>
      </c>
      <c r="V10" s="65"/>
      <c r="W10" s="66"/>
      <c r="X10" s="65"/>
      <c r="Y10" s="66"/>
      <c r="Z10" s="65">
        <f>VLOOKUP($A10,'Return Data'!$B$7:$R$2292,16,0)</f>
        <v>4.2062999999999997</v>
      </c>
      <c r="AA10" s="67">
        <f t="shared" si="9"/>
        <v>16</v>
      </c>
    </row>
    <row r="11" spans="1:27" x14ac:dyDescent="0.3">
      <c r="A11" s="63" t="s">
        <v>1203</v>
      </c>
      <c r="B11" s="64">
        <f>VLOOKUP($A11,'Return Data'!$B$7:$R$2292,3,0)</f>
        <v>44536</v>
      </c>
      <c r="C11" s="65">
        <f>VLOOKUP($A11,'Return Data'!$B$7:$R$2292,4,0)</f>
        <v>42.308599999999998</v>
      </c>
      <c r="D11" s="65">
        <f>VLOOKUP($A11,'Return Data'!$B$7:$R$2292,5,0)</f>
        <v>3.1353</v>
      </c>
      <c r="E11" s="66">
        <f t="shared" si="0"/>
        <v>10</v>
      </c>
      <c r="F11" s="65">
        <f>VLOOKUP($A11,'Return Data'!$B$7:$R$2292,6,0)</f>
        <v>3.1353</v>
      </c>
      <c r="G11" s="66">
        <f t="shared" si="1"/>
        <v>10</v>
      </c>
      <c r="H11" s="65">
        <f>VLOOKUP($A11,'Return Data'!$B$7:$R$2292,7,0)</f>
        <v>3.5394999999999999</v>
      </c>
      <c r="I11" s="66">
        <f t="shared" si="2"/>
        <v>10</v>
      </c>
      <c r="J11" s="65">
        <f>VLOOKUP($A11,'Return Data'!$B$7:$R$2292,8,0)</f>
        <v>3.5912999999999999</v>
      </c>
      <c r="K11" s="66">
        <f t="shared" si="3"/>
        <v>10</v>
      </c>
      <c r="L11" s="65">
        <f>VLOOKUP($A11,'Return Data'!$B$7:$R$2292,9,0)</f>
        <v>4.1039000000000003</v>
      </c>
      <c r="M11" s="66">
        <f t="shared" si="4"/>
        <v>3</v>
      </c>
      <c r="N11" s="65">
        <f>VLOOKUP($A11,'Return Data'!$B$7:$R$2292,10,0)</f>
        <v>2.9567000000000001</v>
      </c>
      <c r="O11" s="66">
        <f t="shared" si="5"/>
        <v>12</v>
      </c>
      <c r="P11" s="65">
        <f>VLOOKUP($A11,'Return Data'!$B$7:$R$2292,11,0)</f>
        <v>3.5335000000000001</v>
      </c>
      <c r="Q11" s="66">
        <f t="shared" si="6"/>
        <v>10</v>
      </c>
      <c r="R11" s="65">
        <f>VLOOKUP($A11,'Return Data'!$B$7:$R$2292,12,0)</f>
        <v>3.8875999999999999</v>
      </c>
      <c r="S11" s="66">
        <f t="shared" si="7"/>
        <v>4</v>
      </c>
      <c r="T11" s="65">
        <f>VLOOKUP($A11,'Return Data'!$B$7:$R$2292,13,0)</f>
        <v>3.6120000000000001</v>
      </c>
      <c r="U11" s="66">
        <f t="shared" si="8"/>
        <v>9</v>
      </c>
      <c r="V11" s="65">
        <f>VLOOKUP($A11,'Return Data'!$B$7:$R$2292,17,0)</f>
        <v>4.6947000000000001</v>
      </c>
      <c r="W11" s="66">
        <f t="shared" ref="W11:W19" si="10">RANK(V11,V$8:V$24,0)</f>
        <v>9</v>
      </c>
      <c r="X11" s="65">
        <f>VLOOKUP($A11,'Return Data'!$B$7:$R$2292,14,0)</f>
        <v>5.8170999999999999</v>
      </c>
      <c r="Y11" s="66">
        <f t="shared" ref="Y11:Y19" si="11">RANK(X11,X$8:X$24,0)</f>
        <v>9</v>
      </c>
      <c r="Z11" s="65">
        <f>VLOOKUP($A11,'Return Data'!$B$7:$R$2292,16,0)</f>
        <v>6.7130000000000001</v>
      </c>
      <c r="AA11" s="67">
        <f t="shared" si="9"/>
        <v>12</v>
      </c>
    </row>
    <row r="12" spans="1:27" x14ac:dyDescent="0.3">
      <c r="A12" s="63" t="s">
        <v>1204</v>
      </c>
      <c r="B12" s="64">
        <f>VLOOKUP($A12,'Return Data'!$B$7:$R$2292,3,0)</f>
        <v>44536</v>
      </c>
      <c r="C12" s="65">
        <f>VLOOKUP($A12,'Return Data'!$B$7:$R$2292,4,0)</f>
        <v>39.897599999999997</v>
      </c>
      <c r="D12" s="65">
        <f>VLOOKUP($A12,'Return Data'!$B$7:$R$2292,5,0)</f>
        <v>3.2942999999999998</v>
      </c>
      <c r="E12" s="66">
        <f t="shared" si="0"/>
        <v>9</v>
      </c>
      <c r="F12" s="65">
        <f>VLOOKUP($A12,'Return Data'!$B$7:$R$2292,6,0)</f>
        <v>3.2942999999999998</v>
      </c>
      <c r="G12" s="66">
        <f t="shared" si="1"/>
        <v>9</v>
      </c>
      <c r="H12" s="65">
        <f>VLOOKUP($A12,'Return Data'!$B$7:$R$2292,7,0)</f>
        <v>3.5571999999999999</v>
      </c>
      <c r="I12" s="66">
        <f t="shared" si="2"/>
        <v>9</v>
      </c>
      <c r="J12" s="65">
        <f>VLOOKUP($A12,'Return Data'!$B$7:$R$2292,8,0)</f>
        <v>3.6448999999999998</v>
      </c>
      <c r="K12" s="66">
        <f t="shared" si="3"/>
        <v>9</v>
      </c>
      <c r="L12" s="65">
        <f>VLOOKUP($A12,'Return Data'!$B$7:$R$2292,9,0)</f>
        <v>3.8780999999999999</v>
      </c>
      <c r="M12" s="66">
        <f t="shared" si="4"/>
        <v>10</v>
      </c>
      <c r="N12" s="65">
        <f>VLOOKUP($A12,'Return Data'!$B$7:$R$2292,10,0)</f>
        <v>3.1726000000000001</v>
      </c>
      <c r="O12" s="66">
        <f t="shared" si="5"/>
        <v>10</v>
      </c>
      <c r="P12" s="65">
        <f>VLOOKUP($A12,'Return Data'!$B$7:$R$2292,11,0)</f>
        <v>3.5935999999999999</v>
      </c>
      <c r="Q12" s="66">
        <f t="shared" si="6"/>
        <v>9</v>
      </c>
      <c r="R12" s="65">
        <f>VLOOKUP($A12,'Return Data'!$B$7:$R$2292,12,0)</f>
        <v>3.7250000000000001</v>
      </c>
      <c r="S12" s="66">
        <f t="shared" si="7"/>
        <v>10</v>
      </c>
      <c r="T12" s="65">
        <f>VLOOKUP($A12,'Return Data'!$B$7:$R$2292,13,0)</f>
        <v>3.5697000000000001</v>
      </c>
      <c r="U12" s="66">
        <f t="shared" si="8"/>
        <v>10</v>
      </c>
      <c r="V12" s="65">
        <f>VLOOKUP($A12,'Return Data'!$B$7:$R$2292,17,0)</f>
        <v>4.8376999999999999</v>
      </c>
      <c r="W12" s="66">
        <f t="shared" si="10"/>
        <v>7</v>
      </c>
      <c r="X12" s="65">
        <f>VLOOKUP($A12,'Return Data'!$B$7:$R$2292,14,0)</f>
        <v>6.1210000000000004</v>
      </c>
      <c r="Y12" s="66">
        <f t="shared" si="11"/>
        <v>4</v>
      </c>
      <c r="Z12" s="65">
        <f>VLOOKUP($A12,'Return Data'!$B$7:$R$2292,16,0)</f>
        <v>7.2271000000000001</v>
      </c>
      <c r="AA12" s="67">
        <f t="shared" si="9"/>
        <v>6</v>
      </c>
    </row>
    <row r="13" spans="1:27" x14ac:dyDescent="0.3">
      <c r="A13" s="63" t="s">
        <v>1206</v>
      </c>
      <c r="B13" s="64">
        <f>VLOOKUP($A13,'Return Data'!$B$7:$R$2292,3,0)</f>
        <v>44536</v>
      </c>
      <c r="C13" s="65">
        <f>VLOOKUP($A13,'Return Data'!$B$7:$R$2292,4,0)</f>
        <v>4532.6331</v>
      </c>
      <c r="D13" s="65">
        <f>VLOOKUP($A13,'Return Data'!$B$7:$R$2292,5,0)</f>
        <v>3.4746999999999999</v>
      </c>
      <c r="E13" s="66">
        <f t="shared" si="0"/>
        <v>5</v>
      </c>
      <c r="F13" s="65">
        <f>VLOOKUP($A13,'Return Data'!$B$7:$R$2292,6,0)</f>
        <v>3.4746999999999999</v>
      </c>
      <c r="G13" s="66">
        <f t="shared" si="1"/>
        <v>5</v>
      </c>
      <c r="H13" s="65">
        <f>VLOOKUP($A13,'Return Data'!$B$7:$R$2292,7,0)</f>
        <v>3.9434</v>
      </c>
      <c r="I13" s="66">
        <f t="shared" si="2"/>
        <v>4</v>
      </c>
      <c r="J13" s="65">
        <f>VLOOKUP($A13,'Return Data'!$B$7:$R$2292,8,0)</f>
        <v>3.7174</v>
      </c>
      <c r="K13" s="66">
        <f t="shared" si="3"/>
        <v>6</v>
      </c>
      <c r="L13" s="65">
        <f>VLOOKUP($A13,'Return Data'!$B$7:$R$2292,9,0)</f>
        <v>4.0373000000000001</v>
      </c>
      <c r="M13" s="66">
        <f t="shared" si="4"/>
        <v>5</v>
      </c>
      <c r="N13" s="65">
        <f>VLOOKUP($A13,'Return Data'!$B$7:$R$2292,10,0)</f>
        <v>3.3111000000000002</v>
      </c>
      <c r="O13" s="66">
        <f t="shared" si="5"/>
        <v>6</v>
      </c>
      <c r="P13" s="65">
        <f>VLOOKUP($A13,'Return Data'!$B$7:$R$2292,11,0)</f>
        <v>3.6997</v>
      </c>
      <c r="Q13" s="66">
        <f t="shared" si="6"/>
        <v>5</v>
      </c>
      <c r="R13" s="65">
        <f>VLOOKUP($A13,'Return Data'!$B$7:$R$2292,12,0)</f>
        <v>3.9262999999999999</v>
      </c>
      <c r="S13" s="66">
        <f t="shared" si="7"/>
        <v>3</v>
      </c>
      <c r="T13" s="65">
        <f>VLOOKUP($A13,'Return Data'!$B$7:$R$2292,13,0)</f>
        <v>3.7509999999999999</v>
      </c>
      <c r="U13" s="66">
        <f t="shared" si="8"/>
        <v>4</v>
      </c>
      <c r="V13" s="65">
        <f>VLOOKUP($A13,'Return Data'!$B$7:$R$2292,17,0)</f>
        <v>5.1932</v>
      </c>
      <c r="W13" s="66">
        <f t="shared" si="10"/>
        <v>2</v>
      </c>
      <c r="X13" s="65">
        <f>VLOOKUP($A13,'Return Data'!$B$7:$R$2292,14,0)</f>
        <v>6.2150999999999996</v>
      </c>
      <c r="Y13" s="66">
        <f t="shared" si="11"/>
        <v>3</v>
      </c>
      <c r="Z13" s="65">
        <f>VLOOKUP($A13,'Return Data'!$B$7:$R$2292,16,0)</f>
        <v>7.0762999999999998</v>
      </c>
      <c r="AA13" s="67">
        <f t="shared" si="9"/>
        <v>9</v>
      </c>
    </row>
    <row r="14" spans="1:27" x14ac:dyDescent="0.3">
      <c r="A14" s="63" t="s">
        <v>1208</v>
      </c>
      <c r="B14" s="64">
        <f>VLOOKUP($A14,'Return Data'!$B$7:$R$2292,3,0)</f>
        <v>44536</v>
      </c>
      <c r="C14" s="65">
        <f>VLOOKUP($A14,'Return Data'!$B$7:$R$2292,4,0)</f>
        <v>300.46620000000001</v>
      </c>
      <c r="D14" s="65">
        <f>VLOOKUP($A14,'Return Data'!$B$7:$R$2292,5,0)</f>
        <v>3.4022999999999999</v>
      </c>
      <c r="E14" s="66">
        <f t="shared" si="0"/>
        <v>8</v>
      </c>
      <c r="F14" s="65">
        <f>VLOOKUP($A14,'Return Data'!$B$7:$R$2292,6,0)</f>
        <v>3.4022999999999999</v>
      </c>
      <c r="G14" s="66">
        <f t="shared" si="1"/>
        <v>8</v>
      </c>
      <c r="H14" s="65">
        <f>VLOOKUP($A14,'Return Data'!$B$7:$R$2292,7,0)</f>
        <v>3.5948000000000002</v>
      </c>
      <c r="I14" s="66">
        <f t="shared" si="2"/>
        <v>8</v>
      </c>
      <c r="J14" s="65">
        <f>VLOOKUP($A14,'Return Data'!$B$7:$R$2292,8,0)</f>
        <v>3.6728999999999998</v>
      </c>
      <c r="K14" s="66">
        <f t="shared" si="3"/>
        <v>8</v>
      </c>
      <c r="L14" s="65">
        <f>VLOOKUP($A14,'Return Data'!$B$7:$R$2292,9,0)</f>
        <v>3.9407000000000001</v>
      </c>
      <c r="M14" s="66">
        <f t="shared" si="4"/>
        <v>9</v>
      </c>
      <c r="N14" s="65">
        <f>VLOOKUP($A14,'Return Data'!$B$7:$R$2292,10,0)</f>
        <v>3.2999000000000001</v>
      </c>
      <c r="O14" s="66">
        <f t="shared" si="5"/>
        <v>7</v>
      </c>
      <c r="P14" s="65">
        <f>VLOOKUP($A14,'Return Data'!$B$7:$R$2292,11,0)</f>
        <v>3.6414</v>
      </c>
      <c r="Q14" s="66">
        <f t="shared" si="6"/>
        <v>8</v>
      </c>
      <c r="R14" s="65">
        <f>VLOOKUP($A14,'Return Data'!$B$7:$R$2292,12,0)</f>
        <v>3.8180000000000001</v>
      </c>
      <c r="S14" s="66">
        <f t="shared" si="7"/>
        <v>8</v>
      </c>
      <c r="T14" s="65">
        <f>VLOOKUP($A14,'Return Data'!$B$7:$R$2292,13,0)</f>
        <v>3.6802000000000001</v>
      </c>
      <c r="U14" s="66">
        <f t="shared" si="8"/>
        <v>7</v>
      </c>
      <c r="V14" s="65">
        <f>VLOOKUP($A14,'Return Data'!$B$7:$R$2292,17,0)</f>
        <v>5.0000999999999998</v>
      </c>
      <c r="W14" s="66">
        <f t="shared" si="10"/>
        <v>4</v>
      </c>
      <c r="X14" s="65">
        <f>VLOOKUP($A14,'Return Data'!$B$7:$R$2292,14,0)</f>
        <v>6.0340999999999996</v>
      </c>
      <c r="Y14" s="66">
        <f t="shared" si="11"/>
        <v>6</v>
      </c>
      <c r="Z14" s="65">
        <f>VLOOKUP($A14,'Return Data'!$B$7:$R$2292,16,0)</f>
        <v>7.2306999999999997</v>
      </c>
      <c r="AA14" s="67">
        <f t="shared" si="9"/>
        <v>5</v>
      </c>
    </row>
    <row r="15" spans="1:27" x14ac:dyDescent="0.3">
      <c r="A15" s="63" t="s">
        <v>1211</v>
      </c>
      <c r="B15" s="64">
        <f>VLOOKUP($A15,'Return Data'!$B$7:$R$2292,3,0)</f>
        <v>44536</v>
      </c>
      <c r="C15" s="65">
        <f>VLOOKUP($A15,'Return Data'!$B$7:$R$2292,4,0)</f>
        <v>32.533900000000003</v>
      </c>
      <c r="D15" s="65">
        <f>VLOOKUP($A15,'Return Data'!$B$7:$R$2292,5,0)</f>
        <v>2.6932</v>
      </c>
      <c r="E15" s="66">
        <f t="shared" si="0"/>
        <v>17</v>
      </c>
      <c r="F15" s="65">
        <f>VLOOKUP($A15,'Return Data'!$B$7:$R$2292,6,0)</f>
        <v>2.6932</v>
      </c>
      <c r="G15" s="66">
        <f t="shared" si="1"/>
        <v>17</v>
      </c>
      <c r="H15" s="65">
        <f>VLOOKUP($A15,'Return Data'!$B$7:$R$2292,7,0)</f>
        <v>2.4373</v>
      </c>
      <c r="I15" s="66">
        <f t="shared" si="2"/>
        <v>16</v>
      </c>
      <c r="J15" s="65">
        <f>VLOOKUP($A15,'Return Data'!$B$7:$R$2292,8,0)</f>
        <v>2.6551999999999998</v>
      </c>
      <c r="K15" s="66">
        <f t="shared" si="3"/>
        <v>16</v>
      </c>
      <c r="L15" s="65">
        <f>VLOOKUP($A15,'Return Data'!$B$7:$R$2292,9,0)</f>
        <v>3.1332</v>
      </c>
      <c r="M15" s="66">
        <f t="shared" si="4"/>
        <v>16</v>
      </c>
      <c r="N15" s="65">
        <f>VLOOKUP($A15,'Return Data'!$B$7:$R$2292,10,0)</f>
        <v>2.5783999999999998</v>
      </c>
      <c r="O15" s="66">
        <f t="shared" si="5"/>
        <v>16</v>
      </c>
      <c r="P15" s="65">
        <f>VLOOKUP($A15,'Return Data'!$B$7:$R$2292,11,0)</f>
        <v>2.8633000000000002</v>
      </c>
      <c r="Q15" s="66">
        <f t="shared" si="6"/>
        <v>17</v>
      </c>
      <c r="R15" s="65">
        <f>VLOOKUP($A15,'Return Data'!$B$7:$R$2292,12,0)</f>
        <v>3.0571999999999999</v>
      </c>
      <c r="S15" s="66">
        <f t="shared" si="7"/>
        <v>14</v>
      </c>
      <c r="T15" s="65">
        <f>VLOOKUP($A15,'Return Data'!$B$7:$R$2292,13,0)</f>
        <v>2.9114</v>
      </c>
      <c r="U15" s="66">
        <f t="shared" si="8"/>
        <v>14</v>
      </c>
      <c r="V15" s="65">
        <f>VLOOKUP($A15,'Return Data'!$B$7:$R$2292,17,0)</f>
        <v>4.0090000000000003</v>
      </c>
      <c r="W15" s="66">
        <f t="shared" si="10"/>
        <v>14</v>
      </c>
      <c r="X15" s="65">
        <f>VLOOKUP($A15,'Return Data'!$B$7:$R$2292,14,0)</f>
        <v>4.9725000000000001</v>
      </c>
      <c r="Y15" s="66">
        <f t="shared" si="11"/>
        <v>13</v>
      </c>
      <c r="Z15" s="65">
        <f>VLOOKUP($A15,'Return Data'!$B$7:$R$2292,16,0)</f>
        <v>6.4722</v>
      </c>
      <c r="AA15" s="67">
        <f t="shared" si="9"/>
        <v>13</v>
      </c>
    </row>
    <row r="16" spans="1:27" x14ac:dyDescent="0.3">
      <c r="A16" s="63" t="s">
        <v>1214</v>
      </c>
      <c r="B16" s="64">
        <f>VLOOKUP($A16,'Return Data'!$B$7:$R$2292,3,0)</f>
        <v>44536</v>
      </c>
      <c r="C16" s="65">
        <f>VLOOKUP($A16,'Return Data'!$B$7:$R$2292,4,0)</f>
        <v>2448.8472000000002</v>
      </c>
      <c r="D16" s="65">
        <f>VLOOKUP($A16,'Return Data'!$B$7:$R$2292,5,0)</f>
        <v>3.0358999999999998</v>
      </c>
      <c r="E16" s="66">
        <f t="shared" si="0"/>
        <v>12</v>
      </c>
      <c r="F16" s="65">
        <f>VLOOKUP($A16,'Return Data'!$B$7:$R$2292,6,0)</f>
        <v>3.0358999999999998</v>
      </c>
      <c r="G16" s="66">
        <f t="shared" si="1"/>
        <v>12</v>
      </c>
      <c r="H16" s="65">
        <f>VLOOKUP($A16,'Return Data'!$B$7:$R$2292,7,0)</f>
        <v>3.3012000000000001</v>
      </c>
      <c r="I16" s="66">
        <f t="shared" si="2"/>
        <v>11</v>
      </c>
      <c r="J16" s="65">
        <f>VLOOKUP($A16,'Return Data'!$B$7:$R$2292,8,0)</f>
        <v>3.3504</v>
      </c>
      <c r="K16" s="66">
        <f t="shared" si="3"/>
        <v>11</v>
      </c>
      <c r="L16" s="65">
        <f>VLOOKUP($A16,'Return Data'!$B$7:$R$2292,9,0)</f>
        <v>3.8161</v>
      </c>
      <c r="M16" s="66">
        <f t="shared" si="4"/>
        <v>11</v>
      </c>
      <c r="N16" s="65">
        <f>VLOOKUP($A16,'Return Data'!$B$7:$R$2292,10,0)</f>
        <v>2.827</v>
      </c>
      <c r="O16" s="66">
        <f t="shared" si="5"/>
        <v>14</v>
      </c>
      <c r="P16" s="65">
        <f>VLOOKUP($A16,'Return Data'!$B$7:$R$2292,11,0)</f>
        <v>3.3664999999999998</v>
      </c>
      <c r="Q16" s="66">
        <f t="shared" si="6"/>
        <v>11</v>
      </c>
      <c r="R16" s="65">
        <f>VLOOKUP($A16,'Return Data'!$B$7:$R$2292,12,0)</f>
        <v>3.7006999999999999</v>
      </c>
      <c r="S16" s="66">
        <f t="shared" si="7"/>
        <v>11</v>
      </c>
      <c r="T16" s="65">
        <f>VLOOKUP($A16,'Return Data'!$B$7:$R$2292,13,0)</f>
        <v>3.5114000000000001</v>
      </c>
      <c r="U16" s="66">
        <f t="shared" si="8"/>
        <v>11</v>
      </c>
      <c r="V16" s="65">
        <f>VLOOKUP($A16,'Return Data'!$B$7:$R$2292,17,0)</f>
        <v>4.6848999999999998</v>
      </c>
      <c r="W16" s="66">
        <f t="shared" si="10"/>
        <v>10</v>
      </c>
      <c r="X16" s="65">
        <f>VLOOKUP($A16,'Return Data'!$B$7:$R$2292,14,0)</f>
        <v>5.5082000000000004</v>
      </c>
      <c r="Y16" s="66">
        <f t="shared" si="11"/>
        <v>12</v>
      </c>
      <c r="Z16" s="65">
        <f>VLOOKUP($A16,'Return Data'!$B$7:$R$2292,16,0)</f>
        <v>7.5644</v>
      </c>
      <c r="AA16" s="67">
        <f t="shared" si="9"/>
        <v>1</v>
      </c>
    </row>
    <row r="17" spans="1:27" x14ac:dyDescent="0.3">
      <c r="A17" s="63" t="s">
        <v>1218</v>
      </c>
      <c r="B17" s="64">
        <f>VLOOKUP($A17,'Return Data'!$B$7:$R$2292,3,0)</f>
        <v>44536</v>
      </c>
      <c r="C17" s="65">
        <f>VLOOKUP($A17,'Return Data'!$B$7:$R$2292,4,0)</f>
        <v>3553.9036000000001</v>
      </c>
      <c r="D17" s="65">
        <f>VLOOKUP($A17,'Return Data'!$B$7:$R$2292,5,0)</f>
        <v>3.5265</v>
      </c>
      <c r="E17" s="66">
        <f t="shared" si="0"/>
        <v>4</v>
      </c>
      <c r="F17" s="65">
        <f>VLOOKUP($A17,'Return Data'!$B$7:$R$2292,6,0)</f>
        <v>3.5265</v>
      </c>
      <c r="G17" s="66">
        <f t="shared" si="1"/>
        <v>4</v>
      </c>
      <c r="H17" s="65">
        <f>VLOOKUP($A17,'Return Data'!$B$7:$R$2292,7,0)</f>
        <v>3.8656999999999999</v>
      </c>
      <c r="I17" s="66">
        <f t="shared" si="2"/>
        <v>5</v>
      </c>
      <c r="J17" s="65">
        <f>VLOOKUP($A17,'Return Data'!$B$7:$R$2292,8,0)</f>
        <v>3.7389999999999999</v>
      </c>
      <c r="K17" s="66">
        <f t="shared" si="3"/>
        <v>5</v>
      </c>
      <c r="L17" s="65">
        <f>VLOOKUP($A17,'Return Data'!$B$7:$R$2292,9,0)</f>
        <v>3.9727999999999999</v>
      </c>
      <c r="M17" s="66">
        <f t="shared" si="4"/>
        <v>7</v>
      </c>
      <c r="N17" s="65">
        <f>VLOOKUP($A17,'Return Data'!$B$7:$R$2292,10,0)</f>
        <v>3.327</v>
      </c>
      <c r="O17" s="66">
        <f t="shared" si="5"/>
        <v>4</v>
      </c>
      <c r="P17" s="65">
        <f>VLOOKUP($A17,'Return Data'!$B$7:$R$2292,11,0)</f>
        <v>3.6720999999999999</v>
      </c>
      <c r="Q17" s="66">
        <f t="shared" si="6"/>
        <v>7</v>
      </c>
      <c r="R17" s="65">
        <f>VLOOKUP($A17,'Return Data'!$B$7:$R$2292,12,0)</f>
        <v>3.7839999999999998</v>
      </c>
      <c r="S17" s="66">
        <f t="shared" si="7"/>
        <v>9</v>
      </c>
      <c r="T17" s="65">
        <f>VLOOKUP($A17,'Return Data'!$B$7:$R$2292,13,0)</f>
        <v>3.6577999999999999</v>
      </c>
      <c r="U17" s="66">
        <f t="shared" si="8"/>
        <v>8</v>
      </c>
      <c r="V17" s="65">
        <f>VLOOKUP($A17,'Return Data'!$B$7:$R$2292,17,0)</f>
        <v>4.7121000000000004</v>
      </c>
      <c r="W17" s="66">
        <f t="shared" si="10"/>
        <v>8</v>
      </c>
      <c r="X17" s="65">
        <f>VLOOKUP($A17,'Return Data'!$B$7:$R$2292,14,0)</f>
        <v>5.8928000000000003</v>
      </c>
      <c r="Y17" s="66">
        <f t="shared" si="11"/>
        <v>8</v>
      </c>
      <c r="Z17" s="65">
        <f>VLOOKUP($A17,'Return Data'!$B$7:$R$2292,16,0)</f>
        <v>7.1302000000000003</v>
      </c>
      <c r="AA17" s="67">
        <f t="shared" si="9"/>
        <v>8</v>
      </c>
    </row>
    <row r="18" spans="1:27" x14ac:dyDescent="0.3">
      <c r="A18" s="63" t="s">
        <v>1221</v>
      </c>
      <c r="B18" s="64">
        <f>VLOOKUP($A18,'Return Data'!$B$7:$R$2292,3,0)</f>
        <v>44536</v>
      </c>
      <c r="C18" s="65">
        <f>VLOOKUP($A18,'Return Data'!$B$7:$R$2292,4,0)</f>
        <v>31.784160791960399</v>
      </c>
      <c r="D18" s="65">
        <f>VLOOKUP($A18,'Return Data'!$B$7:$R$2292,5,0)</f>
        <v>3.0438000000000001</v>
      </c>
      <c r="E18" s="66">
        <f t="shared" si="0"/>
        <v>11</v>
      </c>
      <c r="F18" s="65">
        <f>VLOOKUP($A18,'Return Data'!$B$7:$R$2292,6,0)</f>
        <v>3.0438000000000001</v>
      </c>
      <c r="G18" s="66">
        <f t="shared" si="1"/>
        <v>11</v>
      </c>
      <c r="H18" s="65">
        <f>VLOOKUP($A18,'Return Data'!$B$7:$R$2292,7,0)</f>
        <v>3.2501000000000002</v>
      </c>
      <c r="I18" s="66">
        <f t="shared" si="2"/>
        <v>12</v>
      </c>
      <c r="J18" s="65">
        <f>VLOOKUP($A18,'Return Data'!$B$7:$R$2292,8,0)</f>
        <v>3.3260999999999998</v>
      </c>
      <c r="K18" s="66">
        <f t="shared" si="3"/>
        <v>12</v>
      </c>
      <c r="L18" s="65">
        <f>VLOOKUP($A18,'Return Data'!$B$7:$R$2292,9,0)</f>
        <v>3.6606000000000001</v>
      </c>
      <c r="M18" s="66">
        <f t="shared" si="4"/>
        <v>12</v>
      </c>
      <c r="N18" s="65">
        <f>VLOOKUP($A18,'Return Data'!$B$7:$R$2292,10,0)</f>
        <v>2.7423999999999999</v>
      </c>
      <c r="O18" s="66">
        <f t="shared" si="5"/>
        <v>15</v>
      </c>
      <c r="P18" s="65">
        <f>VLOOKUP($A18,'Return Data'!$B$7:$R$2292,11,0)</f>
        <v>3.0116999999999998</v>
      </c>
      <c r="Q18" s="66">
        <f t="shared" si="6"/>
        <v>15</v>
      </c>
      <c r="R18" s="65">
        <f>VLOOKUP($A18,'Return Data'!$B$7:$R$2292,12,0)</f>
        <v>2.9710000000000001</v>
      </c>
      <c r="S18" s="66">
        <f t="shared" si="7"/>
        <v>15</v>
      </c>
      <c r="T18" s="65">
        <f>VLOOKUP($A18,'Return Data'!$B$7:$R$2292,13,0)</f>
        <v>2.8662999999999998</v>
      </c>
      <c r="U18" s="66">
        <f t="shared" si="8"/>
        <v>16</v>
      </c>
      <c r="V18" s="65">
        <f>VLOOKUP($A18,'Return Data'!$B$7:$R$2292,17,0)</f>
        <v>4.1551999999999998</v>
      </c>
      <c r="W18" s="66">
        <f t="shared" si="10"/>
        <v>13</v>
      </c>
      <c r="X18" s="65">
        <f>VLOOKUP($A18,'Return Data'!$B$7:$R$2292,14,0)</f>
        <v>5.5906000000000002</v>
      </c>
      <c r="Y18" s="66">
        <f t="shared" si="11"/>
        <v>11</v>
      </c>
      <c r="Z18" s="65">
        <f>VLOOKUP($A18,'Return Data'!$B$7:$R$2292,16,0)</f>
        <v>7.3361000000000001</v>
      </c>
      <c r="AA18" s="67">
        <f t="shared" si="9"/>
        <v>4</v>
      </c>
    </row>
    <row r="19" spans="1:27" x14ac:dyDescent="0.3">
      <c r="A19" s="63" t="s">
        <v>1222</v>
      </c>
      <c r="B19" s="64">
        <f>VLOOKUP($A19,'Return Data'!$B$7:$R$2292,3,0)</f>
        <v>44536</v>
      </c>
      <c r="C19" s="65">
        <f>VLOOKUP($A19,'Return Data'!$B$7:$R$2292,4,0)</f>
        <v>3277.2864</v>
      </c>
      <c r="D19" s="65">
        <f>VLOOKUP($A19,'Return Data'!$B$7:$R$2292,5,0)</f>
        <v>3.4695</v>
      </c>
      <c r="E19" s="66">
        <f t="shared" si="0"/>
        <v>6</v>
      </c>
      <c r="F19" s="65">
        <f>VLOOKUP($A19,'Return Data'!$B$7:$R$2292,6,0)</f>
        <v>3.4695</v>
      </c>
      <c r="G19" s="66">
        <f t="shared" si="1"/>
        <v>6</v>
      </c>
      <c r="H19" s="65">
        <f>VLOOKUP($A19,'Return Data'!$B$7:$R$2292,7,0)</f>
        <v>4.0286</v>
      </c>
      <c r="I19" s="66">
        <f t="shared" si="2"/>
        <v>1</v>
      </c>
      <c r="J19" s="65">
        <f>VLOOKUP($A19,'Return Data'!$B$7:$R$2292,8,0)</f>
        <v>3.8673999999999999</v>
      </c>
      <c r="K19" s="66">
        <f t="shared" si="3"/>
        <v>3</v>
      </c>
      <c r="L19" s="65">
        <f>VLOOKUP($A19,'Return Data'!$B$7:$R$2292,9,0)</f>
        <v>4.1791</v>
      </c>
      <c r="M19" s="66">
        <f t="shared" si="4"/>
        <v>1</v>
      </c>
      <c r="N19" s="65">
        <f>VLOOKUP($A19,'Return Data'!$B$7:$R$2292,10,0)</f>
        <v>3.3690000000000002</v>
      </c>
      <c r="O19" s="66">
        <f t="shared" si="5"/>
        <v>2</v>
      </c>
      <c r="P19" s="65">
        <f>VLOOKUP($A19,'Return Data'!$B$7:$R$2292,11,0)</f>
        <v>3.7094999999999998</v>
      </c>
      <c r="Q19" s="66">
        <f t="shared" si="6"/>
        <v>3</v>
      </c>
      <c r="R19" s="65">
        <f>VLOOKUP($A19,'Return Data'!$B$7:$R$2292,12,0)</f>
        <v>3.84</v>
      </c>
      <c r="S19" s="66">
        <f t="shared" si="7"/>
        <v>5</v>
      </c>
      <c r="T19" s="65">
        <f>VLOOKUP($A19,'Return Data'!$B$7:$R$2292,13,0)</f>
        <v>3.7753000000000001</v>
      </c>
      <c r="U19" s="66">
        <f t="shared" si="8"/>
        <v>3</v>
      </c>
      <c r="V19" s="65">
        <f>VLOOKUP($A19,'Return Data'!$B$7:$R$2292,17,0)</f>
        <v>4.9260999999999999</v>
      </c>
      <c r="W19" s="66">
        <f t="shared" si="10"/>
        <v>6</v>
      </c>
      <c r="X19" s="65">
        <f>VLOOKUP($A19,'Return Data'!$B$7:$R$2292,14,0)</f>
        <v>6.0590999999999999</v>
      </c>
      <c r="Y19" s="66">
        <f t="shared" si="11"/>
        <v>5</v>
      </c>
      <c r="Z19" s="65">
        <f>VLOOKUP($A19,'Return Data'!$B$7:$R$2292,16,0)</f>
        <v>7.4649000000000001</v>
      </c>
      <c r="AA19" s="67">
        <f t="shared" si="9"/>
        <v>2</v>
      </c>
    </row>
    <row r="20" spans="1:27" x14ac:dyDescent="0.3">
      <c r="A20" s="63" t="s">
        <v>1225</v>
      </c>
      <c r="B20" s="64">
        <f>VLOOKUP($A20,'Return Data'!$B$7:$R$2292,3,0)</f>
        <v>44536</v>
      </c>
      <c r="C20" s="65">
        <f>VLOOKUP($A20,'Return Data'!$B$7:$R$2292,4,0)</f>
        <v>1063.69</v>
      </c>
      <c r="D20" s="65">
        <f>VLOOKUP($A20,'Return Data'!$B$7:$R$2292,5,0)</f>
        <v>2.8018999999999998</v>
      </c>
      <c r="E20" s="66">
        <f t="shared" si="0"/>
        <v>16</v>
      </c>
      <c r="F20" s="65">
        <f>VLOOKUP($A20,'Return Data'!$B$7:$R$2292,6,0)</f>
        <v>2.8018999999999998</v>
      </c>
      <c r="G20" s="66">
        <f t="shared" si="1"/>
        <v>16</v>
      </c>
      <c r="H20" s="65">
        <f>VLOOKUP($A20,'Return Data'!$B$7:$R$2292,7,0)</f>
        <v>1.4484999999999999</v>
      </c>
      <c r="I20" s="66">
        <f t="shared" si="2"/>
        <v>17</v>
      </c>
      <c r="J20" s="65">
        <f>VLOOKUP($A20,'Return Data'!$B$7:$R$2292,8,0)</f>
        <v>2.3254000000000001</v>
      </c>
      <c r="K20" s="66">
        <f t="shared" si="3"/>
        <v>17</v>
      </c>
      <c r="L20" s="65">
        <f>VLOOKUP($A20,'Return Data'!$B$7:$R$2292,9,0)</f>
        <v>3.0630000000000002</v>
      </c>
      <c r="M20" s="66">
        <f t="shared" si="4"/>
        <v>17</v>
      </c>
      <c r="N20" s="65">
        <f>VLOOKUP($A20,'Return Data'!$B$7:$R$2292,10,0)</f>
        <v>2.3849999999999998</v>
      </c>
      <c r="O20" s="66">
        <f t="shared" si="5"/>
        <v>17</v>
      </c>
      <c r="P20" s="65">
        <f>VLOOKUP($A20,'Return Data'!$B$7:$R$2292,11,0)</f>
        <v>2.9131</v>
      </c>
      <c r="Q20" s="66">
        <f t="shared" si="6"/>
        <v>16</v>
      </c>
      <c r="R20" s="65">
        <f>VLOOKUP($A20,'Return Data'!$B$7:$R$2292,12,0)</f>
        <v>2.8990999999999998</v>
      </c>
      <c r="S20" s="66">
        <f t="shared" si="7"/>
        <v>17</v>
      </c>
      <c r="T20" s="65"/>
      <c r="U20" s="66"/>
      <c r="V20" s="65"/>
      <c r="W20" s="66"/>
      <c r="X20" s="65"/>
      <c r="Y20" s="66"/>
      <c r="Z20" s="65">
        <f>VLOOKUP($A20,'Return Data'!$B$7:$R$2292,16,0)</f>
        <v>3.5840999999999998</v>
      </c>
      <c r="AA20" s="67">
        <f t="shared" si="9"/>
        <v>17</v>
      </c>
    </row>
    <row r="21" spans="1:27" x14ac:dyDescent="0.3">
      <c r="A21" s="63" t="s">
        <v>1229</v>
      </c>
      <c r="B21" s="64">
        <f>VLOOKUP($A21,'Return Data'!$B$7:$R$2292,3,0)</f>
        <v>44536</v>
      </c>
      <c r="C21" s="65">
        <f>VLOOKUP($A21,'Return Data'!$B$7:$R$2292,4,0)</f>
        <v>33.303100000000001</v>
      </c>
      <c r="D21" s="65">
        <f>VLOOKUP($A21,'Return Data'!$B$7:$R$2292,5,0)</f>
        <v>2.9599000000000002</v>
      </c>
      <c r="E21" s="66">
        <f t="shared" si="0"/>
        <v>13</v>
      </c>
      <c r="F21" s="65">
        <f>VLOOKUP($A21,'Return Data'!$B$7:$R$2292,6,0)</f>
        <v>2.9599000000000002</v>
      </c>
      <c r="G21" s="66">
        <f t="shared" si="1"/>
        <v>13</v>
      </c>
      <c r="H21" s="65">
        <f>VLOOKUP($A21,'Return Data'!$B$7:$R$2292,7,0)</f>
        <v>3.1960000000000002</v>
      </c>
      <c r="I21" s="66">
        <f t="shared" si="2"/>
        <v>13</v>
      </c>
      <c r="J21" s="65">
        <f>VLOOKUP($A21,'Return Data'!$B$7:$R$2292,8,0)</f>
        <v>3.1273</v>
      </c>
      <c r="K21" s="66">
        <f t="shared" si="3"/>
        <v>13</v>
      </c>
      <c r="L21" s="65">
        <f>VLOOKUP($A21,'Return Data'!$B$7:$R$2292,9,0)</f>
        <v>3.4782000000000002</v>
      </c>
      <c r="M21" s="66">
        <f t="shared" si="4"/>
        <v>14</v>
      </c>
      <c r="N21" s="65">
        <f>VLOOKUP($A21,'Return Data'!$B$7:$R$2292,10,0)</f>
        <v>2.8993000000000002</v>
      </c>
      <c r="O21" s="66">
        <f t="shared" si="5"/>
        <v>13</v>
      </c>
      <c r="P21" s="65">
        <f>VLOOKUP($A21,'Return Data'!$B$7:$R$2292,11,0)</f>
        <v>3.2315999999999998</v>
      </c>
      <c r="Q21" s="66">
        <f t="shared" si="6"/>
        <v>13</v>
      </c>
      <c r="R21" s="65">
        <f>VLOOKUP($A21,'Return Data'!$B$7:$R$2292,12,0)</f>
        <v>3.4085999999999999</v>
      </c>
      <c r="S21" s="66">
        <f t="shared" si="7"/>
        <v>13</v>
      </c>
      <c r="T21" s="65">
        <f>VLOOKUP($A21,'Return Data'!$B$7:$R$2292,13,0)</f>
        <v>3.3346</v>
      </c>
      <c r="U21" s="66">
        <f>RANK(T21,T$8:T$24,0)</f>
        <v>13</v>
      </c>
      <c r="V21" s="65">
        <f>VLOOKUP($A21,'Return Data'!$B$7:$R$2292,17,0)</f>
        <v>4.5548999999999999</v>
      </c>
      <c r="W21" s="66">
        <f>RANK(V21,V$8:V$24,0)</f>
        <v>11</v>
      </c>
      <c r="X21" s="65">
        <f>VLOOKUP($A21,'Return Data'!$B$7:$R$2292,14,0)</f>
        <v>5.6741999999999999</v>
      </c>
      <c r="Y21" s="66">
        <f>RANK(X21,X$8:X$24,0)</f>
        <v>10</v>
      </c>
      <c r="Z21" s="65">
        <f>VLOOKUP($A21,'Return Data'!$B$7:$R$2292,16,0)</f>
        <v>7.1553000000000004</v>
      </c>
      <c r="AA21" s="67">
        <f t="shared" si="9"/>
        <v>7</v>
      </c>
    </row>
    <row r="22" spans="1:27" x14ac:dyDescent="0.3">
      <c r="A22" s="63" t="s">
        <v>1231</v>
      </c>
      <c r="B22" s="64">
        <f>VLOOKUP($A22,'Return Data'!$B$7:$R$2292,3,0)</f>
        <v>44536</v>
      </c>
      <c r="C22" s="65">
        <f>VLOOKUP($A22,'Return Data'!$B$7:$R$2292,4,0)</f>
        <v>11.9496</v>
      </c>
      <c r="D22" s="65">
        <f>VLOOKUP($A22,'Return Data'!$B$7:$R$2292,5,0)</f>
        <v>2.9533999999999998</v>
      </c>
      <c r="E22" s="66">
        <f t="shared" si="0"/>
        <v>14</v>
      </c>
      <c r="F22" s="65">
        <f>VLOOKUP($A22,'Return Data'!$B$7:$R$2292,6,0)</f>
        <v>2.9533999999999998</v>
      </c>
      <c r="G22" s="66">
        <f t="shared" si="1"/>
        <v>14</v>
      </c>
      <c r="H22" s="65">
        <f>VLOOKUP($A22,'Return Data'!$B$7:$R$2292,7,0)</f>
        <v>2.9689000000000001</v>
      </c>
      <c r="I22" s="66">
        <f t="shared" si="2"/>
        <v>14</v>
      </c>
      <c r="J22" s="65">
        <f>VLOOKUP($A22,'Return Data'!$B$7:$R$2292,8,0)</f>
        <v>3.0798999999999999</v>
      </c>
      <c r="K22" s="66">
        <f t="shared" si="3"/>
        <v>14</v>
      </c>
      <c r="L22" s="65">
        <f>VLOOKUP($A22,'Return Data'!$B$7:$R$2292,9,0)</f>
        <v>3.2677999999999998</v>
      </c>
      <c r="M22" s="66">
        <f t="shared" si="4"/>
        <v>15</v>
      </c>
      <c r="N22" s="65">
        <f>VLOOKUP($A22,'Return Data'!$B$7:$R$2292,10,0)</f>
        <v>3.0507</v>
      </c>
      <c r="O22" s="66">
        <f t="shared" si="5"/>
        <v>11</v>
      </c>
      <c r="P22" s="65">
        <f>VLOOKUP($A22,'Return Data'!$B$7:$R$2292,11,0)</f>
        <v>3.3584000000000001</v>
      </c>
      <c r="Q22" s="66">
        <f t="shared" si="6"/>
        <v>12</v>
      </c>
      <c r="R22" s="65">
        <f>VLOOKUP($A22,'Return Data'!$B$7:$R$2292,12,0)</f>
        <v>3.4196</v>
      </c>
      <c r="S22" s="66">
        <f t="shared" si="7"/>
        <v>12</v>
      </c>
      <c r="T22" s="65">
        <f>VLOOKUP($A22,'Return Data'!$B$7:$R$2292,13,0)</f>
        <v>3.3732000000000002</v>
      </c>
      <c r="U22" s="66">
        <f>RANK(T22,T$8:T$24,0)</f>
        <v>12</v>
      </c>
      <c r="V22" s="65">
        <f>VLOOKUP($A22,'Return Data'!$B$7:$R$2292,17,0)</f>
        <v>4.3116000000000003</v>
      </c>
      <c r="W22" s="66">
        <f>RANK(V22,V$8:V$24,0)</f>
        <v>12</v>
      </c>
      <c r="X22" s="65"/>
      <c r="Y22" s="66"/>
      <c r="Z22" s="65">
        <f>VLOOKUP($A22,'Return Data'!$B$7:$R$2292,16,0)</f>
        <v>5.7289000000000003</v>
      </c>
      <c r="AA22" s="67">
        <f t="shared" si="9"/>
        <v>14</v>
      </c>
    </row>
    <row r="23" spans="1:27" x14ac:dyDescent="0.3">
      <c r="A23" s="63" t="s">
        <v>1233</v>
      </c>
      <c r="B23" s="64">
        <f>VLOOKUP($A23,'Return Data'!$B$7:$R$2292,3,0)</f>
        <v>44536</v>
      </c>
      <c r="C23" s="65">
        <f>VLOOKUP($A23,'Return Data'!$B$7:$R$2292,4,0)</f>
        <v>3736.3173000000002</v>
      </c>
      <c r="D23" s="65">
        <f>VLOOKUP($A23,'Return Data'!$B$7:$R$2292,5,0)</f>
        <v>3.6122999999999998</v>
      </c>
      <c r="E23" s="66">
        <f t="shared" si="0"/>
        <v>3</v>
      </c>
      <c r="F23" s="65">
        <f>VLOOKUP($A23,'Return Data'!$B$7:$R$2292,6,0)</f>
        <v>3.6122999999999998</v>
      </c>
      <c r="G23" s="66">
        <f t="shared" si="1"/>
        <v>3</v>
      </c>
      <c r="H23" s="65">
        <f>VLOOKUP($A23,'Return Data'!$B$7:$R$2292,7,0)</f>
        <v>4.0247000000000002</v>
      </c>
      <c r="I23" s="66">
        <f t="shared" si="2"/>
        <v>2</v>
      </c>
      <c r="J23" s="65">
        <f>VLOOKUP($A23,'Return Data'!$B$7:$R$2292,8,0)</f>
        <v>3.9697</v>
      </c>
      <c r="K23" s="66">
        <f t="shared" si="3"/>
        <v>1</v>
      </c>
      <c r="L23" s="65">
        <f>VLOOKUP($A23,'Return Data'!$B$7:$R$2292,9,0)</f>
        <v>4.0941999999999998</v>
      </c>
      <c r="M23" s="66">
        <f t="shared" si="4"/>
        <v>4</v>
      </c>
      <c r="N23" s="65">
        <f>VLOOKUP($A23,'Return Data'!$B$7:$R$2292,10,0)</f>
        <v>3.2515999999999998</v>
      </c>
      <c r="O23" s="66">
        <f t="shared" si="5"/>
        <v>8</v>
      </c>
      <c r="P23" s="65">
        <f>VLOOKUP($A23,'Return Data'!$B$7:$R$2292,11,0)</f>
        <v>3.7452999999999999</v>
      </c>
      <c r="Q23" s="66">
        <f t="shared" si="6"/>
        <v>2</v>
      </c>
      <c r="R23" s="65">
        <f>VLOOKUP($A23,'Return Data'!$B$7:$R$2292,12,0)</f>
        <v>4.0609999999999999</v>
      </c>
      <c r="S23" s="66">
        <f t="shared" si="7"/>
        <v>1</v>
      </c>
      <c r="T23" s="65">
        <f>VLOOKUP($A23,'Return Data'!$B$7:$R$2292,13,0)</f>
        <v>3.9001999999999999</v>
      </c>
      <c r="U23" s="66">
        <f>RANK(T23,T$8:T$24,0)</f>
        <v>1</v>
      </c>
      <c r="V23" s="65">
        <f>VLOOKUP($A23,'Return Data'!$B$7:$R$2292,17,0)</f>
        <v>5.1839000000000004</v>
      </c>
      <c r="W23" s="66">
        <f>RANK(V23,V$8:V$24,0)</f>
        <v>3</v>
      </c>
      <c r="X23" s="65">
        <f>VLOOKUP($A23,'Return Data'!$B$7:$R$2292,14,0)</f>
        <v>6.2606000000000002</v>
      </c>
      <c r="Y23" s="66">
        <f>RANK(X23,X$8:X$24,0)</f>
        <v>2</v>
      </c>
      <c r="Z23" s="65">
        <f>VLOOKUP($A23,'Return Data'!$B$7:$R$2292,16,0)</f>
        <v>6.7534000000000001</v>
      </c>
      <c r="AA23" s="67">
        <f t="shared" si="9"/>
        <v>11</v>
      </c>
    </row>
    <row r="24" spans="1:27" x14ac:dyDescent="0.3">
      <c r="A24" s="63" t="s">
        <v>1235</v>
      </c>
      <c r="B24" s="64">
        <f>VLOOKUP($A24,'Return Data'!$B$7:$R$2292,3,0)</f>
        <v>44536</v>
      </c>
      <c r="C24" s="65">
        <f>VLOOKUP($A24,'Return Data'!$B$7:$R$2292,4,0)</f>
        <v>2434.9884000000002</v>
      </c>
      <c r="D24" s="65">
        <f>VLOOKUP($A24,'Return Data'!$B$7:$R$2292,5,0)</f>
        <v>3.4661</v>
      </c>
      <c r="E24" s="66">
        <f t="shared" si="0"/>
        <v>7</v>
      </c>
      <c r="F24" s="65">
        <f>VLOOKUP($A24,'Return Data'!$B$7:$R$2292,6,0)</f>
        <v>3.4661</v>
      </c>
      <c r="G24" s="66">
        <f t="shared" si="1"/>
        <v>7</v>
      </c>
      <c r="H24" s="65">
        <f>VLOOKUP($A24,'Return Data'!$B$7:$R$2292,7,0)</f>
        <v>3.6701999999999999</v>
      </c>
      <c r="I24" s="66">
        <f t="shared" si="2"/>
        <v>7</v>
      </c>
      <c r="J24" s="65">
        <f>VLOOKUP($A24,'Return Data'!$B$7:$R$2292,8,0)</f>
        <v>3.7467999999999999</v>
      </c>
      <c r="K24" s="66">
        <f t="shared" si="3"/>
        <v>4</v>
      </c>
      <c r="L24" s="65">
        <f>VLOOKUP($A24,'Return Data'!$B$7:$R$2292,9,0)</f>
        <v>3.9769000000000001</v>
      </c>
      <c r="M24" s="66">
        <f t="shared" si="4"/>
        <v>6</v>
      </c>
      <c r="N24" s="65">
        <f>VLOOKUP($A24,'Return Data'!$B$7:$R$2292,10,0)</f>
        <v>3.3719999999999999</v>
      </c>
      <c r="O24" s="66">
        <f t="shared" si="5"/>
        <v>1</v>
      </c>
      <c r="P24" s="65">
        <f>VLOOKUP($A24,'Return Data'!$B$7:$R$2292,11,0)</f>
        <v>3.7004999999999999</v>
      </c>
      <c r="Q24" s="66">
        <f t="shared" si="6"/>
        <v>4</v>
      </c>
      <c r="R24" s="65">
        <f>VLOOKUP($A24,'Return Data'!$B$7:$R$2292,12,0)</f>
        <v>3.8348</v>
      </c>
      <c r="S24" s="66">
        <f t="shared" si="7"/>
        <v>6</v>
      </c>
      <c r="T24" s="65">
        <f>VLOOKUP($A24,'Return Data'!$B$7:$R$2292,13,0)</f>
        <v>3.7357</v>
      </c>
      <c r="U24" s="66">
        <f>RANK(T24,T$8:T$24,0)</f>
        <v>5</v>
      </c>
      <c r="V24" s="65">
        <f>VLOOKUP($A24,'Return Data'!$B$7:$R$2292,17,0)</f>
        <v>4.9390000000000001</v>
      </c>
      <c r="W24" s="66">
        <f>RANK(V24,V$8:V$24,0)</f>
        <v>5</v>
      </c>
      <c r="X24" s="65">
        <f>VLOOKUP($A24,'Return Data'!$B$7:$R$2292,14,0)</f>
        <v>6.0224000000000002</v>
      </c>
      <c r="Y24" s="66">
        <f>RANK(X24,X$8:X$24,0)</f>
        <v>7</v>
      </c>
      <c r="Z24" s="65">
        <f>VLOOKUP($A24,'Return Data'!$B$7:$R$2292,16,0)</f>
        <v>7.4288999999999996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3.2405411764705878</v>
      </c>
      <c r="E26" s="74"/>
      <c r="F26" s="75">
        <f>AVERAGE(F8:F24)</f>
        <v>3.2405411764705878</v>
      </c>
      <c r="G26" s="74"/>
      <c r="H26" s="75">
        <f>AVERAGE(H8:H24)</f>
        <v>3.3640470588235298</v>
      </c>
      <c r="I26" s="74"/>
      <c r="J26" s="75">
        <f>AVERAGE(J8:J24)</f>
        <v>3.4342882352941175</v>
      </c>
      <c r="K26" s="74"/>
      <c r="L26" s="75">
        <f>AVERAGE(L8:L24)</f>
        <v>3.7819294117647058</v>
      </c>
      <c r="M26" s="74"/>
      <c r="N26" s="75">
        <f>AVERAGE(N8:N24)</f>
        <v>3.0820882352941177</v>
      </c>
      <c r="O26" s="74"/>
      <c r="P26" s="75">
        <f>AVERAGE(P8:P24)</f>
        <v>3.4448823529411761</v>
      </c>
      <c r="Q26" s="74"/>
      <c r="R26" s="75">
        <f>AVERAGE(R8:R24)</f>
        <v>3.5934235294117651</v>
      </c>
      <c r="S26" s="74"/>
      <c r="T26" s="75">
        <f>AVERAGE(T8:T24)</f>
        <v>3.5059000000000005</v>
      </c>
      <c r="U26" s="74"/>
      <c r="V26" s="75">
        <f>AVERAGE(V8:V24)</f>
        <v>4.7489714285714291</v>
      </c>
      <c r="W26" s="74"/>
      <c r="X26" s="75">
        <f>AVERAGE(X8:X24)</f>
        <v>5.879900000000001</v>
      </c>
      <c r="Y26" s="74"/>
      <c r="Z26" s="75">
        <f>AVERAGE(Z8:Z24)</f>
        <v>6.5529941176470583</v>
      </c>
      <c r="AA26" s="76"/>
    </row>
    <row r="27" spans="1:27" x14ac:dyDescent="0.3">
      <c r="A27" s="73" t="s">
        <v>28</v>
      </c>
      <c r="B27" s="74"/>
      <c r="C27" s="74"/>
      <c r="D27" s="75">
        <f>MIN(D8:D24)</f>
        <v>2.6932</v>
      </c>
      <c r="E27" s="74"/>
      <c r="F27" s="75">
        <f>MIN(F8:F24)</f>
        <v>2.6932</v>
      </c>
      <c r="G27" s="74"/>
      <c r="H27" s="75">
        <f>MIN(H8:H24)</f>
        <v>1.4484999999999999</v>
      </c>
      <c r="I27" s="74"/>
      <c r="J27" s="75">
        <f>MIN(J8:J24)</f>
        <v>2.3254000000000001</v>
      </c>
      <c r="K27" s="74"/>
      <c r="L27" s="75">
        <f>MIN(L8:L24)</f>
        <v>3.0630000000000002</v>
      </c>
      <c r="M27" s="74"/>
      <c r="N27" s="75">
        <f>MIN(N8:N24)</f>
        <v>2.3849999999999998</v>
      </c>
      <c r="O27" s="74"/>
      <c r="P27" s="75">
        <f>MIN(P8:P24)</f>
        <v>2.8633000000000002</v>
      </c>
      <c r="Q27" s="74"/>
      <c r="R27" s="75">
        <f>MIN(R8:R24)</f>
        <v>2.8990999999999998</v>
      </c>
      <c r="S27" s="74"/>
      <c r="T27" s="75">
        <f>MIN(T8:T24)</f>
        <v>2.8662999999999998</v>
      </c>
      <c r="U27" s="74"/>
      <c r="V27" s="75">
        <f>MIN(V8:V24)</f>
        <v>4.0090000000000003</v>
      </c>
      <c r="W27" s="74"/>
      <c r="X27" s="75">
        <f>MIN(X8:X24)</f>
        <v>4.9725000000000001</v>
      </c>
      <c r="Y27" s="74"/>
      <c r="Z27" s="75">
        <f>MIN(Z8:Z24)</f>
        <v>3.5840999999999998</v>
      </c>
      <c r="AA27" s="76"/>
    </row>
    <row r="28" spans="1:27" ht="15" thickBot="1" x14ac:dyDescent="0.35">
      <c r="A28" s="77" t="s">
        <v>29</v>
      </c>
      <c r="B28" s="78"/>
      <c r="C28" s="78"/>
      <c r="D28" s="79">
        <f>MAX(D8:D24)</f>
        <v>3.6707999999999998</v>
      </c>
      <c r="E28" s="78"/>
      <c r="F28" s="79">
        <f>MAX(F8:F24)</f>
        <v>3.6707999999999998</v>
      </c>
      <c r="G28" s="78"/>
      <c r="H28" s="79">
        <f>MAX(H8:H24)</f>
        <v>4.0286</v>
      </c>
      <c r="I28" s="78"/>
      <c r="J28" s="79">
        <f>MAX(J8:J24)</f>
        <v>3.9697</v>
      </c>
      <c r="K28" s="78"/>
      <c r="L28" s="79">
        <f>MAX(L8:L24)</f>
        <v>4.1791</v>
      </c>
      <c r="M28" s="78"/>
      <c r="N28" s="79">
        <f>MAX(N8:N24)</f>
        <v>3.3719999999999999</v>
      </c>
      <c r="O28" s="78"/>
      <c r="P28" s="79">
        <f>MAX(P8:P24)</f>
        <v>3.7483</v>
      </c>
      <c r="Q28" s="78"/>
      <c r="R28" s="79">
        <f>MAX(R8:R24)</f>
        <v>4.0609999999999999</v>
      </c>
      <c r="S28" s="78"/>
      <c r="T28" s="79">
        <f>MAX(T8:T24)</f>
        <v>3.9001999999999999</v>
      </c>
      <c r="U28" s="78"/>
      <c r="V28" s="79">
        <f>MAX(V8:V24)</f>
        <v>5.2831999999999999</v>
      </c>
      <c r="W28" s="78"/>
      <c r="X28" s="79">
        <f>MAX(X8:X24)</f>
        <v>6.2709999999999999</v>
      </c>
      <c r="Y28" s="78"/>
      <c r="Z28" s="79">
        <f>MAX(Z8:Z24)</f>
        <v>7.5644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44536</v>
      </c>
      <c r="C8" s="65">
        <f>VLOOKUP($A8,'Return Data'!$B$7:$R$2292,4,0)</f>
        <v>33.946899999999999</v>
      </c>
      <c r="D8" s="65">
        <f>VLOOKUP($A8,'Return Data'!$B$7:$R$2292,10,0)</f>
        <v>0.78590000000000004</v>
      </c>
      <c r="E8" s="66">
        <f t="shared" ref="E8:E16" si="0">RANK(D8,D$8:D$16,0)</f>
        <v>5</v>
      </c>
      <c r="F8" s="65">
        <f>VLOOKUP($A8,'Return Data'!$B$7:$R$2292,11,0)</f>
        <v>12.1774</v>
      </c>
      <c r="G8" s="66">
        <f t="shared" ref="G8:G16" si="1">RANK(F8,F$8:F$16,0)</f>
        <v>1</v>
      </c>
      <c r="H8" s="65">
        <f>VLOOKUP($A8,'Return Data'!$B$7:$R$2292,12,0)</f>
        <v>19.268899999999999</v>
      </c>
      <c r="I8" s="66">
        <f t="shared" ref="I8:I16" si="2">RANK(H8,H$8:H$16,0)</f>
        <v>3</v>
      </c>
      <c r="J8" s="65">
        <f>VLOOKUP($A8,'Return Data'!$B$7:$R$2292,13,0)</f>
        <v>26.940799999999999</v>
      </c>
      <c r="K8" s="66">
        <f t="shared" ref="K8:K16" si="3">RANK(J8,J$8:J$16,0)</f>
        <v>4</v>
      </c>
      <c r="L8" s="65">
        <f>VLOOKUP($A8,'Return Data'!$B$7:$R$2292,17,0)</f>
        <v>22.2287</v>
      </c>
      <c r="M8" s="66">
        <f t="shared" ref="M8:M14" si="4">RANK(L8,L$8:L$16,0)</f>
        <v>3</v>
      </c>
      <c r="N8" s="65">
        <f>VLOOKUP($A8,'Return Data'!$B$7:$R$2292,14,0)</f>
        <v>20.610800000000001</v>
      </c>
      <c r="O8" s="66">
        <f t="shared" ref="O8:O14" si="5">RANK(N8,N$8:N$16,0)</f>
        <v>2</v>
      </c>
      <c r="P8" s="65">
        <f>VLOOKUP($A8,'Return Data'!$B$7:$R$2292,15,0)</f>
        <v>15.2662</v>
      </c>
      <c r="Q8" s="66">
        <f t="shared" ref="Q8:Q14" si="6">RANK(P8,P$8:P$16,0)</f>
        <v>2</v>
      </c>
      <c r="R8" s="65">
        <f>VLOOKUP($A8,'Return Data'!$B$7:$R$2292,16,0)</f>
        <v>11.6455</v>
      </c>
      <c r="S8" s="67">
        <f t="shared" ref="S8:S16" si="7">RANK(R8,R$8:R$16,0)</f>
        <v>4</v>
      </c>
    </row>
    <row r="9" spans="1:20" x14ac:dyDescent="0.3">
      <c r="A9" s="63" t="s">
        <v>1241</v>
      </c>
      <c r="B9" s="64">
        <f>VLOOKUP($A9,'Return Data'!$B$7:$R$2292,3,0)</f>
        <v>44536</v>
      </c>
      <c r="C9" s="65">
        <f>VLOOKUP($A9,'Return Data'!$B$7:$R$2292,4,0)</f>
        <v>50.438000000000002</v>
      </c>
      <c r="D9" s="65">
        <f>VLOOKUP($A9,'Return Data'!$B$7:$R$2292,10,0)</f>
        <v>1.0984</v>
      </c>
      <c r="E9" s="66">
        <f t="shared" si="0"/>
        <v>4</v>
      </c>
      <c r="F9" s="65">
        <f>VLOOKUP($A9,'Return Data'!$B$7:$R$2292,11,0)</f>
        <v>9.1377000000000006</v>
      </c>
      <c r="G9" s="66">
        <f t="shared" si="1"/>
        <v>6</v>
      </c>
      <c r="H9" s="65">
        <f>VLOOKUP($A9,'Return Data'!$B$7:$R$2292,12,0)</f>
        <v>16.433900000000001</v>
      </c>
      <c r="I9" s="66">
        <f t="shared" si="2"/>
        <v>4</v>
      </c>
      <c r="J9" s="65">
        <f>VLOOKUP($A9,'Return Data'!$B$7:$R$2292,13,0)</f>
        <v>25.652100000000001</v>
      </c>
      <c r="K9" s="66">
        <f t="shared" si="3"/>
        <v>5</v>
      </c>
      <c r="L9" s="65">
        <f>VLOOKUP($A9,'Return Data'!$B$7:$R$2292,17,0)</f>
        <v>21.659600000000001</v>
      </c>
      <c r="M9" s="66">
        <f t="shared" si="4"/>
        <v>4</v>
      </c>
      <c r="N9" s="65">
        <f>VLOOKUP($A9,'Return Data'!$B$7:$R$2292,14,0)</f>
        <v>17.523900000000001</v>
      </c>
      <c r="O9" s="66">
        <f t="shared" si="5"/>
        <v>4</v>
      </c>
      <c r="P9" s="65">
        <f>VLOOKUP($A9,'Return Data'!$B$7:$R$2292,15,0)</f>
        <v>11.9732</v>
      </c>
      <c r="Q9" s="66">
        <f t="shared" si="6"/>
        <v>4</v>
      </c>
      <c r="R9" s="65">
        <f>VLOOKUP($A9,'Return Data'!$B$7:$R$2292,16,0)</f>
        <v>11.4495</v>
      </c>
      <c r="S9" s="67">
        <f t="shared" si="7"/>
        <v>5</v>
      </c>
    </row>
    <row r="10" spans="1:20" x14ac:dyDescent="0.3">
      <c r="A10" s="63" t="s">
        <v>1243</v>
      </c>
      <c r="B10" s="64">
        <f>VLOOKUP($A10,'Return Data'!$B$7:$R$2292,3,0)</f>
        <v>44536</v>
      </c>
      <c r="C10" s="65">
        <f>VLOOKUP($A10,'Return Data'!$B$7:$R$2292,4,0)</f>
        <v>432.59910000000002</v>
      </c>
      <c r="D10" s="65">
        <f>VLOOKUP($A10,'Return Data'!$B$7:$R$2292,10,0)</f>
        <v>4.0125000000000002</v>
      </c>
      <c r="E10" s="66">
        <f t="shared" si="0"/>
        <v>2</v>
      </c>
      <c r="F10" s="65">
        <f>VLOOKUP($A10,'Return Data'!$B$7:$R$2292,11,0)</f>
        <v>11.801</v>
      </c>
      <c r="G10" s="66">
        <f t="shared" si="1"/>
        <v>3</v>
      </c>
      <c r="H10" s="65">
        <f>VLOOKUP($A10,'Return Data'!$B$7:$R$2292,12,0)</f>
        <v>19.765699999999999</v>
      </c>
      <c r="I10" s="66">
        <f t="shared" si="2"/>
        <v>2</v>
      </c>
      <c r="J10" s="65">
        <f>VLOOKUP($A10,'Return Data'!$B$7:$R$2292,13,0)</f>
        <v>37.488999999999997</v>
      </c>
      <c r="K10" s="66">
        <f t="shared" si="3"/>
        <v>2</v>
      </c>
      <c r="L10" s="65">
        <f>VLOOKUP($A10,'Return Data'!$B$7:$R$2292,17,0)</f>
        <v>22.871099999999998</v>
      </c>
      <c r="M10" s="66">
        <f t="shared" si="4"/>
        <v>2</v>
      </c>
      <c r="N10" s="65">
        <f>VLOOKUP($A10,'Return Data'!$B$7:$R$2292,14,0)</f>
        <v>18.293299999999999</v>
      </c>
      <c r="O10" s="66">
        <f t="shared" si="5"/>
        <v>3</v>
      </c>
      <c r="P10" s="65">
        <f>VLOOKUP($A10,'Return Data'!$B$7:$R$2292,15,0)</f>
        <v>15.183</v>
      </c>
      <c r="Q10" s="66">
        <f t="shared" si="6"/>
        <v>3</v>
      </c>
      <c r="R10" s="65">
        <f>VLOOKUP($A10,'Return Data'!$B$7:$R$2292,16,0)</f>
        <v>15.7531</v>
      </c>
      <c r="S10" s="67">
        <f t="shared" si="7"/>
        <v>2</v>
      </c>
    </row>
    <row r="11" spans="1:20" x14ac:dyDescent="0.3">
      <c r="A11" s="63" t="s">
        <v>2018</v>
      </c>
      <c r="B11" s="64">
        <f>VLOOKUP($A11,'Return Data'!$B$7:$R$2292,3,0)</f>
        <v>44536</v>
      </c>
      <c r="C11" s="65">
        <f>VLOOKUP($A11,'Return Data'!$B$7:$R$2292,4,0)</f>
        <v>27.882400000000001</v>
      </c>
      <c r="D11" s="65">
        <f>VLOOKUP($A11,'Return Data'!$B$7:$R$2292,10,0)</f>
        <v>6.4199999999999993E-2</v>
      </c>
      <c r="E11" s="66">
        <f t="shared" si="0"/>
        <v>7</v>
      </c>
      <c r="F11" s="65">
        <f>VLOOKUP($A11,'Return Data'!$B$7:$R$2292,11,0)</f>
        <v>9.1818000000000008</v>
      </c>
      <c r="G11" s="66">
        <f t="shared" si="1"/>
        <v>5</v>
      </c>
      <c r="H11" s="65">
        <f>VLOOKUP($A11,'Return Data'!$B$7:$R$2292,12,0)</f>
        <v>14.395899999999999</v>
      </c>
      <c r="I11" s="66">
        <f t="shared" si="2"/>
        <v>6</v>
      </c>
      <c r="J11" s="65">
        <f>VLOOKUP($A11,'Return Data'!$B$7:$R$2292,13,0)</f>
        <v>22.6797</v>
      </c>
      <c r="K11" s="66">
        <f t="shared" si="3"/>
        <v>6</v>
      </c>
      <c r="L11" s="65">
        <f>VLOOKUP($A11,'Return Data'!$B$7:$R$2292,17,0)</f>
        <v>17.1556</v>
      </c>
      <c r="M11" s="66">
        <f t="shared" si="4"/>
        <v>5</v>
      </c>
      <c r="N11" s="65">
        <f>VLOOKUP($A11,'Return Data'!$B$7:$R$2292,14,0)</f>
        <v>14.975</v>
      </c>
      <c r="O11" s="66">
        <f t="shared" si="5"/>
        <v>5</v>
      </c>
      <c r="P11" s="65">
        <f>VLOOKUP($A11,'Return Data'!$B$7:$R$2292,15,0)</f>
        <v>11.0915</v>
      </c>
      <c r="Q11" s="66">
        <f t="shared" si="6"/>
        <v>5</v>
      </c>
      <c r="R11" s="65">
        <f>VLOOKUP($A11,'Return Data'!$B$7:$R$2292,16,0)</f>
        <v>9.8926999999999996</v>
      </c>
      <c r="S11" s="67">
        <f t="shared" si="7"/>
        <v>7</v>
      </c>
    </row>
    <row r="12" spans="1:20" x14ac:dyDescent="0.3">
      <c r="A12" s="63" t="s">
        <v>1245</v>
      </c>
      <c r="B12" s="64">
        <f>VLOOKUP($A12,'Return Data'!$B$7:$R$2292,3,0)</f>
        <v>44536</v>
      </c>
      <c r="C12" s="65">
        <f>VLOOKUP($A12,'Return Data'!$B$7:$R$2292,4,0)</f>
        <v>77.257800000000003</v>
      </c>
      <c r="D12" s="65">
        <f>VLOOKUP($A12,'Return Data'!$B$7:$R$2292,10,0)</f>
        <v>5.7915999999999999</v>
      </c>
      <c r="E12" s="66">
        <f t="shared" si="0"/>
        <v>1</v>
      </c>
      <c r="F12" s="65">
        <f>VLOOKUP($A12,'Return Data'!$B$7:$R$2292,11,0)</f>
        <v>12.1448</v>
      </c>
      <c r="G12" s="66">
        <f t="shared" si="1"/>
        <v>2</v>
      </c>
      <c r="H12" s="65">
        <f>VLOOKUP($A12,'Return Data'!$B$7:$R$2292,12,0)</f>
        <v>46.765799999999999</v>
      </c>
      <c r="I12" s="66">
        <f t="shared" si="2"/>
        <v>1</v>
      </c>
      <c r="J12" s="65">
        <f>VLOOKUP($A12,'Return Data'!$B$7:$R$2292,13,0)</f>
        <v>55.514600000000002</v>
      </c>
      <c r="K12" s="66">
        <f t="shared" si="3"/>
        <v>1</v>
      </c>
      <c r="L12" s="65">
        <f>VLOOKUP($A12,'Return Data'!$B$7:$R$2292,17,0)</f>
        <v>38.691800000000001</v>
      </c>
      <c r="M12" s="66">
        <f t="shared" si="4"/>
        <v>1</v>
      </c>
      <c r="N12" s="65">
        <f>VLOOKUP($A12,'Return Data'!$B$7:$R$2292,14,0)</f>
        <v>28.945900000000002</v>
      </c>
      <c r="O12" s="66">
        <f t="shared" si="5"/>
        <v>1</v>
      </c>
      <c r="P12" s="65">
        <f>VLOOKUP($A12,'Return Data'!$B$7:$R$2292,15,0)</f>
        <v>17.674800000000001</v>
      </c>
      <c r="Q12" s="66">
        <f t="shared" si="6"/>
        <v>1</v>
      </c>
      <c r="R12" s="65">
        <f>VLOOKUP($A12,'Return Data'!$B$7:$R$2292,16,0)</f>
        <v>13.779199999999999</v>
      </c>
      <c r="S12" s="67">
        <f t="shared" si="7"/>
        <v>3</v>
      </c>
    </row>
    <row r="13" spans="1:20" x14ac:dyDescent="0.3">
      <c r="A13" s="63" t="s">
        <v>759</v>
      </c>
      <c r="B13" s="64">
        <f>VLOOKUP($A13,'Return Data'!$B$7:$R$2292,3,0)</f>
        <v>44536</v>
      </c>
      <c r="C13" s="65">
        <f>VLOOKUP($A13,'Return Data'!$B$7:$R$2292,4,0)</f>
        <v>23.406099999999999</v>
      </c>
      <c r="D13" s="65">
        <f>VLOOKUP($A13,'Return Data'!$B$7:$R$2292,10,0)</f>
        <v>-0.59199999999999997</v>
      </c>
      <c r="E13" s="66">
        <f t="shared" si="0"/>
        <v>8</v>
      </c>
      <c r="F13" s="65">
        <f>VLOOKUP($A13,'Return Data'!$B$7:$R$2292,11,0)</f>
        <v>4.9043000000000001</v>
      </c>
      <c r="G13" s="66">
        <f t="shared" si="1"/>
        <v>7</v>
      </c>
      <c r="H13" s="65">
        <f>VLOOKUP($A13,'Return Data'!$B$7:$R$2292,12,0)</f>
        <v>8.1905999999999999</v>
      </c>
      <c r="I13" s="66">
        <f t="shared" si="2"/>
        <v>8</v>
      </c>
      <c r="J13" s="65">
        <f>VLOOKUP($A13,'Return Data'!$B$7:$R$2292,13,0)</f>
        <v>8.5866000000000007</v>
      </c>
      <c r="K13" s="66">
        <f t="shared" si="3"/>
        <v>9</v>
      </c>
      <c r="L13" s="65">
        <f>VLOOKUP($A13,'Return Data'!$B$7:$R$2292,17,0)</f>
        <v>10.881399999999999</v>
      </c>
      <c r="M13" s="66">
        <f t="shared" si="4"/>
        <v>8</v>
      </c>
      <c r="N13" s="65">
        <f>VLOOKUP($A13,'Return Data'!$B$7:$R$2292,14,0)</f>
        <v>9.7566000000000006</v>
      </c>
      <c r="O13" s="66">
        <f t="shared" si="5"/>
        <v>8</v>
      </c>
      <c r="P13" s="65">
        <f>VLOOKUP($A13,'Return Data'!$B$7:$R$2292,15,0)</f>
        <v>8.8436000000000003</v>
      </c>
      <c r="Q13" s="66">
        <f t="shared" si="6"/>
        <v>8</v>
      </c>
      <c r="R13" s="65">
        <f>VLOOKUP($A13,'Return Data'!$B$7:$R$2292,16,0)</f>
        <v>9.4573</v>
      </c>
      <c r="S13" s="67">
        <f t="shared" si="7"/>
        <v>8</v>
      </c>
    </row>
    <row r="14" spans="1:20" x14ac:dyDescent="0.3">
      <c r="A14" s="63" t="s">
        <v>1246</v>
      </c>
      <c r="B14" s="64">
        <f>VLOOKUP($A14,'Return Data'!$B$7:$R$2292,3,0)</f>
        <v>44536</v>
      </c>
      <c r="C14" s="65">
        <f>VLOOKUP($A14,'Return Data'!$B$7:$R$2292,4,0)</f>
        <v>39.625999999999998</v>
      </c>
      <c r="D14" s="65">
        <f>VLOOKUP($A14,'Return Data'!$B$7:$R$2292,10,0)</f>
        <v>0.53990000000000005</v>
      </c>
      <c r="E14" s="66">
        <f t="shared" si="0"/>
        <v>6</v>
      </c>
      <c r="F14" s="65">
        <f>VLOOKUP($A14,'Return Data'!$B$7:$R$2292,11,0)</f>
        <v>4.6477000000000004</v>
      </c>
      <c r="G14" s="66">
        <f t="shared" si="1"/>
        <v>9</v>
      </c>
      <c r="H14" s="65">
        <f>VLOOKUP($A14,'Return Data'!$B$7:$R$2292,12,0)</f>
        <v>11.6549</v>
      </c>
      <c r="I14" s="66">
        <f t="shared" si="2"/>
        <v>7</v>
      </c>
      <c r="J14" s="65">
        <f>VLOOKUP($A14,'Return Data'!$B$7:$R$2292,13,0)</f>
        <v>15.5863</v>
      </c>
      <c r="K14" s="66">
        <f t="shared" si="3"/>
        <v>7</v>
      </c>
      <c r="L14" s="65">
        <f>VLOOKUP($A14,'Return Data'!$B$7:$R$2292,17,0)</f>
        <v>15.021100000000001</v>
      </c>
      <c r="M14" s="66">
        <f t="shared" si="4"/>
        <v>6</v>
      </c>
      <c r="N14" s="65">
        <f>VLOOKUP($A14,'Return Data'!$B$7:$R$2292,14,0)</f>
        <v>13.721500000000001</v>
      </c>
      <c r="O14" s="66">
        <f t="shared" si="5"/>
        <v>6</v>
      </c>
      <c r="P14" s="65">
        <f>VLOOKUP($A14,'Return Data'!$B$7:$R$2292,15,0)</f>
        <v>10.492800000000001</v>
      </c>
      <c r="Q14" s="66">
        <f t="shared" si="6"/>
        <v>6</v>
      </c>
      <c r="R14" s="65">
        <f>VLOOKUP($A14,'Return Data'!$B$7:$R$2292,16,0)</f>
        <v>11.329800000000001</v>
      </c>
      <c r="S14" s="67">
        <f t="shared" si="7"/>
        <v>6</v>
      </c>
    </row>
    <row r="15" spans="1:20" x14ac:dyDescent="0.3">
      <c r="A15" s="63" t="s">
        <v>1248</v>
      </c>
      <c r="B15" s="64">
        <f>VLOOKUP($A15,'Return Data'!$B$7:$R$2292,3,0)</f>
        <v>44533</v>
      </c>
      <c r="C15" s="65">
        <f>VLOOKUP($A15,'Return Data'!$B$7:$R$2292,4,0)</f>
        <v>15.7821</v>
      </c>
      <c r="D15" s="65">
        <f>VLOOKUP($A15,'Return Data'!$B$7:$R$2292,10,0)</f>
        <v>1.6356999999999999</v>
      </c>
      <c r="E15" s="66">
        <f t="shared" si="0"/>
        <v>3</v>
      </c>
      <c r="F15" s="65">
        <f>VLOOKUP($A15,'Return Data'!$B$7:$R$2292,11,0)</f>
        <v>10.007400000000001</v>
      </c>
      <c r="G15" s="66">
        <f t="shared" si="1"/>
        <v>4</v>
      </c>
      <c r="H15" s="65">
        <f>VLOOKUP($A15,'Return Data'!$B$7:$R$2292,12,0)</f>
        <v>14.633800000000001</v>
      </c>
      <c r="I15" s="66">
        <f t="shared" si="2"/>
        <v>5</v>
      </c>
      <c r="J15" s="65">
        <f>VLOOKUP($A15,'Return Data'!$B$7:$R$2292,13,0)</f>
        <v>29.7913</v>
      </c>
      <c r="K15" s="66">
        <f t="shared" si="3"/>
        <v>3</v>
      </c>
      <c r="L15" s="65"/>
      <c r="M15" s="66"/>
      <c r="N15" s="65"/>
      <c r="O15" s="66"/>
      <c r="P15" s="65"/>
      <c r="Q15" s="66"/>
      <c r="R15" s="65">
        <f>VLOOKUP($A15,'Return Data'!$B$7:$R$2292,16,0)</f>
        <v>29.775500000000001</v>
      </c>
      <c r="S15" s="67">
        <f t="shared" si="7"/>
        <v>1</v>
      </c>
    </row>
    <row r="16" spans="1:20" x14ac:dyDescent="0.3">
      <c r="A16" s="63" t="s">
        <v>1250</v>
      </c>
      <c r="B16" s="64">
        <f>VLOOKUP($A16,'Return Data'!$B$7:$R$2292,3,0)</f>
        <v>44536</v>
      </c>
      <c r="C16" s="65">
        <f>VLOOKUP($A16,'Return Data'!$B$7:$R$2292,4,0)</f>
        <v>46.22</v>
      </c>
      <c r="D16" s="65">
        <f>VLOOKUP($A16,'Return Data'!$B$7:$R$2292,10,0)</f>
        <v>-2.0078</v>
      </c>
      <c r="E16" s="66">
        <f t="shared" si="0"/>
        <v>9</v>
      </c>
      <c r="F16" s="65">
        <f>VLOOKUP($A16,'Return Data'!$B$7:$R$2292,11,0)</f>
        <v>4.8360000000000003</v>
      </c>
      <c r="G16" s="66">
        <f t="shared" si="1"/>
        <v>8</v>
      </c>
      <c r="H16" s="65">
        <f>VLOOKUP($A16,'Return Data'!$B$7:$R$2292,12,0)</f>
        <v>7.7510000000000003</v>
      </c>
      <c r="I16" s="66">
        <f t="shared" si="2"/>
        <v>9</v>
      </c>
      <c r="J16" s="65">
        <f>VLOOKUP($A16,'Return Data'!$B$7:$R$2292,13,0)</f>
        <v>13.0953</v>
      </c>
      <c r="K16" s="66">
        <f t="shared" si="3"/>
        <v>8</v>
      </c>
      <c r="L16" s="65">
        <f>VLOOKUP($A16,'Return Data'!$B$7:$R$2292,17,0)</f>
        <v>12.5047</v>
      </c>
      <c r="M16" s="66">
        <f>RANK(L16,L$8:L$16,0)</f>
        <v>7</v>
      </c>
      <c r="N16" s="65">
        <f>VLOOKUP($A16,'Return Data'!$B$7:$R$2292,14,0)</f>
        <v>10.409599999999999</v>
      </c>
      <c r="O16" s="66">
        <f>RANK(N16,N$8:N$16,0)</f>
        <v>7</v>
      </c>
      <c r="P16" s="65">
        <f>VLOOKUP($A16,'Return Data'!$B$7:$R$2292,15,0)</f>
        <v>9.3282000000000007</v>
      </c>
      <c r="Q16" s="66">
        <f>RANK(P16,P$8:P$16,0)</f>
        <v>7</v>
      </c>
      <c r="R16" s="65">
        <f>VLOOKUP($A16,'Return Data'!$B$7:$R$2292,16,0)</f>
        <v>7.8034999999999997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1.2587111111111111</v>
      </c>
      <c r="E18" s="74"/>
      <c r="F18" s="75">
        <f>AVERAGE(F8:F16)</f>
        <v>8.7597888888888882</v>
      </c>
      <c r="G18" s="74"/>
      <c r="H18" s="75">
        <f>AVERAGE(H8:H16)</f>
        <v>17.651166666666668</v>
      </c>
      <c r="I18" s="74"/>
      <c r="J18" s="75">
        <f>AVERAGE(J8:J16)</f>
        <v>26.148411111111113</v>
      </c>
      <c r="K18" s="74"/>
      <c r="L18" s="75">
        <f>AVERAGE(L8:L16)</f>
        <v>20.126750000000001</v>
      </c>
      <c r="M18" s="74"/>
      <c r="N18" s="75">
        <f>AVERAGE(N8:N16)</f>
        <v>16.779575000000001</v>
      </c>
      <c r="O18" s="74"/>
      <c r="P18" s="75">
        <f>AVERAGE(P8:P16)</f>
        <v>12.481662499999999</v>
      </c>
      <c r="Q18" s="74"/>
      <c r="R18" s="75">
        <f>AVERAGE(R8:R16)</f>
        <v>13.431788888888891</v>
      </c>
      <c r="S18" s="76"/>
    </row>
    <row r="19" spans="1:19" x14ac:dyDescent="0.3">
      <c r="A19" s="73" t="s">
        <v>28</v>
      </c>
      <c r="B19" s="74"/>
      <c r="C19" s="74"/>
      <c r="D19" s="75">
        <f>MIN(D8:D16)</f>
        <v>-2.0078</v>
      </c>
      <c r="E19" s="74"/>
      <c r="F19" s="75">
        <f>MIN(F8:F16)</f>
        <v>4.6477000000000004</v>
      </c>
      <c r="G19" s="74"/>
      <c r="H19" s="75">
        <f>MIN(H8:H16)</f>
        <v>7.7510000000000003</v>
      </c>
      <c r="I19" s="74"/>
      <c r="J19" s="75">
        <f>MIN(J8:J16)</f>
        <v>8.5866000000000007</v>
      </c>
      <c r="K19" s="74"/>
      <c r="L19" s="75">
        <f>MIN(L8:L16)</f>
        <v>10.881399999999999</v>
      </c>
      <c r="M19" s="74"/>
      <c r="N19" s="75">
        <f>MIN(N8:N16)</f>
        <v>9.7566000000000006</v>
      </c>
      <c r="O19" s="74"/>
      <c r="P19" s="75">
        <f>MIN(P8:P16)</f>
        <v>8.8436000000000003</v>
      </c>
      <c r="Q19" s="74"/>
      <c r="R19" s="75">
        <f>MIN(R8:R16)</f>
        <v>7.8034999999999997</v>
      </c>
      <c r="S19" s="76"/>
    </row>
    <row r="20" spans="1:19" ht="15" thickBot="1" x14ac:dyDescent="0.35">
      <c r="A20" s="77" t="s">
        <v>29</v>
      </c>
      <c r="B20" s="78"/>
      <c r="C20" s="78"/>
      <c r="D20" s="79">
        <f>MAX(D8:D16)</f>
        <v>5.7915999999999999</v>
      </c>
      <c r="E20" s="78"/>
      <c r="F20" s="79">
        <f>MAX(F8:F16)</f>
        <v>12.1774</v>
      </c>
      <c r="G20" s="78"/>
      <c r="H20" s="79">
        <f>MAX(H8:H16)</f>
        <v>46.765799999999999</v>
      </c>
      <c r="I20" s="78"/>
      <c r="J20" s="79">
        <f>MAX(J8:J16)</f>
        <v>55.514600000000002</v>
      </c>
      <c r="K20" s="78"/>
      <c r="L20" s="79">
        <f>MAX(L8:L16)</f>
        <v>38.691800000000001</v>
      </c>
      <c r="M20" s="78"/>
      <c r="N20" s="79">
        <f>MAX(N8:N16)</f>
        <v>28.945900000000002</v>
      </c>
      <c r="O20" s="78"/>
      <c r="P20" s="79">
        <f>MAX(P8:P16)</f>
        <v>17.674800000000001</v>
      </c>
      <c r="Q20" s="78"/>
      <c r="R20" s="79">
        <f>MAX(R8:R16)</f>
        <v>29.775500000000001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44536</v>
      </c>
      <c r="C8" s="65">
        <f>VLOOKUP($A8,'Return Data'!$B$7:$R$2292,4,0)</f>
        <v>279.6259</v>
      </c>
      <c r="D8" s="65">
        <f>VLOOKUP($A8,'Return Data'!$B$7:$R$2292,5,0)</f>
        <v>4.1828000000000003</v>
      </c>
      <c r="E8" s="66">
        <f>RANK(D8,D$8:D$14,0)</f>
        <v>4</v>
      </c>
      <c r="F8" s="65">
        <f>VLOOKUP($A8,'Return Data'!$B$7:$R$2292,6,0)</f>
        <v>4.1828000000000003</v>
      </c>
      <c r="G8" s="66">
        <f>RANK(F8,F$8:F$14,0)</f>
        <v>4</v>
      </c>
      <c r="H8" s="65">
        <f>VLOOKUP($A8,'Return Data'!$B$7:$R$2292,7,0)</f>
        <v>4.242</v>
      </c>
      <c r="I8" s="66">
        <f>RANK(H8,H$8:H$14,0)</f>
        <v>2</v>
      </c>
      <c r="J8" s="65">
        <f>VLOOKUP($A8,'Return Data'!$B$7:$R$2292,8,0)</f>
        <v>3.173</v>
      </c>
      <c r="K8" s="66">
        <f>RANK(J8,J$8:J$14,0)</f>
        <v>2</v>
      </c>
      <c r="L8" s="65">
        <f>VLOOKUP($A8,'Return Data'!$B$7:$R$2292,9,0)</f>
        <v>4.3395000000000001</v>
      </c>
      <c r="M8" s="66">
        <f>RANK(L8,L$8:L$14,0)</f>
        <v>3</v>
      </c>
      <c r="N8" s="65">
        <f>VLOOKUP($A8,'Return Data'!$B$7:$R$2292,10,0)</f>
        <v>2.5301999999999998</v>
      </c>
      <c r="O8" s="66">
        <f>RANK(N8,N$8:N$14,0)</f>
        <v>5</v>
      </c>
      <c r="P8" s="65">
        <f>VLOOKUP($A8,'Return Data'!$B$7:$R$2292,11,0)</f>
        <v>4.1005000000000003</v>
      </c>
      <c r="Q8" s="66">
        <f>RANK(P8,P$8:P$14,0)</f>
        <v>7</v>
      </c>
      <c r="R8" s="65">
        <f>VLOOKUP($A8,'Return Data'!$B$7:$R$2292,12,0)</f>
        <v>5.1440999999999999</v>
      </c>
      <c r="S8" s="66">
        <f>RANK(R8,R$8:R$14,0)</f>
        <v>5</v>
      </c>
      <c r="T8" s="65">
        <f>VLOOKUP($A8,'Return Data'!$B$7:$R$2292,13,0)</f>
        <v>4.0286</v>
      </c>
      <c r="U8" s="66">
        <f>RANK(T8,T$8:T$14,0)</f>
        <v>7</v>
      </c>
      <c r="V8" s="65">
        <f>VLOOKUP($A8,'Return Data'!$B$7:$R$2292,17,0)</f>
        <v>6.3929</v>
      </c>
      <c r="W8" s="66">
        <f>RANK(V8,V$8:V$14,0)</f>
        <v>4</v>
      </c>
      <c r="X8" s="65">
        <f>VLOOKUP($A8,'Return Data'!$B$7:$R$2292,14,0)</f>
        <v>7.2958999999999996</v>
      </c>
      <c r="Y8" s="66">
        <f>RANK(X8,X$8:X$14,0)</f>
        <v>4</v>
      </c>
      <c r="Z8" s="65">
        <f>VLOOKUP($A8,'Return Data'!$B$7:$R$2292,16,0)</f>
        <v>8.3552</v>
      </c>
      <c r="AA8" s="67">
        <f>RANK(Z8,Z$8:Z$14,0)</f>
        <v>3</v>
      </c>
    </row>
    <row r="9" spans="1:27" x14ac:dyDescent="0.3">
      <c r="A9" s="63" t="s">
        <v>804</v>
      </c>
      <c r="B9" s="64">
        <f>VLOOKUP($A9,'Return Data'!$B$7:$R$2292,3,0)</f>
        <v>44536</v>
      </c>
      <c r="C9" s="65">
        <f>VLOOKUP($A9,'Return Data'!$B$7:$R$2292,4,0)</f>
        <v>34.259399999999999</v>
      </c>
      <c r="D9" s="65">
        <f>VLOOKUP($A9,'Return Data'!$B$7:$R$2292,5,0)</f>
        <v>4.5473999999999997</v>
      </c>
      <c r="E9" s="66">
        <f t="shared" ref="E9:E14" si="0">RANK(D9,D$8:D$14,0)</f>
        <v>3</v>
      </c>
      <c r="F9" s="65">
        <f>VLOOKUP($A9,'Return Data'!$B$7:$R$2292,6,0)</f>
        <v>4.5473999999999997</v>
      </c>
      <c r="G9" s="66">
        <f t="shared" ref="G9:G14" si="1">RANK(F9,F$8:F$14,0)</f>
        <v>3</v>
      </c>
      <c r="H9" s="65">
        <f>VLOOKUP($A9,'Return Data'!$B$7:$R$2292,7,0)</f>
        <v>7.6100000000000001E-2</v>
      </c>
      <c r="I9" s="66">
        <f t="shared" ref="I9:I14" si="2">RANK(H9,H$8:H$14,0)</f>
        <v>7</v>
      </c>
      <c r="J9" s="65">
        <f>VLOOKUP($A9,'Return Data'!$B$7:$R$2292,8,0)</f>
        <v>0.29680000000000001</v>
      </c>
      <c r="K9" s="66">
        <f t="shared" ref="K9:K14" si="3">RANK(J9,J$8:J$14,0)</f>
        <v>6</v>
      </c>
      <c r="L9" s="65">
        <f>VLOOKUP($A9,'Return Data'!$B$7:$R$2292,9,0)</f>
        <v>2.6667000000000001</v>
      </c>
      <c r="M9" s="66">
        <f t="shared" ref="M9:M14" si="4">RANK(L9,L$8:L$14,0)</f>
        <v>7</v>
      </c>
      <c r="N9" s="65">
        <f>VLOOKUP($A9,'Return Data'!$B$7:$R$2292,10,0)</f>
        <v>2.8296999999999999</v>
      </c>
      <c r="O9" s="66">
        <f t="shared" ref="O9:O14" si="5">RANK(N9,N$8:N$14,0)</f>
        <v>2</v>
      </c>
      <c r="P9" s="65">
        <f>VLOOKUP($A9,'Return Data'!$B$7:$R$2292,11,0)</f>
        <v>4.2324000000000002</v>
      </c>
      <c r="Q9" s="66">
        <f t="shared" ref="Q9:Q14" si="6">RANK(P9,P$8:P$14,0)</f>
        <v>6</v>
      </c>
      <c r="R9" s="65">
        <f>VLOOKUP($A9,'Return Data'!$B$7:$R$2292,12,0)</f>
        <v>4.5384000000000002</v>
      </c>
      <c r="S9" s="66">
        <f t="shared" ref="S9:S14" si="7">RANK(R9,R$8:R$14,0)</f>
        <v>7</v>
      </c>
      <c r="T9" s="65">
        <f>VLOOKUP($A9,'Return Data'!$B$7:$R$2292,13,0)</f>
        <v>4.3463000000000003</v>
      </c>
      <c r="U9" s="66">
        <f t="shared" ref="U9:U14" si="8">RANK(T9,T$8:T$14,0)</f>
        <v>5</v>
      </c>
      <c r="V9" s="65">
        <f>VLOOKUP($A9,'Return Data'!$B$7:$R$2292,17,0)</f>
        <v>5.5167000000000002</v>
      </c>
      <c r="W9" s="66">
        <f t="shared" ref="W9:W13" si="9">RANK(V9,V$8:V$14,0)</f>
        <v>6</v>
      </c>
      <c r="X9" s="65">
        <f>VLOOKUP($A9,'Return Data'!$B$7:$R$2292,14,0)</f>
        <v>6.3597000000000001</v>
      </c>
      <c r="Y9" s="66">
        <f t="shared" ref="Y9:Y13" si="10">RANK(X9,X$8:X$14,0)</f>
        <v>5</v>
      </c>
      <c r="Z9" s="65">
        <f>VLOOKUP($A9,'Return Data'!$B$7:$R$2292,16,0)</f>
        <v>6.9589999999999996</v>
      </c>
      <c r="AA9" s="67">
        <f t="shared" ref="AA9:AA14" si="11">RANK(Z9,Z$8:Z$14,0)</f>
        <v>7</v>
      </c>
    </row>
    <row r="10" spans="1:27" x14ac:dyDescent="0.3">
      <c r="A10" s="63" t="s">
        <v>806</v>
      </c>
      <c r="B10" s="64">
        <f>VLOOKUP($A10,'Return Data'!$B$7:$R$2292,3,0)</f>
        <v>44536</v>
      </c>
      <c r="C10" s="65">
        <f>VLOOKUP($A10,'Return Data'!$B$7:$R$2292,4,0)</f>
        <v>39.684100000000001</v>
      </c>
      <c r="D10" s="65">
        <f>VLOOKUP($A10,'Return Data'!$B$7:$R$2292,5,0)</f>
        <v>3.3734000000000002</v>
      </c>
      <c r="E10" s="66">
        <f t="shared" si="0"/>
        <v>5</v>
      </c>
      <c r="F10" s="65">
        <f>VLOOKUP($A10,'Return Data'!$B$7:$R$2292,6,0)</f>
        <v>3.3734000000000002</v>
      </c>
      <c r="G10" s="66">
        <f t="shared" si="1"/>
        <v>5</v>
      </c>
      <c r="H10" s="65">
        <f>VLOOKUP($A10,'Return Data'!$B$7:$R$2292,7,0)</f>
        <v>3.9053</v>
      </c>
      <c r="I10" s="66">
        <f t="shared" si="2"/>
        <v>3</v>
      </c>
      <c r="J10" s="65">
        <f>VLOOKUP($A10,'Return Data'!$B$7:$R$2292,8,0)</f>
        <v>2.7359</v>
      </c>
      <c r="K10" s="66">
        <f t="shared" si="3"/>
        <v>4</v>
      </c>
      <c r="L10" s="65">
        <f>VLOOKUP($A10,'Return Data'!$B$7:$R$2292,9,0)</f>
        <v>4.3005000000000004</v>
      </c>
      <c r="M10" s="66">
        <f t="shared" si="4"/>
        <v>4</v>
      </c>
      <c r="N10" s="65">
        <f>VLOOKUP($A10,'Return Data'!$B$7:$R$2292,10,0)</f>
        <v>3.0891999999999999</v>
      </c>
      <c r="O10" s="66">
        <f t="shared" si="5"/>
        <v>1</v>
      </c>
      <c r="P10" s="65">
        <f>VLOOKUP($A10,'Return Data'!$B$7:$R$2292,11,0)</f>
        <v>4.7518000000000002</v>
      </c>
      <c r="Q10" s="66">
        <f t="shared" si="6"/>
        <v>3</v>
      </c>
      <c r="R10" s="65">
        <f>VLOOKUP($A10,'Return Data'!$B$7:$R$2292,12,0)</f>
        <v>5.3175999999999997</v>
      </c>
      <c r="S10" s="66">
        <f t="shared" si="7"/>
        <v>4</v>
      </c>
      <c r="T10" s="65">
        <f>VLOOKUP($A10,'Return Data'!$B$7:$R$2292,13,0)</f>
        <v>4.7820999999999998</v>
      </c>
      <c r="U10" s="66">
        <f t="shared" si="8"/>
        <v>2</v>
      </c>
      <c r="V10" s="65">
        <f>VLOOKUP($A10,'Return Data'!$B$7:$R$2292,17,0)</f>
        <v>7.0446</v>
      </c>
      <c r="W10" s="66">
        <f t="shared" si="9"/>
        <v>3</v>
      </c>
      <c r="X10" s="65">
        <f>VLOOKUP($A10,'Return Data'!$B$7:$R$2292,14,0)</f>
        <v>7.6414999999999997</v>
      </c>
      <c r="Y10" s="66">
        <f t="shared" si="10"/>
        <v>3</v>
      </c>
      <c r="Z10" s="65">
        <f>VLOOKUP($A10,'Return Data'!$B$7:$R$2292,16,0)</f>
        <v>8.1972000000000005</v>
      </c>
      <c r="AA10" s="67">
        <f t="shared" si="11"/>
        <v>4</v>
      </c>
    </row>
    <row r="11" spans="1:27" x14ac:dyDescent="0.3">
      <c r="A11" s="63" t="s">
        <v>808</v>
      </c>
      <c r="B11" s="64">
        <f>VLOOKUP($A11,'Return Data'!$B$7:$R$2292,3,0)</f>
        <v>44536</v>
      </c>
      <c r="C11" s="65">
        <f>VLOOKUP($A11,'Return Data'!$B$7:$R$2292,4,0)</f>
        <v>358.8698</v>
      </c>
      <c r="D11" s="65">
        <f>VLOOKUP($A11,'Return Data'!$B$7:$R$2292,5,0)</f>
        <v>6.5942999999999996</v>
      </c>
      <c r="E11" s="66">
        <f t="shared" si="0"/>
        <v>1</v>
      </c>
      <c r="F11" s="65">
        <f>VLOOKUP($A11,'Return Data'!$B$7:$R$2292,6,0)</f>
        <v>6.5942999999999996</v>
      </c>
      <c r="G11" s="66">
        <f t="shared" si="1"/>
        <v>1</v>
      </c>
      <c r="H11" s="65">
        <f>VLOOKUP($A11,'Return Data'!$B$7:$R$2292,7,0)</f>
        <v>1.7412000000000001</v>
      </c>
      <c r="I11" s="66">
        <f t="shared" si="2"/>
        <v>6</v>
      </c>
      <c r="J11" s="65">
        <f>VLOOKUP($A11,'Return Data'!$B$7:$R$2292,8,0)</f>
        <v>-0.46200000000000002</v>
      </c>
      <c r="K11" s="66">
        <f t="shared" si="3"/>
        <v>7</v>
      </c>
      <c r="L11" s="65">
        <f>VLOOKUP($A11,'Return Data'!$B$7:$R$2292,9,0)</f>
        <v>3.8782000000000001</v>
      </c>
      <c r="M11" s="66">
        <f t="shared" si="4"/>
        <v>5</v>
      </c>
      <c r="N11" s="65">
        <f>VLOOKUP($A11,'Return Data'!$B$7:$R$2292,10,0)</f>
        <v>2.6974</v>
      </c>
      <c r="O11" s="66">
        <f t="shared" si="5"/>
        <v>3</v>
      </c>
      <c r="P11" s="65">
        <f>VLOOKUP($A11,'Return Data'!$B$7:$R$2292,11,0)</f>
        <v>5.7736000000000001</v>
      </c>
      <c r="Q11" s="66">
        <f t="shared" si="6"/>
        <v>1</v>
      </c>
      <c r="R11" s="65">
        <f>VLOOKUP($A11,'Return Data'!$B$7:$R$2292,12,0)</f>
        <v>5.617</v>
      </c>
      <c r="S11" s="66">
        <f t="shared" si="7"/>
        <v>3</v>
      </c>
      <c r="T11" s="65">
        <f>VLOOKUP($A11,'Return Data'!$B$7:$R$2292,13,0)</f>
        <v>5.3537999999999997</v>
      </c>
      <c r="U11" s="66">
        <f t="shared" si="8"/>
        <v>1</v>
      </c>
      <c r="V11" s="65">
        <f>VLOOKUP($A11,'Return Data'!$B$7:$R$2292,17,0)</f>
        <v>7.6786000000000003</v>
      </c>
      <c r="W11" s="66">
        <f t="shared" si="9"/>
        <v>2</v>
      </c>
      <c r="X11" s="65">
        <f>VLOOKUP($A11,'Return Data'!$B$7:$R$2292,14,0)</f>
        <v>8.2583000000000002</v>
      </c>
      <c r="Y11" s="66">
        <f t="shared" si="10"/>
        <v>2</v>
      </c>
      <c r="Z11" s="65">
        <f>VLOOKUP($A11,'Return Data'!$B$7:$R$2292,16,0)</f>
        <v>8.6803000000000008</v>
      </c>
      <c r="AA11" s="67">
        <f t="shared" si="11"/>
        <v>1</v>
      </c>
    </row>
    <row r="12" spans="1:27" x14ac:dyDescent="0.3">
      <c r="A12" s="63" t="s">
        <v>809</v>
      </c>
      <c r="B12" s="64">
        <f>VLOOKUP($A12,'Return Data'!$B$7:$R$2292,3,0)</f>
        <v>44536</v>
      </c>
      <c r="C12" s="65">
        <f>VLOOKUP($A12,'Return Data'!$B$7:$R$2292,4,0)</f>
        <v>1213.5822000000001</v>
      </c>
      <c r="D12" s="65">
        <f>VLOOKUP($A12,'Return Data'!$B$7:$R$2292,5,0)</f>
        <v>1.9874000000000001</v>
      </c>
      <c r="E12" s="66">
        <f t="shared" si="0"/>
        <v>7</v>
      </c>
      <c r="F12" s="65">
        <f>VLOOKUP($A12,'Return Data'!$B$7:$R$2292,6,0)</f>
        <v>1.9874000000000001</v>
      </c>
      <c r="G12" s="66">
        <f t="shared" si="1"/>
        <v>7</v>
      </c>
      <c r="H12" s="65">
        <f>VLOOKUP($A12,'Return Data'!$B$7:$R$2292,7,0)</f>
        <v>2.5520999999999998</v>
      </c>
      <c r="I12" s="66">
        <f t="shared" si="2"/>
        <v>4</v>
      </c>
      <c r="J12" s="65">
        <f>VLOOKUP($A12,'Return Data'!$B$7:$R$2292,8,0)</f>
        <v>3.0306999999999999</v>
      </c>
      <c r="K12" s="66">
        <f t="shared" si="3"/>
        <v>3</v>
      </c>
      <c r="L12" s="65">
        <f>VLOOKUP($A12,'Return Data'!$B$7:$R$2292,9,0)</f>
        <v>4.8975999999999997</v>
      </c>
      <c r="M12" s="66">
        <f t="shared" si="4"/>
        <v>2</v>
      </c>
      <c r="N12" s="65">
        <f>VLOOKUP($A12,'Return Data'!$B$7:$R$2292,10,0)</f>
        <v>2.6463000000000001</v>
      </c>
      <c r="O12" s="66">
        <f t="shared" si="5"/>
        <v>4</v>
      </c>
      <c r="P12" s="65">
        <f>VLOOKUP($A12,'Return Data'!$B$7:$R$2292,11,0)</f>
        <v>5.0932000000000004</v>
      </c>
      <c r="Q12" s="66">
        <f t="shared" si="6"/>
        <v>2</v>
      </c>
      <c r="R12" s="65">
        <f>VLOOKUP($A12,'Return Data'!$B$7:$R$2292,12,0)</f>
        <v>7.1283000000000003</v>
      </c>
      <c r="S12" s="66">
        <f t="shared" si="7"/>
        <v>1</v>
      </c>
      <c r="T12" s="65">
        <f>VLOOKUP($A12,'Return Data'!$B$7:$R$2292,13,0)</f>
        <v>4.6974</v>
      </c>
      <c r="U12" s="66">
        <f t="shared" si="8"/>
        <v>3</v>
      </c>
      <c r="V12" s="65"/>
      <c r="W12" s="66"/>
      <c r="X12" s="65"/>
      <c r="Y12" s="66"/>
      <c r="Z12" s="65">
        <f>VLOOKUP($A12,'Return Data'!$B$7:$R$2292,16,0)</f>
        <v>7.8322000000000003</v>
      </c>
      <c r="AA12" s="67">
        <f t="shared" si="11"/>
        <v>5</v>
      </c>
    </row>
    <row r="13" spans="1:27" x14ac:dyDescent="0.3">
      <c r="A13" s="63" t="s">
        <v>812</v>
      </c>
      <c r="B13" s="64">
        <f>VLOOKUP($A13,'Return Data'!$B$7:$R$2292,3,0)</f>
        <v>44536</v>
      </c>
      <c r="C13" s="65">
        <f>VLOOKUP($A13,'Return Data'!$B$7:$R$2292,4,0)</f>
        <v>37.320900000000002</v>
      </c>
      <c r="D13" s="65">
        <f>VLOOKUP($A13,'Return Data'!$B$7:$R$2292,5,0)</f>
        <v>6.5888</v>
      </c>
      <c r="E13" s="66">
        <f t="shared" si="0"/>
        <v>2</v>
      </c>
      <c r="F13" s="65">
        <f>VLOOKUP($A13,'Return Data'!$B$7:$R$2292,6,0)</f>
        <v>6.5888</v>
      </c>
      <c r="G13" s="66">
        <f t="shared" si="1"/>
        <v>2</v>
      </c>
      <c r="H13" s="65">
        <f>VLOOKUP($A13,'Return Data'!$B$7:$R$2292,7,0)</f>
        <v>7.1352000000000002</v>
      </c>
      <c r="I13" s="66">
        <f t="shared" si="2"/>
        <v>1</v>
      </c>
      <c r="J13" s="65">
        <f>VLOOKUP($A13,'Return Data'!$B$7:$R$2292,8,0)</f>
        <v>3.9668999999999999</v>
      </c>
      <c r="K13" s="66">
        <f t="shared" si="3"/>
        <v>1</v>
      </c>
      <c r="L13" s="65">
        <f>VLOOKUP($A13,'Return Data'!$B$7:$R$2292,9,0)</f>
        <v>5.0552999999999999</v>
      </c>
      <c r="M13" s="66">
        <f t="shared" si="4"/>
        <v>1</v>
      </c>
      <c r="N13" s="65">
        <f>VLOOKUP($A13,'Return Data'!$B$7:$R$2292,10,0)</f>
        <v>2.5078999999999998</v>
      </c>
      <c r="O13" s="66">
        <f t="shared" si="5"/>
        <v>7</v>
      </c>
      <c r="P13" s="65">
        <f>VLOOKUP($A13,'Return Data'!$B$7:$R$2292,11,0)</f>
        <v>4.4550000000000001</v>
      </c>
      <c r="Q13" s="66">
        <f t="shared" si="6"/>
        <v>4</v>
      </c>
      <c r="R13" s="65">
        <f>VLOOKUP($A13,'Return Data'!$B$7:$R$2292,12,0)</f>
        <v>5.8045</v>
      </c>
      <c r="S13" s="66">
        <f t="shared" si="7"/>
        <v>2</v>
      </c>
      <c r="T13" s="65">
        <f>VLOOKUP($A13,'Return Data'!$B$7:$R$2292,13,0)</f>
        <v>4.3905000000000003</v>
      </c>
      <c r="U13" s="66">
        <f t="shared" si="8"/>
        <v>4</v>
      </c>
      <c r="V13" s="65">
        <f>VLOOKUP($A13,'Return Data'!$B$7:$R$2292,17,0)</f>
        <v>7.9893999999999998</v>
      </c>
      <c r="W13" s="66">
        <f t="shared" si="9"/>
        <v>1</v>
      </c>
      <c r="X13" s="65">
        <f>VLOOKUP($A13,'Return Data'!$B$7:$R$2292,14,0)</f>
        <v>8.5711999999999993</v>
      </c>
      <c r="Y13" s="66">
        <f t="shared" si="10"/>
        <v>1</v>
      </c>
      <c r="Z13" s="65">
        <f>VLOOKUP($A13,'Return Data'!$B$7:$R$2292,16,0)</f>
        <v>8.4162999999999997</v>
      </c>
      <c r="AA13" s="67">
        <f t="shared" si="11"/>
        <v>2</v>
      </c>
    </row>
    <row r="14" spans="1:27" x14ac:dyDescent="0.3">
      <c r="A14" s="63" t="s">
        <v>813</v>
      </c>
      <c r="B14" s="64">
        <f>VLOOKUP($A14,'Return Data'!$B$7:$R$2292,3,0)</f>
        <v>44536</v>
      </c>
      <c r="C14" s="65">
        <f>VLOOKUP($A14,'Return Data'!$B$7:$R$2292,4,0)</f>
        <v>1247.1661999999999</v>
      </c>
      <c r="D14" s="65">
        <f>VLOOKUP($A14,'Return Data'!$B$7:$R$2292,5,0)</f>
        <v>3.2162000000000002</v>
      </c>
      <c r="E14" s="66">
        <f t="shared" si="0"/>
        <v>6</v>
      </c>
      <c r="F14" s="65">
        <f>VLOOKUP($A14,'Return Data'!$B$7:$R$2292,6,0)</f>
        <v>3.2162000000000002</v>
      </c>
      <c r="G14" s="66">
        <f t="shared" si="1"/>
        <v>6</v>
      </c>
      <c r="H14" s="65">
        <f>VLOOKUP($A14,'Return Data'!$B$7:$R$2292,7,0)</f>
        <v>2.0038</v>
      </c>
      <c r="I14" s="66">
        <f t="shared" si="2"/>
        <v>5</v>
      </c>
      <c r="J14" s="65">
        <f>VLOOKUP($A14,'Return Data'!$B$7:$R$2292,8,0)</f>
        <v>1.2950999999999999</v>
      </c>
      <c r="K14" s="66">
        <f t="shared" si="3"/>
        <v>5</v>
      </c>
      <c r="L14" s="65">
        <f>VLOOKUP($A14,'Return Data'!$B$7:$R$2292,9,0)</f>
        <v>3.0655999999999999</v>
      </c>
      <c r="M14" s="66">
        <f t="shared" si="4"/>
        <v>6</v>
      </c>
      <c r="N14" s="65">
        <f>VLOOKUP($A14,'Return Data'!$B$7:$R$2292,10,0)</f>
        <v>2.5243000000000002</v>
      </c>
      <c r="O14" s="66">
        <f t="shared" si="5"/>
        <v>6</v>
      </c>
      <c r="P14" s="65">
        <f>VLOOKUP($A14,'Return Data'!$B$7:$R$2292,11,0)</f>
        <v>4.3047000000000004</v>
      </c>
      <c r="Q14" s="66">
        <f t="shared" si="6"/>
        <v>5</v>
      </c>
      <c r="R14" s="65">
        <f>VLOOKUP($A14,'Return Data'!$B$7:$R$2292,12,0)</f>
        <v>4.8</v>
      </c>
      <c r="S14" s="66">
        <f t="shared" si="7"/>
        <v>6</v>
      </c>
      <c r="T14" s="65">
        <f>VLOOKUP($A14,'Return Data'!$B$7:$R$2292,13,0)</f>
        <v>4.1428000000000003</v>
      </c>
      <c r="U14" s="66">
        <f t="shared" si="8"/>
        <v>6</v>
      </c>
      <c r="V14" s="65">
        <f>VLOOKUP($A14,'Return Data'!$B$7:$R$2292,17,0)</f>
        <v>6.3078000000000003</v>
      </c>
      <c r="W14" s="66">
        <f t="shared" ref="W14" si="12">RANK(V14,V$8:V$14,0)</f>
        <v>5</v>
      </c>
      <c r="X14" s="65"/>
      <c r="Y14" s="66"/>
      <c r="Z14" s="65">
        <f>VLOOKUP($A14,'Return Data'!$B$7:$R$2292,16,0)</f>
        <v>7.3747999999999996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4.3557571428571427</v>
      </c>
      <c r="E16" s="74"/>
      <c r="F16" s="75">
        <f>AVERAGE(F8:F14)</f>
        <v>4.3557571428571427</v>
      </c>
      <c r="G16" s="74"/>
      <c r="H16" s="75">
        <f>AVERAGE(H8:H14)</f>
        <v>3.0936714285714291</v>
      </c>
      <c r="I16" s="74"/>
      <c r="J16" s="75">
        <f>AVERAGE(J8:J14)</f>
        <v>2.0051999999999999</v>
      </c>
      <c r="K16" s="74"/>
      <c r="L16" s="75">
        <f>AVERAGE(L8:L14)</f>
        <v>4.0290571428571429</v>
      </c>
      <c r="M16" s="74"/>
      <c r="N16" s="75">
        <f>AVERAGE(N8:N14)</f>
        <v>2.6892857142857141</v>
      </c>
      <c r="O16" s="74"/>
      <c r="P16" s="75">
        <f>AVERAGE(P8:P14)</f>
        <v>4.6730285714285724</v>
      </c>
      <c r="Q16" s="74"/>
      <c r="R16" s="75">
        <f>AVERAGE(R8:R14)</f>
        <v>5.4785571428571425</v>
      </c>
      <c r="S16" s="74"/>
      <c r="T16" s="75">
        <f>AVERAGE(T8:T14)</f>
        <v>4.5344999999999995</v>
      </c>
      <c r="U16" s="74"/>
      <c r="V16" s="75">
        <f>AVERAGE(V8:V14)</f>
        <v>6.8216666666666663</v>
      </c>
      <c r="W16" s="74"/>
      <c r="X16" s="75">
        <f>AVERAGE(X8:X14)</f>
        <v>7.6253199999999994</v>
      </c>
      <c r="Y16" s="74"/>
      <c r="Z16" s="75">
        <f>AVERAGE(Z8:Z14)</f>
        <v>7.9735714285714296</v>
      </c>
      <c r="AA16" s="76"/>
    </row>
    <row r="17" spans="1:27" x14ac:dyDescent="0.3">
      <c r="A17" s="73" t="s">
        <v>28</v>
      </c>
      <c r="B17" s="74"/>
      <c r="C17" s="74"/>
      <c r="D17" s="75">
        <f>MIN(D8:D14)</f>
        <v>1.9874000000000001</v>
      </c>
      <c r="E17" s="74"/>
      <c r="F17" s="75">
        <f>MIN(F8:F14)</f>
        <v>1.9874000000000001</v>
      </c>
      <c r="G17" s="74"/>
      <c r="H17" s="75">
        <f>MIN(H8:H14)</f>
        <v>7.6100000000000001E-2</v>
      </c>
      <c r="I17" s="74"/>
      <c r="J17" s="75">
        <f>MIN(J8:J14)</f>
        <v>-0.46200000000000002</v>
      </c>
      <c r="K17" s="74"/>
      <c r="L17" s="75">
        <f>MIN(L8:L14)</f>
        <v>2.6667000000000001</v>
      </c>
      <c r="M17" s="74"/>
      <c r="N17" s="75">
        <f>MIN(N8:N14)</f>
        <v>2.5078999999999998</v>
      </c>
      <c r="O17" s="74"/>
      <c r="P17" s="75">
        <f>MIN(P8:P14)</f>
        <v>4.1005000000000003</v>
      </c>
      <c r="Q17" s="74"/>
      <c r="R17" s="75">
        <f>MIN(R8:R14)</f>
        <v>4.5384000000000002</v>
      </c>
      <c r="S17" s="74"/>
      <c r="T17" s="75">
        <f>MIN(T8:T14)</f>
        <v>4.0286</v>
      </c>
      <c r="U17" s="74"/>
      <c r="V17" s="75">
        <f>MIN(V8:V14)</f>
        <v>5.5167000000000002</v>
      </c>
      <c r="W17" s="74"/>
      <c r="X17" s="75">
        <f>MIN(X8:X14)</f>
        <v>6.3597000000000001</v>
      </c>
      <c r="Y17" s="74"/>
      <c r="Z17" s="75">
        <f>MIN(Z8:Z14)</f>
        <v>6.9589999999999996</v>
      </c>
      <c r="AA17" s="76"/>
    </row>
    <row r="18" spans="1:27" ht="15" thickBot="1" x14ac:dyDescent="0.35">
      <c r="A18" s="77" t="s">
        <v>29</v>
      </c>
      <c r="B18" s="78"/>
      <c r="C18" s="78"/>
      <c r="D18" s="79">
        <f>MAX(D8:D14)</f>
        <v>6.5942999999999996</v>
      </c>
      <c r="E18" s="78"/>
      <c r="F18" s="79">
        <f>MAX(F8:F14)</f>
        <v>6.5942999999999996</v>
      </c>
      <c r="G18" s="78"/>
      <c r="H18" s="79">
        <f>MAX(H8:H14)</f>
        <v>7.1352000000000002</v>
      </c>
      <c r="I18" s="78"/>
      <c r="J18" s="79">
        <f>MAX(J8:J14)</f>
        <v>3.9668999999999999</v>
      </c>
      <c r="K18" s="78"/>
      <c r="L18" s="79">
        <f>MAX(L8:L14)</f>
        <v>5.0552999999999999</v>
      </c>
      <c r="M18" s="78"/>
      <c r="N18" s="79">
        <f>MAX(N8:N14)</f>
        <v>3.0891999999999999</v>
      </c>
      <c r="O18" s="78"/>
      <c r="P18" s="79">
        <f>MAX(P8:P14)</f>
        <v>5.7736000000000001</v>
      </c>
      <c r="Q18" s="78"/>
      <c r="R18" s="79">
        <f>MAX(R8:R14)</f>
        <v>7.1283000000000003</v>
      </c>
      <c r="S18" s="78"/>
      <c r="T18" s="79">
        <f>MAX(T8:T14)</f>
        <v>5.3537999999999997</v>
      </c>
      <c r="U18" s="78"/>
      <c r="V18" s="79">
        <f>MAX(V8:V14)</f>
        <v>7.9893999999999998</v>
      </c>
      <c r="W18" s="78"/>
      <c r="X18" s="79">
        <f>MAX(X8:X14)</f>
        <v>8.5711999999999993</v>
      </c>
      <c r="Y18" s="78"/>
      <c r="Z18" s="79">
        <f>MAX(Z8:Z14)</f>
        <v>8.6803000000000008</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44536</v>
      </c>
      <c r="C8" s="65">
        <f>VLOOKUP($A8,'Return Data'!$B$7:$R$2292,4,0)</f>
        <v>274.27350000000001</v>
      </c>
      <c r="D8" s="65">
        <f>VLOOKUP($A8,'Return Data'!$B$7:$R$2292,5,0)</f>
        <v>3.9537</v>
      </c>
      <c r="E8" s="66">
        <f>RANK(D8,D$8:D$14,0)</f>
        <v>3</v>
      </c>
      <c r="F8" s="65">
        <f>VLOOKUP($A8,'Return Data'!$B$7:$R$2292,6,0)</f>
        <v>3.9537</v>
      </c>
      <c r="G8" s="66">
        <f>RANK(F8,F$8:F$14,0)</f>
        <v>3</v>
      </c>
      <c r="H8" s="65">
        <f>VLOOKUP($A8,'Return Data'!$B$7:$R$2292,7,0)</f>
        <v>4.0106999999999999</v>
      </c>
      <c r="I8" s="66">
        <f>RANK(H8,H$8:H$14,0)</f>
        <v>2</v>
      </c>
      <c r="J8" s="65">
        <f>VLOOKUP($A8,'Return Data'!$B$7:$R$2292,8,0)</f>
        <v>2.9624999999999999</v>
      </c>
      <c r="K8" s="66">
        <f>RANK(J8,J$8:J$14,0)</f>
        <v>2</v>
      </c>
      <c r="L8" s="65">
        <f>VLOOKUP($A8,'Return Data'!$B$7:$R$2292,9,0)</f>
        <v>4.1397000000000004</v>
      </c>
      <c r="M8" s="66">
        <f>RANK(L8,L$8:L$14,0)</f>
        <v>3</v>
      </c>
      <c r="N8" s="65">
        <f>VLOOKUP($A8,'Return Data'!$B$7:$R$2292,10,0)</f>
        <v>2.3355000000000001</v>
      </c>
      <c r="O8" s="66">
        <f>RANK(N8,N$8:N$14,0)</f>
        <v>2</v>
      </c>
      <c r="P8" s="65">
        <f>VLOOKUP($A8,'Return Data'!$B$7:$R$2292,11,0)</f>
        <v>3.9169999999999998</v>
      </c>
      <c r="Q8" s="66">
        <f>RANK(P8,P$8:P$14,0)</f>
        <v>5</v>
      </c>
      <c r="R8" s="65">
        <f>VLOOKUP($A8,'Return Data'!$B$7:$R$2292,12,0)</f>
        <v>4.9672999999999998</v>
      </c>
      <c r="S8" s="66">
        <f>RANK(R8,R$8:R$14,0)</f>
        <v>4</v>
      </c>
      <c r="T8" s="65">
        <f>VLOOKUP($A8,'Return Data'!$B$7:$R$2292,13,0)</f>
        <v>3.8548</v>
      </c>
      <c r="U8" s="66">
        <f>RANK(T8,T$8:T$14,0)</f>
        <v>5</v>
      </c>
      <c r="V8" s="65">
        <f>VLOOKUP($A8,'Return Data'!$B$7:$R$2292,17,0)</f>
        <v>6.2027000000000001</v>
      </c>
      <c r="W8" s="66">
        <f>RANK(V8,V$8:V$14,0)</f>
        <v>4</v>
      </c>
      <c r="X8" s="65">
        <f>VLOOKUP($A8,'Return Data'!$B$7:$R$2292,14,0)</f>
        <v>7.0877999999999997</v>
      </c>
      <c r="Y8" s="66">
        <f>RANK(X8,X$8:X$14,0)</f>
        <v>4</v>
      </c>
      <c r="Z8" s="65">
        <f>VLOOKUP($A8,'Return Data'!$B$7:$R$2292,16,0)</f>
        <v>8.2604000000000006</v>
      </c>
      <c r="AA8" s="67">
        <f>RANK(Z8,Z$8:Z$14,0)</f>
        <v>1</v>
      </c>
    </row>
    <row r="9" spans="1:27" x14ac:dyDescent="0.3">
      <c r="A9" s="63" t="s">
        <v>803</v>
      </c>
      <c r="B9" s="64">
        <f>VLOOKUP($A9,'Return Data'!$B$7:$R$2292,3,0)</f>
        <v>44536</v>
      </c>
      <c r="C9" s="65">
        <f>VLOOKUP($A9,'Return Data'!$B$7:$R$2292,4,0)</f>
        <v>32.194699999999997</v>
      </c>
      <c r="D9" s="65">
        <f>VLOOKUP($A9,'Return Data'!$B$7:$R$2292,5,0)</f>
        <v>3.8936999999999999</v>
      </c>
      <c r="E9" s="66">
        <f t="shared" ref="E9:E14" si="0">RANK(D9,D$8:D$14,0)</f>
        <v>4</v>
      </c>
      <c r="F9" s="65">
        <f>VLOOKUP($A9,'Return Data'!$B$7:$R$2292,6,0)</f>
        <v>3.8936999999999999</v>
      </c>
      <c r="G9" s="66">
        <f t="shared" ref="G9:G14" si="1">RANK(F9,F$8:F$14,0)</f>
        <v>4</v>
      </c>
      <c r="H9" s="65">
        <f>VLOOKUP($A9,'Return Data'!$B$7:$R$2292,7,0)</f>
        <v>-0.56679999999999997</v>
      </c>
      <c r="I9" s="66">
        <f t="shared" ref="I9:I14" si="2">RANK(H9,H$8:H$14,0)</f>
        <v>7</v>
      </c>
      <c r="J9" s="65">
        <f>VLOOKUP($A9,'Return Data'!$B$7:$R$2292,8,0)</f>
        <v>-0.34820000000000001</v>
      </c>
      <c r="K9" s="66">
        <f t="shared" ref="K9:K14" si="3">RANK(J9,J$8:J$14,0)</f>
        <v>6</v>
      </c>
      <c r="L9" s="65">
        <f>VLOOKUP($A9,'Return Data'!$B$7:$R$2292,9,0)</f>
        <v>2.0203000000000002</v>
      </c>
      <c r="M9" s="66">
        <f t="shared" ref="M9:M14" si="4">RANK(L9,L$8:L$14,0)</f>
        <v>7</v>
      </c>
      <c r="N9" s="65">
        <f>VLOOKUP($A9,'Return Data'!$B$7:$R$2292,10,0)</f>
        <v>2.1682000000000001</v>
      </c>
      <c r="O9" s="66">
        <f t="shared" ref="O9:O14" si="5">RANK(N9,N$8:N$14,0)</f>
        <v>5</v>
      </c>
      <c r="P9" s="65">
        <f>VLOOKUP($A9,'Return Data'!$B$7:$R$2292,11,0)</f>
        <v>3.5503</v>
      </c>
      <c r="Q9" s="66">
        <f t="shared" ref="Q9:Q14" si="6">RANK(P9,P$8:P$14,0)</f>
        <v>7</v>
      </c>
      <c r="R9" s="65">
        <f>VLOOKUP($A9,'Return Data'!$B$7:$R$2292,12,0)</f>
        <v>3.8593999999999999</v>
      </c>
      <c r="S9" s="66">
        <f t="shared" ref="S9:S14" si="7">RANK(R9,R$8:R$14,0)</f>
        <v>7</v>
      </c>
      <c r="T9" s="65">
        <f>VLOOKUP($A9,'Return Data'!$B$7:$R$2292,13,0)</f>
        <v>3.6751999999999998</v>
      </c>
      <c r="U9" s="66">
        <f t="shared" ref="U9:U14" si="8">RANK(T9,T$8:T$14,0)</f>
        <v>6</v>
      </c>
      <c r="V9" s="65">
        <f>VLOOKUP($A9,'Return Data'!$B$7:$R$2292,17,0)</f>
        <v>4.8040000000000003</v>
      </c>
      <c r="W9" s="66">
        <f t="shared" ref="W9:W11" si="9">RANK(V9,V$8:V$14,0)</f>
        <v>6</v>
      </c>
      <c r="X9" s="65">
        <f>VLOOKUP($A9,'Return Data'!$B$7:$R$2292,14,0)</f>
        <v>5.6978999999999997</v>
      </c>
      <c r="Y9" s="66">
        <f t="shared" ref="Y9:Y11" si="10">RANK(X9,X$8:X$14,0)</f>
        <v>5</v>
      </c>
      <c r="Z9" s="65">
        <f>VLOOKUP($A9,'Return Data'!$B$7:$R$2292,16,0)</f>
        <v>5.8296000000000001</v>
      </c>
      <c r="AA9" s="67">
        <f t="shared" ref="AA9:AA14" si="11">RANK(Z9,Z$8:Z$14,0)</f>
        <v>7</v>
      </c>
    </row>
    <row r="10" spans="1:27" x14ac:dyDescent="0.3">
      <c r="A10" s="63" t="s">
        <v>805</v>
      </c>
      <c r="B10" s="64">
        <f>VLOOKUP($A10,'Return Data'!$B$7:$R$2292,3,0)</f>
        <v>44536</v>
      </c>
      <c r="C10" s="65">
        <f>VLOOKUP($A10,'Return Data'!$B$7:$R$2292,4,0)</f>
        <v>39.2241</v>
      </c>
      <c r="D10" s="65">
        <f>VLOOKUP($A10,'Return Data'!$B$7:$R$2292,5,0)</f>
        <v>3.1646999999999998</v>
      </c>
      <c r="E10" s="66">
        <f t="shared" si="0"/>
        <v>5</v>
      </c>
      <c r="F10" s="65">
        <f>VLOOKUP($A10,'Return Data'!$B$7:$R$2292,6,0)</f>
        <v>3.1646999999999998</v>
      </c>
      <c r="G10" s="66">
        <f t="shared" si="1"/>
        <v>5</v>
      </c>
      <c r="H10" s="65">
        <f>VLOOKUP($A10,'Return Data'!$B$7:$R$2292,7,0)</f>
        <v>3.6583000000000001</v>
      </c>
      <c r="I10" s="66">
        <f t="shared" si="2"/>
        <v>3</v>
      </c>
      <c r="J10" s="65">
        <f>VLOOKUP($A10,'Return Data'!$B$7:$R$2292,8,0)</f>
        <v>2.4883000000000002</v>
      </c>
      <c r="K10" s="66">
        <f t="shared" si="3"/>
        <v>4</v>
      </c>
      <c r="L10" s="65">
        <f>VLOOKUP($A10,'Return Data'!$B$7:$R$2292,9,0)</f>
        <v>4.05</v>
      </c>
      <c r="M10" s="66">
        <f t="shared" si="4"/>
        <v>4</v>
      </c>
      <c r="N10" s="65">
        <f>VLOOKUP($A10,'Return Data'!$B$7:$R$2292,10,0)</f>
        <v>2.8382000000000001</v>
      </c>
      <c r="O10" s="66">
        <f t="shared" si="5"/>
        <v>1</v>
      </c>
      <c r="P10" s="65">
        <f>VLOOKUP($A10,'Return Data'!$B$7:$R$2292,11,0)</f>
        <v>4.4958999999999998</v>
      </c>
      <c r="Q10" s="66">
        <f t="shared" si="6"/>
        <v>3</v>
      </c>
      <c r="R10" s="65">
        <f>VLOOKUP($A10,'Return Data'!$B$7:$R$2292,12,0)</f>
        <v>5.0579000000000001</v>
      </c>
      <c r="S10" s="66">
        <f t="shared" si="7"/>
        <v>3</v>
      </c>
      <c r="T10" s="65">
        <f>VLOOKUP($A10,'Return Data'!$B$7:$R$2292,13,0)</f>
        <v>4.5206999999999997</v>
      </c>
      <c r="U10" s="66">
        <f t="shared" si="8"/>
        <v>2</v>
      </c>
      <c r="V10" s="65">
        <f>VLOOKUP($A10,'Return Data'!$B$7:$R$2292,17,0)</f>
        <v>6.8056000000000001</v>
      </c>
      <c r="W10" s="66">
        <f t="shared" si="9"/>
        <v>3</v>
      </c>
      <c r="X10" s="65">
        <f>VLOOKUP($A10,'Return Data'!$B$7:$R$2292,14,0)</f>
        <v>7.4275000000000002</v>
      </c>
      <c r="Y10" s="66">
        <f t="shared" si="10"/>
        <v>3</v>
      </c>
      <c r="Z10" s="65">
        <f>VLOOKUP($A10,'Return Data'!$B$7:$R$2292,16,0)</f>
        <v>8.0218000000000007</v>
      </c>
      <c r="AA10" s="67">
        <f t="shared" si="11"/>
        <v>2</v>
      </c>
    </row>
    <row r="11" spans="1:27" x14ac:dyDescent="0.3">
      <c r="A11" s="63" t="s">
        <v>807</v>
      </c>
      <c r="B11" s="64">
        <f>VLOOKUP($A11,'Return Data'!$B$7:$R$2292,3,0)</f>
        <v>44536</v>
      </c>
      <c r="C11" s="65">
        <f>VLOOKUP($A11,'Return Data'!$B$7:$R$2292,4,0)</f>
        <v>336.42140000000001</v>
      </c>
      <c r="D11" s="65">
        <f>VLOOKUP($A11,'Return Data'!$B$7:$R$2292,5,0)</f>
        <v>5.8723999999999998</v>
      </c>
      <c r="E11" s="66">
        <f t="shared" si="0"/>
        <v>2</v>
      </c>
      <c r="F11" s="65">
        <f>VLOOKUP($A11,'Return Data'!$B$7:$R$2292,6,0)</f>
        <v>5.8723999999999998</v>
      </c>
      <c r="G11" s="66">
        <f t="shared" si="1"/>
        <v>2</v>
      </c>
      <c r="H11" s="65">
        <f>VLOOKUP($A11,'Return Data'!$B$7:$R$2292,7,0)</f>
        <v>1.0201</v>
      </c>
      <c r="I11" s="66">
        <f t="shared" si="2"/>
        <v>6</v>
      </c>
      <c r="J11" s="65">
        <f>VLOOKUP($A11,'Return Data'!$B$7:$R$2292,8,0)</f>
        <v>-1.1828000000000001</v>
      </c>
      <c r="K11" s="66">
        <f t="shared" si="3"/>
        <v>7</v>
      </c>
      <c r="L11" s="65">
        <f>VLOOKUP($A11,'Return Data'!$B$7:$R$2292,9,0)</f>
        <v>3.1553</v>
      </c>
      <c r="M11" s="66">
        <f t="shared" si="4"/>
        <v>5</v>
      </c>
      <c r="N11" s="65">
        <f>VLOOKUP($A11,'Return Data'!$B$7:$R$2292,10,0)</f>
        <v>1.9729000000000001</v>
      </c>
      <c r="O11" s="66">
        <f t="shared" si="5"/>
        <v>7</v>
      </c>
      <c r="P11" s="65">
        <f>VLOOKUP($A11,'Return Data'!$B$7:$R$2292,11,0)</f>
        <v>5.0336999999999996</v>
      </c>
      <c r="Q11" s="66">
        <f t="shared" si="6"/>
        <v>1</v>
      </c>
      <c r="R11" s="65">
        <f>VLOOKUP($A11,'Return Data'!$B$7:$R$2292,12,0)</f>
        <v>4.8681999999999999</v>
      </c>
      <c r="S11" s="66">
        <f t="shared" si="7"/>
        <v>5</v>
      </c>
      <c r="T11" s="65">
        <f>VLOOKUP($A11,'Return Data'!$B$7:$R$2292,13,0)</f>
        <v>4.5976999999999997</v>
      </c>
      <c r="U11" s="66">
        <f t="shared" si="8"/>
        <v>1</v>
      </c>
      <c r="V11" s="65">
        <f>VLOOKUP($A11,'Return Data'!$B$7:$R$2292,17,0)</f>
        <v>6.9024999999999999</v>
      </c>
      <c r="W11" s="66">
        <f t="shared" si="9"/>
        <v>2</v>
      </c>
      <c r="X11" s="65">
        <f>VLOOKUP($A11,'Return Data'!$B$7:$R$2292,14,0)</f>
        <v>7.4589999999999996</v>
      </c>
      <c r="Y11" s="66">
        <f t="shared" si="10"/>
        <v>2</v>
      </c>
      <c r="Z11" s="65">
        <f>VLOOKUP($A11,'Return Data'!$B$7:$R$2292,16,0)</f>
        <v>7.8452999999999999</v>
      </c>
      <c r="AA11" s="67">
        <f t="shared" si="11"/>
        <v>3</v>
      </c>
    </row>
    <row r="12" spans="1:27" x14ac:dyDescent="0.3">
      <c r="A12" s="63" t="s">
        <v>810</v>
      </c>
      <c r="B12" s="64">
        <f>VLOOKUP($A12,'Return Data'!$B$7:$R$2292,3,0)</f>
        <v>44536</v>
      </c>
      <c r="C12" s="65">
        <f>VLOOKUP($A12,'Return Data'!$B$7:$R$2292,4,0)</f>
        <v>1202.7271000000001</v>
      </c>
      <c r="D12" s="65">
        <f>VLOOKUP($A12,'Return Data'!$B$7:$R$2292,5,0)</f>
        <v>1.5864</v>
      </c>
      <c r="E12" s="66">
        <f t="shared" si="0"/>
        <v>7</v>
      </c>
      <c r="F12" s="65">
        <f>VLOOKUP($A12,'Return Data'!$B$7:$R$2292,6,0)</f>
        <v>1.5864</v>
      </c>
      <c r="G12" s="66">
        <f t="shared" si="1"/>
        <v>7</v>
      </c>
      <c r="H12" s="65">
        <f>VLOOKUP($A12,'Return Data'!$B$7:$R$2292,7,0)</f>
        <v>2.1516999999999999</v>
      </c>
      <c r="I12" s="66">
        <f t="shared" si="2"/>
        <v>4</v>
      </c>
      <c r="J12" s="65">
        <f>VLOOKUP($A12,'Return Data'!$B$7:$R$2292,8,0)</f>
        <v>2.6301000000000001</v>
      </c>
      <c r="K12" s="66">
        <f t="shared" si="3"/>
        <v>3</v>
      </c>
      <c r="L12" s="65">
        <f>VLOOKUP($A12,'Return Data'!$B$7:$R$2292,9,0)</f>
        <v>4.4958</v>
      </c>
      <c r="M12" s="66">
        <f t="shared" si="4"/>
        <v>2</v>
      </c>
      <c r="N12" s="65">
        <f>VLOOKUP($A12,'Return Data'!$B$7:$R$2292,10,0)</f>
        <v>2.2454999999999998</v>
      </c>
      <c r="O12" s="66">
        <f t="shared" si="5"/>
        <v>3</v>
      </c>
      <c r="P12" s="65">
        <f>VLOOKUP($A12,'Return Data'!$B$7:$R$2292,11,0)</f>
        <v>4.6840999999999999</v>
      </c>
      <c r="Q12" s="66">
        <f t="shared" si="6"/>
        <v>2</v>
      </c>
      <c r="R12" s="65">
        <f>VLOOKUP($A12,'Return Data'!$B$7:$R$2292,12,0)</f>
        <v>6.7077</v>
      </c>
      <c r="S12" s="66">
        <f t="shared" si="7"/>
        <v>1</v>
      </c>
      <c r="T12" s="65">
        <f>VLOOKUP($A12,'Return Data'!$B$7:$R$2292,13,0)</f>
        <v>4.2797000000000001</v>
      </c>
      <c r="U12" s="66">
        <f t="shared" si="8"/>
        <v>3</v>
      </c>
      <c r="V12" s="65"/>
      <c r="W12" s="66"/>
      <c r="X12" s="65"/>
      <c r="Y12" s="66"/>
      <c r="Z12" s="65">
        <f>VLOOKUP($A12,'Return Data'!$B$7:$R$2292,16,0)</f>
        <v>7.4554</v>
      </c>
      <c r="AA12" s="67">
        <f t="shared" si="11"/>
        <v>5</v>
      </c>
    </row>
    <row r="13" spans="1:27" x14ac:dyDescent="0.3">
      <c r="A13" s="63" t="s">
        <v>811</v>
      </c>
      <c r="B13" s="64">
        <f>VLOOKUP($A13,'Return Data'!$B$7:$R$2292,3,0)</f>
        <v>44536</v>
      </c>
      <c r="C13" s="65">
        <f>VLOOKUP($A13,'Return Data'!$B$7:$R$2292,4,0)</f>
        <v>35.860599999999998</v>
      </c>
      <c r="D13" s="65">
        <f>VLOOKUP($A13,'Return Data'!$B$7:$R$2292,5,0)</f>
        <v>6.2798999999999996</v>
      </c>
      <c r="E13" s="66">
        <f t="shared" si="0"/>
        <v>1</v>
      </c>
      <c r="F13" s="65">
        <f>VLOOKUP($A13,'Return Data'!$B$7:$R$2292,6,0)</f>
        <v>6.2798999999999996</v>
      </c>
      <c r="G13" s="66">
        <f t="shared" si="1"/>
        <v>1</v>
      </c>
      <c r="H13" s="65">
        <f>VLOOKUP($A13,'Return Data'!$B$7:$R$2292,7,0)</f>
        <v>6.8137999999999996</v>
      </c>
      <c r="I13" s="66">
        <f t="shared" si="2"/>
        <v>1</v>
      </c>
      <c r="J13" s="65">
        <f>VLOOKUP($A13,'Return Data'!$B$7:$R$2292,8,0)</f>
        <v>3.6402000000000001</v>
      </c>
      <c r="K13" s="66">
        <f t="shared" si="3"/>
        <v>1</v>
      </c>
      <c r="L13" s="65">
        <f>VLOOKUP($A13,'Return Data'!$B$7:$R$2292,9,0)</f>
        <v>4.7237</v>
      </c>
      <c r="M13" s="66">
        <f t="shared" si="4"/>
        <v>1</v>
      </c>
      <c r="N13" s="65">
        <f>VLOOKUP($A13,'Return Data'!$B$7:$R$2292,10,0)</f>
        <v>2.1772</v>
      </c>
      <c r="O13" s="66">
        <f t="shared" si="5"/>
        <v>4</v>
      </c>
      <c r="P13" s="65">
        <f>VLOOKUP($A13,'Return Data'!$B$7:$R$2292,11,0)</f>
        <v>4.1181000000000001</v>
      </c>
      <c r="Q13" s="66">
        <f t="shared" si="6"/>
        <v>4</v>
      </c>
      <c r="R13" s="65">
        <f>VLOOKUP($A13,'Return Data'!$B$7:$R$2292,12,0)</f>
        <v>5.4602000000000004</v>
      </c>
      <c r="S13" s="66">
        <f t="shared" si="7"/>
        <v>2</v>
      </c>
      <c r="T13" s="65">
        <f>VLOOKUP($A13,'Return Data'!$B$7:$R$2292,13,0)</f>
        <v>4.0414000000000003</v>
      </c>
      <c r="U13" s="66">
        <f t="shared" si="8"/>
        <v>4</v>
      </c>
      <c r="V13" s="65">
        <f>VLOOKUP($A13,'Return Data'!$B$7:$R$2292,17,0)</f>
        <v>7.6098999999999997</v>
      </c>
      <c r="W13" s="66">
        <f t="shared" ref="W13:W14" si="12">RANK(V13,V$8:V$14,0)</f>
        <v>1</v>
      </c>
      <c r="X13" s="65">
        <f>VLOOKUP($A13,'Return Data'!$B$7:$R$2292,14,0)</f>
        <v>8.1547000000000001</v>
      </c>
      <c r="Y13" s="66">
        <f t="shared" ref="Y13" si="13">RANK(X13,X$8:X$14,0)</f>
        <v>1</v>
      </c>
      <c r="Z13" s="65">
        <f>VLOOKUP($A13,'Return Data'!$B$7:$R$2292,16,0)</f>
        <v>7.6742999999999997</v>
      </c>
      <c r="AA13" s="67">
        <f t="shared" si="11"/>
        <v>4</v>
      </c>
    </row>
    <row r="14" spans="1:27" x14ac:dyDescent="0.3">
      <c r="A14" s="63" t="s">
        <v>814</v>
      </c>
      <c r="B14" s="64">
        <f>VLOOKUP($A14,'Return Data'!$B$7:$R$2292,3,0)</f>
        <v>44536</v>
      </c>
      <c r="C14" s="65">
        <f>VLOOKUP($A14,'Return Data'!$B$7:$R$2292,4,0)</f>
        <v>1212.2900999999999</v>
      </c>
      <c r="D14" s="65">
        <f>VLOOKUP($A14,'Return Data'!$B$7:$R$2292,5,0)</f>
        <v>2.7164000000000001</v>
      </c>
      <c r="E14" s="66">
        <f t="shared" si="0"/>
        <v>6</v>
      </c>
      <c r="F14" s="65">
        <f>VLOOKUP($A14,'Return Data'!$B$7:$R$2292,6,0)</f>
        <v>2.7164000000000001</v>
      </c>
      <c r="G14" s="66">
        <f t="shared" si="1"/>
        <v>6</v>
      </c>
      <c r="H14" s="65">
        <f>VLOOKUP($A14,'Return Data'!$B$7:$R$2292,7,0)</f>
        <v>1.5037</v>
      </c>
      <c r="I14" s="66">
        <f t="shared" si="2"/>
        <v>5</v>
      </c>
      <c r="J14" s="65">
        <f>VLOOKUP($A14,'Return Data'!$B$7:$R$2292,8,0)</f>
        <v>0.79469999999999996</v>
      </c>
      <c r="K14" s="66">
        <f t="shared" si="3"/>
        <v>5</v>
      </c>
      <c r="L14" s="65">
        <f>VLOOKUP($A14,'Return Data'!$B$7:$R$2292,9,0)</f>
        <v>2.5642</v>
      </c>
      <c r="M14" s="66">
        <f t="shared" si="4"/>
        <v>6</v>
      </c>
      <c r="N14" s="65">
        <f>VLOOKUP($A14,'Return Data'!$B$7:$R$2292,10,0)</f>
        <v>2.0209000000000001</v>
      </c>
      <c r="O14" s="66">
        <f t="shared" si="5"/>
        <v>6</v>
      </c>
      <c r="P14" s="65">
        <f>VLOOKUP($A14,'Return Data'!$B$7:$R$2292,11,0)</f>
        <v>3.625</v>
      </c>
      <c r="Q14" s="66">
        <f t="shared" si="6"/>
        <v>6</v>
      </c>
      <c r="R14" s="65">
        <f>VLOOKUP($A14,'Return Data'!$B$7:$R$2292,12,0)</f>
        <v>4.0406000000000004</v>
      </c>
      <c r="S14" s="66">
        <f t="shared" si="7"/>
        <v>6</v>
      </c>
      <c r="T14" s="65">
        <f>VLOOKUP($A14,'Return Data'!$B$7:$R$2292,13,0)</f>
        <v>3.3401000000000001</v>
      </c>
      <c r="U14" s="66">
        <f t="shared" si="8"/>
        <v>7</v>
      </c>
      <c r="V14" s="65">
        <f>VLOOKUP($A14,'Return Data'!$B$7:$R$2292,17,0)</f>
        <v>5.3998999999999997</v>
      </c>
      <c r="W14" s="66">
        <f t="shared" si="12"/>
        <v>5</v>
      </c>
      <c r="X14" s="65"/>
      <c r="Y14" s="66"/>
      <c r="Z14" s="65">
        <f>VLOOKUP($A14,'Return Data'!$B$7:$R$2292,16,0)</f>
        <v>6.3982000000000001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3.923885714285714</v>
      </c>
      <c r="E16" s="74"/>
      <c r="F16" s="75">
        <f>AVERAGE(F8:F14)</f>
        <v>3.923885714285714</v>
      </c>
      <c r="G16" s="74"/>
      <c r="H16" s="75">
        <f>AVERAGE(H8:H14)</f>
        <v>2.655928571428571</v>
      </c>
      <c r="I16" s="74"/>
      <c r="J16" s="75">
        <f>AVERAGE(J8:J14)</f>
        <v>1.5692571428571431</v>
      </c>
      <c r="K16" s="74"/>
      <c r="L16" s="75">
        <f>AVERAGE(L8:L14)</f>
        <v>3.592714285714286</v>
      </c>
      <c r="M16" s="74"/>
      <c r="N16" s="75">
        <f>AVERAGE(N8:N14)</f>
        <v>2.2512000000000003</v>
      </c>
      <c r="O16" s="74"/>
      <c r="P16" s="75">
        <f>AVERAGE(P8:P14)</f>
        <v>4.2034428571428579</v>
      </c>
      <c r="Q16" s="74"/>
      <c r="R16" s="75">
        <f>AVERAGE(R8:R14)</f>
        <v>4.9944714285714289</v>
      </c>
      <c r="S16" s="74"/>
      <c r="T16" s="75">
        <f>AVERAGE(T8:T14)</f>
        <v>4.0442285714285715</v>
      </c>
      <c r="U16" s="74"/>
      <c r="V16" s="75">
        <f>AVERAGE(V8:V14)</f>
        <v>6.2874333333333334</v>
      </c>
      <c r="W16" s="74"/>
      <c r="X16" s="75">
        <f>AVERAGE(X8:X14)</f>
        <v>7.1653800000000007</v>
      </c>
      <c r="Y16" s="74"/>
      <c r="Z16" s="75">
        <f>AVERAGE(Z8:Z14)</f>
        <v>7.3550000000000013</v>
      </c>
      <c r="AA16" s="76"/>
    </row>
    <row r="17" spans="1:27" x14ac:dyDescent="0.3">
      <c r="A17" s="73" t="s">
        <v>28</v>
      </c>
      <c r="B17" s="74"/>
      <c r="C17" s="74"/>
      <c r="D17" s="75">
        <f>MIN(D8:D14)</f>
        <v>1.5864</v>
      </c>
      <c r="E17" s="74"/>
      <c r="F17" s="75">
        <f>MIN(F8:F14)</f>
        <v>1.5864</v>
      </c>
      <c r="G17" s="74"/>
      <c r="H17" s="75">
        <f>MIN(H8:H14)</f>
        <v>-0.56679999999999997</v>
      </c>
      <c r="I17" s="74"/>
      <c r="J17" s="75">
        <f>MIN(J8:J14)</f>
        <v>-1.1828000000000001</v>
      </c>
      <c r="K17" s="74"/>
      <c r="L17" s="75">
        <f>MIN(L8:L14)</f>
        <v>2.0203000000000002</v>
      </c>
      <c r="M17" s="74"/>
      <c r="N17" s="75">
        <f>MIN(N8:N14)</f>
        <v>1.9729000000000001</v>
      </c>
      <c r="O17" s="74"/>
      <c r="P17" s="75">
        <f>MIN(P8:P14)</f>
        <v>3.5503</v>
      </c>
      <c r="Q17" s="74"/>
      <c r="R17" s="75">
        <f>MIN(R8:R14)</f>
        <v>3.8593999999999999</v>
      </c>
      <c r="S17" s="74"/>
      <c r="T17" s="75">
        <f>MIN(T8:T14)</f>
        <v>3.3401000000000001</v>
      </c>
      <c r="U17" s="74"/>
      <c r="V17" s="75">
        <f>MIN(V8:V14)</f>
        <v>4.8040000000000003</v>
      </c>
      <c r="W17" s="74"/>
      <c r="X17" s="75">
        <f>MIN(X8:X14)</f>
        <v>5.6978999999999997</v>
      </c>
      <c r="Y17" s="74"/>
      <c r="Z17" s="75">
        <f>MIN(Z8:Z14)</f>
        <v>5.8296000000000001</v>
      </c>
      <c r="AA17" s="76"/>
    </row>
    <row r="18" spans="1:27" ht="15" thickBot="1" x14ac:dyDescent="0.35">
      <c r="A18" s="77" t="s">
        <v>29</v>
      </c>
      <c r="B18" s="78"/>
      <c r="C18" s="78"/>
      <c r="D18" s="79">
        <f>MAX(D8:D14)</f>
        <v>6.2798999999999996</v>
      </c>
      <c r="E18" s="78"/>
      <c r="F18" s="79">
        <f>MAX(F8:F14)</f>
        <v>6.2798999999999996</v>
      </c>
      <c r="G18" s="78"/>
      <c r="H18" s="79">
        <f>MAX(H8:H14)</f>
        <v>6.8137999999999996</v>
      </c>
      <c r="I18" s="78"/>
      <c r="J18" s="79">
        <f>MAX(J8:J14)</f>
        <v>3.6402000000000001</v>
      </c>
      <c r="K18" s="78"/>
      <c r="L18" s="79">
        <f>MAX(L8:L14)</f>
        <v>4.7237</v>
      </c>
      <c r="M18" s="78"/>
      <c r="N18" s="79">
        <f>MAX(N8:N14)</f>
        <v>2.8382000000000001</v>
      </c>
      <c r="O18" s="78"/>
      <c r="P18" s="79">
        <f>MAX(P8:P14)</f>
        <v>5.0336999999999996</v>
      </c>
      <c r="Q18" s="78"/>
      <c r="R18" s="79">
        <f>MAX(R8:R14)</f>
        <v>6.7077</v>
      </c>
      <c r="S18" s="78"/>
      <c r="T18" s="79">
        <f>MAX(T8:T14)</f>
        <v>4.5976999999999997</v>
      </c>
      <c r="U18" s="78"/>
      <c r="V18" s="79">
        <f>MAX(V8:V14)</f>
        <v>7.6098999999999997</v>
      </c>
      <c r="W18" s="78"/>
      <c r="X18" s="79">
        <f>MAX(X8:X14)</f>
        <v>8.1547000000000001</v>
      </c>
      <c r="Y18" s="78"/>
      <c r="Z18" s="79">
        <f>MAX(Z8:Z14)</f>
        <v>8.2604000000000006</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44536</v>
      </c>
      <c r="C8" s="65">
        <f>VLOOKUP($A8,'Return Data'!$B$7:$R$2292,4,0)</f>
        <v>339.19299999999998</v>
      </c>
      <c r="D8" s="65">
        <f>VLOOKUP($A8,'Return Data'!$B$7:$R$2292,5,0)</f>
        <v>3.2930999999999999</v>
      </c>
      <c r="E8" s="66">
        <f t="shared" ref="E8:E49" si="0">RANK(D8,D$8:D$49,0)</f>
        <v>16</v>
      </c>
      <c r="F8" s="65">
        <f>VLOOKUP($A8,'Return Data'!$B$7:$R$2292,6,0)</f>
        <v>3.4192999999999998</v>
      </c>
      <c r="G8" s="66">
        <f t="shared" ref="G8:G49" si="1">RANK(F8,F$8:F$49,0)</f>
        <v>8</v>
      </c>
      <c r="H8" s="65">
        <f>VLOOKUP($A8,'Return Data'!$B$7:$R$2292,7,0)</f>
        <v>3.5427</v>
      </c>
      <c r="I8" s="66">
        <f t="shared" ref="I8:I49" si="2">RANK(H8,H$8:H$49,0)</f>
        <v>5</v>
      </c>
      <c r="J8" s="65">
        <f>VLOOKUP($A8,'Return Data'!$B$7:$R$2292,8,0)</f>
        <v>3.633</v>
      </c>
      <c r="K8" s="66">
        <f t="shared" ref="K8:K49" si="3">RANK(J8,J$8:J$49,0)</f>
        <v>5</v>
      </c>
      <c r="L8" s="65">
        <f>VLOOKUP($A8,'Return Data'!$B$7:$R$2292,9,0)</f>
        <v>3.7147999999999999</v>
      </c>
      <c r="M8" s="66">
        <f t="shared" ref="M8:M49" si="4">RANK(L8,L$8:L$49,0)</f>
        <v>9</v>
      </c>
      <c r="N8" s="65">
        <f>VLOOKUP($A8,'Return Data'!$B$7:$R$2292,10,0)</f>
        <v>3.3275000000000001</v>
      </c>
      <c r="O8" s="66">
        <f t="shared" ref="O8:O49" si="5">RANK(N8,N$8:N$49,0)</f>
        <v>13</v>
      </c>
      <c r="P8" s="65">
        <f>VLOOKUP($A8,'Return Data'!$B$7:$R$2292,11,0)</f>
        <v>3.3946999999999998</v>
      </c>
      <c r="Q8" s="66">
        <f t="shared" ref="Q8:Q49" si="6">RANK(P8,P$8:P$49,0)</f>
        <v>13</v>
      </c>
      <c r="R8" s="65">
        <f>VLOOKUP($A8,'Return Data'!$B$7:$R$2292,12,0)</f>
        <v>3.3999000000000001</v>
      </c>
      <c r="S8" s="66">
        <f t="shared" ref="S8:S49" si="7">RANK(R8,R$8:R$49,0)</f>
        <v>13</v>
      </c>
      <c r="T8" s="65">
        <f>VLOOKUP($A8,'Return Data'!$B$7:$R$2292,13,0)</f>
        <v>3.3412999999999999</v>
      </c>
      <c r="U8" s="66">
        <f t="shared" ref="U8:U49" si="8">RANK(T8,T$8:T$49,0)</f>
        <v>15</v>
      </c>
      <c r="V8" s="65">
        <f>VLOOKUP($A8,'Return Data'!$B$7:$R$2292,17,0)</f>
        <v>3.9379</v>
      </c>
      <c r="W8" s="66">
        <f t="shared" ref="W8:W23" si="9">RANK(V8,V$8:V$49,0)</f>
        <v>8</v>
      </c>
      <c r="X8" s="65">
        <f>VLOOKUP($A8,'Return Data'!$B$7:$R$2292,14,0)</f>
        <v>4.9297000000000004</v>
      </c>
      <c r="Y8" s="66">
        <f t="shared" ref="Y8:Y23" si="10">RANK(X8,X$8:X$49,0)</f>
        <v>7</v>
      </c>
      <c r="Z8" s="65">
        <f>VLOOKUP($A8,'Return Data'!$B$7:$R$2292,16,0)</f>
        <v>7.0853999999999999</v>
      </c>
      <c r="AA8" s="67">
        <f t="shared" ref="AA8:AA49" si="11">RANK(Z8,Z$8:Z$49,0)</f>
        <v>3</v>
      </c>
    </row>
    <row r="9" spans="1:27" x14ac:dyDescent="0.3">
      <c r="A9" s="63" t="s">
        <v>119</v>
      </c>
      <c r="B9" s="64">
        <f>VLOOKUP($A9,'Return Data'!$B$7:$R$2292,3,0)</f>
        <v>44536</v>
      </c>
      <c r="C9" s="65">
        <f>VLOOKUP($A9,'Return Data'!$B$7:$R$2292,4,0)</f>
        <v>2337.2864</v>
      </c>
      <c r="D9" s="65">
        <f>VLOOKUP($A9,'Return Data'!$B$7:$R$2292,5,0)</f>
        <v>3.1751</v>
      </c>
      <c r="E9" s="66">
        <f t="shared" si="0"/>
        <v>26</v>
      </c>
      <c r="F9" s="65">
        <f>VLOOKUP($A9,'Return Data'!$B$7:$R$2292,6,0)</f>
        <v>3.3214999999999999</v>
      </c>
      <c r="G9" s="66">
        <f t="shared" si="1"/>
        <v>23</v>
      </c>
      <c r="H9" s="65">
        <f>VLOOKUP($A9,'Return Data'!$B$7:$R$2292,7,0)</f>
        <v>3.4211</v>
      </c>
      <c r="I9" s="66">
        <f t="shared" si="2"/>
        <v>22</v>
      </c>
      <c r="J9" s="65">
        <f>VLOOKUP($A9,'Return Data'!$B$7:$R$2292,8,0)</f>
        <v>3.5366</v>
      </c>
      <c r="K9" s="66">
        <f t="shared" si="3"/>
        <v>18</v>
      </c>
      <c r="L9" s="65">
        <f>VLOOKUP($A9,'Return Data'!$B$7:$R$2292,9,0)</f>
        <v>3.7042999999999999</v>
      </c>
      <c r="M9" s="66">
        <f t="shared" si="4"/>
        <v>10</v>
      </c>
      <c r="N9" s="65">
        <f>VLOOKUP($A9,'Return Data'!$B$7:$R$2292,10,0)</f>
        <v>3.3220000000000001</v>
      </c>
      <c r="O9" s="66">
        <f t="shared" si="5"/>
        <v>15</v>
      </c>
      <c r="P9" s="65">
        <f>VLOOKUP($A9,'Return Data'!$B$7:$R$2292,11,0)</f>
        <v>3.3892000000000002</v>
      </c>
      <c r="Q9" s="66">
        <f t="shared" si="6"/>
        <v>16</v>
      </c>
      <c r="R9" s="65">
        <f>VLOOKUP($A9,'Return Data'!$B$7:$R$2292,12,0)</f>
        <v>3.3792</v>
      </c>
      <c r="S9" s="66">
        <f t="shared" si="7"/>
        <v>19</v>
      </c>
      <c r="T9" s="65">
        <f>VLOOKUP($A9,'Return Data'!$B$7:$R$2292,13,0)</f>
        <v>3.3235000000000001</v>
      </c>
      <c r="U9" s="66">
        <f t="shared" si="8"/>
        <v>18</v>
      </c>
      <c r="V9" s="65">
        <f>VLOOKUP($A9,'Return Data'!$B$7:$R$2292,17,0)</f>
        <v>3.9036</v>
      </c>
      <c r="W9" s="66">
        <f t="shared" si="9"/>
        <v>13</v>
      </c>
      <c r="X9" s="65">
        <f>VLOOKUP($A9,'Return Data'!$B$7:$R$2292,14,0)</f>
        <v>4.8761000000000001</v>
      </c>
      <c r="Y9" s="66">
        <f t="shared" si="10"/>
        <v>13</v>
      </c>
      <c r="Z9" s="65">
        <f>VLOOKUP($A9,'Return Data'!$B$7:$R$2292,16,0)</f>
        <v>7.0355999999999996</v>
      </c>
      <c r="AA9" s="67">
        <f t="shared" si="11"/>
        <v>10</v>
      </c>
    </row>
    <row r="10" spans="1:27" x14ac:dyDescent="0.3">
      <c r="A10" s="63" t="s">
        <v>120</v>
      </c>
      <c r="B10" s="64">
        <f>VLOOKUP($A10,'Return Data'!$B$7:$R$2292,3,0)</f>
        <v>44536</v>
      </c>
      <c r="C10" s="65">
        <f>VLOOKUP($A10,'Return Data'!$B$7:$R$2292,4,0)</f>
        <v>2424.6956</v>
      </c>
      <c r="D10" s="65">
        <f>VLOOKUP($A10,'Return Data'!$B$7:$R$2292,5,0)</f>
        <v>3.3391999999999999</v>
      </c>
      <c r="E10" s="66">
        <f t="shared" si="0"/>
        <v>11</v>
      </c>
      <c r="F10" s="65">
        <f>VLOOKUP($A10,'Return Data'!$B$7:$R$2292,6,0)</f>
        <v>3.3532999999999999</v>
      </c>
      <c r="G10" s="66">
        <f t="shared" si="1"/>
        <v>19</v>
      </c>
      <c r="H10" s="65">
        <f>VLOOKUP($A10,'Return Data'!$B$7:$R$2292,7,0)</f>
        <v>3.3456999999999999</v>
      </c>
      <c r="I10" s="66">
        <f t="shared" si="2"/>
        <v>26</v>
      </c>
      <c r="J10" s="65">
        <f>VLOOKUP($A10,'Return Data'!$B$7:$R$2292,8,0)</f>
        <v>3.4043000000000001</v>
      </c>
      <c r="K10" s="66">
        <f t="shared" si="3"/>
        <v>30</v>
      </c>
      <c r="L10" s="65">
        <f>VLOOKUP($A10,'Return Data'!$B$7:$R$2292,9,0)</f>
        <v>3.5699000000000001</v>
      </c>
      <c r="M10" s="66">
        <f t="shared" si="4"/>
        <v>26</v>
      </c>
      <c r="N10" s="65">
        <f>VLOOKUP($A10,'Return Data'!$B$7:$R$2292,10,0)</f>
        <v>3.3652000000000002</v>
      </c>
      <c r="O10" s="66">
        <f t="shared" si="5"/>
        <v>7</v>
      </c>
      <c r="P10" s="65">
        <f>VLOOKUP($A10,'Return Data'!$B$7:$R$2292,11,0)</f>
        <v>3.4264000000000001</v>
      </c>
      <c r="Q10" s="66">
        <f t="shared" si="6"/>
        <v>5</v>
      </c>
      <c r="R10" s="65">
        <f>VLOOKUP($A10,'Return Data'!$B$7:$R$2292,12,0)</f>
        <v>3.4449000000000001</v>
      </c>
      <c r="S10" s="66">
        <f t="shared" si="7"/>
        <v>4</v>
      </c>
      <c r="T10" s="65">
        <f>VLOOKUP($A10,'Return Data'!$B$7:$R$2292,13,0)</f>
        <v>3.3894000000000002</v>
      </c>
      <c r="U10" s="66">
        <f t="shared" si="8"/>
        <v>6</v>
      </c>
      <c r="V10" s="65">
        <f>VLOOKUP($A10,'Return Data'!$B$7:$R$2292,17,0)</f>
        <v>3.8822000000000001</v>
      </c>
      <c r="W10" s="66">
        <f t="shared" si="9"/>
        <v>16</v>
      </c>
      <c r="X10" s="65">
        <f>VLOOKUP($A10,'Return Data'!$B$7:$R$2292,14,0)</f>
        <v>4.8696999999999999</v>
      </c>
      <c r="Y10" s="66">
        <f t="shared" si="10"/>
        <v>14</v>
      </c>
      <c r="Z10" s="65">
        <f>VLOOKUP($A10,'Return Data'!$B$7:$R$2292,16,0)</f>
        <v>7.0755999999999997</v>
      </c>
      <c r="AA10" s="67">
        <f t="shared" si="11"/>
        <v>4</v>
      </c>
    </row>
    <row r="11" spans="1:27" x14ac:dyDescent="0.3">
      <c r="A11" s="63" t="s">
        <v>121</v>
      </c>
      <c r="B11" s="64">
        <f>VLOOKUP($A11,'Return Data'!$B$7:$R$2292,3,0)</f>
        <v>44536</v>
      </c>
      <c r="C11" s="65">
        <f>VLOOKUP($A11,'Return Data'!$B$7:$R$2292,4,0)</f>
        <v>3240.3948</v>
      </c>
      <c r="D11" s="65">
        <f>VLOOKUP($A11,'Return Data'!$B$7:$R$2292,5,0)</f>
        <v>3.2206999999999999</v>
      </c>
      <c r="E11" s="66">
        <f t="shared" si="0"/>
        <v>21</v>
      </c>
      <c r="F11" s="65">
        <f>VLOOKUP($A11,'Return Data'!$B$7:$R$2292,6,0)</f>
        <v>3.4026999999999998</v>
      </c>
      <c r="G11" s="66">
        <f t="shared" si="1"/>
        <v>11</v>
      </c>
      <c r="H11" s="65">
        <f>VLOOKUP($A11,'Return Data'!$B$7:$R$2292,7,0)</f>
        <v>3.5817000000000001</v>
      </c>
      <c r="I11" s="66">
        <f t="shared" si="2"/>
        <v>4</v>
      </c>
      <c r="J11" s="65">
        <f>VLOOKUP($A11,'Return Data'!$B$7:$R$2292,8,0)</f>
        <v>3.6280000000000001</v>
      </c>
      <c r="K11" s="66">
        <f t="shared" si="3"/>
        <v>6</v>
      </c>
      <c r="L11" s="65">
        <f>VLOOKUP($A11,'Return Data'!$B$7:$R$2292,9,0)</f>
        <v>3.7172000000000001</v>
      </c>
      <c r="M11" s="66">
        <f t="shared" si="4"/>
        <v>8</v>
      </c>
      <c r="N11" s="65">
        <f>VLOOKUP($A11,'Return Data'!$B$7:$R$2292,10,0)</f>
        <v>3.3275999999999999</v>
      </c>
      <c r="O11" s="66">
        <f t="shared" si="5"/>
        <v>12</v>
      </c>
      <c r="P11" s="65">
        <f>VLOOKUP($A11,'Return Data'!$B$7:$R$2292,11,0)</f>
        <v>3.4028999999999998</v>
      </c>
      <c r="Q11" s="66">
        <f t="shared" si="6"/>
        <v>11</v>
      </c>
      <c r="R11" s="65">
        <f>VLOOKUP($A11,'Return Data'!$B$7:$R$2292,12,0)</f>
        <v>3.4195000000000002</v>
      </c>
      <c r="S11" s="66">
        <f t="shared" si="7"/>
        <v>7</v>
      </c>
      <c r="T11" s="65">
        <f>VLOOKUP($A11,'Return Data'!$B$7:$R$2292,13,0)</f>
        <v>3.3967000000000001</v>
      </c>
      <c r="U11" s="66">
        <f t="shared" si="8"/>
        <v>4</v>
      </c>
      <c r="V11" s="65">
        <f>VLOOKUP($A11,'Return Data'!$B$7:$R$2292,17,0)</f>
        <v>3.8883999999999999</v>
      </c>
      <c r="W11" s="66">
        <f t="shared" si="9"/>
        <v>15</v>
      </c>
      <c r="X11" s="65">
        <f>VLOOKUP($A11,'Return Data'!$B$7:$R$2292,14,0)</f>
        <v>4.8983999999999996</v>
      </c>
      <c r="Y11" s="66">
        <f t="shared" si="10"/>
        <v>10</v>
      </c>
      <c r="Z11" s="65">
        <f>VLOOKUP($A11,'Return Data'!$B$7:$R$2292,16,0)</f>
        <v>7.0187999999999997</v>
      </c>
      <c r="AA11" s="67">
        <f t="shared" si="11"/>
        <v>13</v>
      </c>
    </row>
    <row r="12" spans="1:27" x14ac:dyDescent="0.3">
      <c r="A12" s="63" t="s">
        <v>122</v>
      </c>
      <c r="B12" s="64">
        <f>VLOOKUP($A12,'Return Data'!$B$7:$R$2292,3,0)</f>
        <v>44536</v>
      </c>
      <c r="C12" s="65">
        <f>VLOOKUP($A12,'Return Data'!$B$7:$R$2292,4,0)</f>
        <v>2421.0971</v>
      </c>
      <c r="D12" s="65">
        <f>VLOOKUP($A12,'Return Data'!$B$7:$R$2292,5,0)</f>
        <v>3.7256</v>
      </c>
      <c r="E12" s="66">
        <f t="shared" si="0"/>
        <v>3</v>
      </c>
      <c r="F12" s="65">
        <f>VLOOKUP($A12,'Return Data'!$B$7:$R$2292,6,0)</f>
        <v>3.5981999999999998</v>
      </c>
      <c r="G12" s="66">
        <f t="shared" si="1"/>
        <v>3</v>
      </c>
      <c r="H12" s="65">
        <f>VLOOKUP($A12,'Return Data'!$B$7:$R$2292,7,0)</f>
        <v>3.6396999999999999</v>
      </c>
      <c r="I12" s="66">
        <f t="shared" si="2"/>
        <v>3</v>
      </c>
      <c r="J12" s="65">
        <f>VLOOKUP($A12,'Return Data'!$B$7:$R$2292,8,0)</f>
        <v>3.6480999999999999</v>
      </c>
      <c r="K12" s="66">
        <f t="shared" si="3"/>
        <v>3</v>
      </c>
      <c r="L12" s="65">
        <f>VLOOKUP($A12,'Return Data'!$B$7:$R$2292,9,0)</f>
        <v>3.7458999999999998</v>
      </c>
      <c r="M12" s="66">
        <f t="shared" si="4"/>
        <v>5</v>
      </c>
      <c r="N12" s="65">
        <f>VLOOKUP($A12,'Return Data'!$B$7:$R$2292,10,0)</f>
        <v>3.4026999999999998</v>
      </c>
      <c r="O12" s="66">
        <f t="shared" si="5"/>
        <v>3</v>
      </c>
      <c r="P12" s="65">
        <f>VLOOKUP($A12,'Return Data'!$B$7:$R$2292,11,0)</f>
        <v>3.3593000000000002</v>
      </c>
      <c r="Q12" s="66">
        <f t="shared" si="6"/>
        <v>26</v>
      </c>
      <c r="R12" s="65">
        <f>VLOOKUP($A12,'Return Data'!$B$7:$R$2292,12,0)</f>
        <v>3.3549000000000002</v>
      </c>
      <c r="S12" s="66">
        <f t="shared" si="7"/>
        <v>25</v>
      </c>
      <c r="T12" s="65">
        <f>VLOOKUP($A12,'Return Data'!$B$7:$R$2292,13,0)</f>
        <v>3.2999000000000001</v>
      </c>
      <c r="U12" s="66">
        <f t="shared" si="8"/>
        <v>26</v>
      </c>
      <c r="V12" s="65">
        <f>VLOOKUP($A12,'Return Data'!$B$7:$R$2292,17,0)</f>
        <v>3.8108</v>
      </c>
      <c r="W12" s="66">
        <f t="shared" si="9"/>
        <v>24</v>
      </c>
      <c r="X12" s="65">
        <f>VLOOKUP($A12,'Return Data'!$B$7:$R$2292,14,0)</f>
        <v>4.7590000000000003</v>
      </c>
      <c r="Y12" s="66">
        <f t="shared" si="10"/>
        <v>26</v>
      </c>
      <c r="Z12" s="65">
        <f>VLOOKUP($A12,'Return Data'!$B$7:$R$2292,16,0)</f>
        <v>7.0041000000000002</v>
      </c>
      <c r="AA12" s="67">
        <f t="shared" si="11"/>
        <v>17</v>
      </c>
    </row>
    <row r="13" spans="1:27" x14ac:dyDescent="0.3">
      <c r="A13" s="63" t="s">
        <v>123</v>
      </c>
      <c r="B13" s="64">
        <f>VLOOKUP($A13,'Return Data'!$B$7:$R$2292,3,0)</f>
        <v>44536</v>
      </c>
      <c r="C13" s="65">
        <f>VLOOKUP($A13,'Return Data'!$B$7:$R$2292,4,0)</f>
        <v>2521.9078</v>
      </c>
      <c r="D13" s="65">
        <f>VLOOKUP($A13,'Return Data'!$B$7:$R$2292,5,0)</f>
        <v>3.1149</v>
      </c>
      <c r="E13" s="66">
        <f t="shared" si="0"/>
        <v>32</v>
      </c>
      <c r="F13" s="65">
        <f>VLOOKUP($A13,'Return Data'!$B$7:$R$2292,6,0)</f>
        <v>3.2298</v>
      </c>
      <c r="G13" s="66">
        <f t="shared" si="1"/>
        <v>31</v>
      </c>
      <c r="H13" s="65">
        <f>VLOOKUP($A13,'Return Data'!$B$7:$R$2292,7,0)</f>
        <v>3.2831000000000001</v>
      </c>
      <c r="I13" s="66">
        <f t="shared" si="2"/>
        <v>32</v>
      </c>
      <c r="J13" s="65">
        <f>VLOOKUP($A13,'Return Data'!$B$7:$R$2292,8,0)</f>
        <v>3.3609</v>
      </c>
      <c r="K13" s="66">
        <f t="shared" si="3"/>
        <v>32</v>
      </c>
      <c r="L13" s="65">
        <f>VLOOKUP($A13,'Return Data'!$B$7:$R$2292,9,0)</f>
        <v>3.4121999999999999</v>
      </c>
      <c r="M13" s="66">
        <f t="shared" si="4"/>
        <v>33</v>
      </c>
      <c r="N13" s="65">
        <f>VLOOKUP($A13,'Return Data'!$B$7:$R$2292,10,0)</f>
        <v>3.2498</v>
      </c>
      <c r="O13" s="66">
        <f t="shared" si="5"/>
        <v>31</v>
      </c>
      <c r="P13" s="65">
        <f>VLOOKUP($A13,'Return Data'!$B$7:$R$2292,11,0)</f>
        <v>3.2679</v>
      </c>
      <c r="Q13" s="66">
        <f t="shared" si="6"/>
        <v>31</v>
      </c>
      <c r="R13" s="65">
        <f>VLOOKUP($A13,'Return Data'!$B$7:$R$2292,12,0)</f>
        <v>3.2787000000000002</v>
      </c>
      <c r="S13" s="66">
        <f t="shared" si="7"/>
        <v>31</v>
      </c>
      <c r="T13" s="65">
        <f>VLOOKUP($A13,'Return Data'!$B$7:$R$2292,13,0)</f>
        <v>3.2296999999999998</v>
      </c>
      <c r="U13" s="66">
        <f t="shared" si="8"/>
        <v>31</v>
      </c>
      <c r="V13" s="65">
        <f>VLOOKUP($A13,'Return Data'!$B$7:$R$2292,17,0)</f>
        <v>3.5303</v>
      </c>
      <c r="W13" s="66">
        <f t="shared" si="9"/>
        <v>32</v>
      </c>
      <c r="X13" s="65">
        <f>VLOOKUP($A13,'Return Data'!$B$7:$R$2292,14,0)</f>
        <v>4.5263</v>
      </c>
      <c r="Y13" s="66">
        <f t="shared" si="10"/>
        <v>31</v>
      </c>
      <c r="Z13" s="65">
        <f>VLOOKUP($A13,'Return Data'!$B$7:$R$2292,16,0)</f>
        <v>6.8341000000000003</v>
      </c>
      <c r="AA13" s="67">
        <f t="shared" si="11"/>
        <v>29</v>
      </c>
    </row>
    <row r="14" spans="1:27" x14ac:dyDescent="0.3">
      <c r="A14" s="63" t="s">
        <v>124</v>
      </c>
      <c r="B14" s="64">
        <f>VLOOKUP($A14,'Return Data'!$B$7:$R$2292,3,0)</f>
        <v>44536</v>
      </c>
      <c r="C14" s="65">
        <f>VLOOKUP($A14,'Return Data'!$B$7:$R$2292,4,0)</f>
        <v>3008.4767999999999</v>
      </c>
      <c r="D14" s="65">
        <f>VLOOKUP($A14,'Return Data'!$B$7:$R$2292,5,0)</f>
        <v>3.3452000000000002</v>
      </c>
      <c r="E14" s="66">
        <f t="shared" si="0"/>
        <v>8</v>
      </c>
      <c r="F14" s="65">
        <f>VLOOKUP($A14,'Return Data'!$B$7:$R$2292,6,0)</f>
        <v>3.4073000000000002</v>
      </c>
      <c r="G14" s="66">
        <f t="shared" si="1"/>
        <v>9</v>
      </c>
      <c r="H14" s="65">
        <f>VLOOKUP($A14,'Return Data'!$B$7:$R$2292,7,0)</f>
        <v>3.4430000000000001</v>
      </c>
      <c r="I14" s="66">
        <f t="shared" si="2"/>
        <v>16</v>
      </c>
      <c r="J14" s="65">
        <f>VLOOKUP($A14,'Return Data'!$B$7:$R$2292,8,0)</f>
        <v>3.5015000000000001</v>
      </c>
      <c r="K14" s="66">
        <f t="shared" si="3"/>
        <v>22</v>
      </c>
      <c r="L14" s="65">
        <f>VLOOKUP($A14,'Return Data'!$B$7:$R$2292,9,0)</f>
        <v>3.6076000000000001</v>
      </c>
      <c r="M14" s="66">
        <f t="shared" si="4"/>
        <v>23</v>
      </c>
      <c r="N14" s="65">
        <f>VLOOKUP($A14,'Return Data'!$B$7:$R$2292,10,0)</f>
        <v>3.3153000000000001</v>
      </c>
      <c r="O14" s="66">
        <f t="shared" si="5"/>
        <v>20</v>
      </c>
      <c r="P14" s="65">
        <f>VLOOKUP($A14,'Return Data'!$B$7:$R$2292,11,0)</f>
        <v>3.3563000000000001</v>
      </c>
      <c r="Q14" s="66">
        <f t="shared" si="6"/>
        <v>27</v>
      </c>
      <c r="R14" s="65">
        <f>VLOOKUP($A14,'Return Data'!$B$7:$R$2292,12,0)</f>
        <v>3.3677000000000001</v>
      </c>
      <c r="S14" s="66">
        <f t="shared" si="7"/>
        <v>24</v>
      </c>
      <c r="T14" s="65">
        <f>VLOOKUP($A14,'Return Data'!$B$7:$R$2292,13,0)</f>
        <v>3.3184</v>
      </c>
      <c r="U14" s="66">
        <f t="shared" si="8"/>
        <v>20</v>
      </c>
      <c r="V14" s="65">
        <f>VLOOKUP($A14,'Return Data'!$B$7:$R$2292,17,0)</f>
        <v>3.8496000000000001</v>
      </c>
      <c r="W14" s="66">
        <f t="shared" si="9"/>
        <v>20</v>
      </c>
      <c r="X14" s="65">
        <f>VLOOKUP($A14,'Return Data'!$B$7:$R$2292,14,0)</f>
        <v>4.8109000000000002</v>
      </c>
      <c r="Y14" s="66">
        <f t="shared" si="10"/>
        <v>21</v>
      </c>
      <c r="Z14" s="65">
        <f>VLOOKUP($A14,'Return Data'!$B$7:$R$2292,16,0)</f>
        <v>6.9981999999999998</v>
      </c>
      <c r="AA14" s="67">
        <f t="shared" si="11"/>
        <v>19</v>
      </c>
    </row>
    <row r="15" spans="1:27" x14ac:dyDescent="0.3">
      <c r="A15" s="63" t="s">
        <v>125</v>
      </c>
      <c r="B15" s="64">
        <f>VLOOKUP($A15,'Return Data'!$B$7:$R$2292,3,0)</f>
        <v>44536</v>
      </c>
      <c r="C15" s="65">
        <f>VLOOKUP($A15,'Return Data'!$B$7:$R$2292,4,0)</f>
        <v>2716.8551000000002</v>
      </c>
      <c r="D15" s="65">
        <f>VLOOKUP($A15,'Return Data'!$B$7:$R$2292,5,0)</f>
        <v>3.5013999999999998</v>
      </c>
      <c r="E15" s="66">
        <f t="shared" si="0"/>
        <v>4</v>
      </c>
      <c r="F15" s="65">
        <f>VLOOKUP($A15,'Return Data'!$B$7:$R$2292,6,0)</f>
        <v>3.4702999999999999</v>
      </c>
      <c r="G15" s="66">
        <f t="shared" si="1"/>
        <v>4</v>
      </c>
      <c r="H15" s="65">
        <f>VLOOKUP($A15,'Return Data'!$B$7:$R$2292,7,0)</f>
        <v>3.4775</v>
      </c>
      <c r="I15" s="66">
        <f t="shared" si="2"/>
        <v>12</v>
      </c>
      <c r="J15" s="65">
        <f>VLOOKUP($A15,'Return Data'!$B$7:$R$2292,8,0)</f>
        <v>3.5918000000000001</v>
      </c>
      <c r="K15" s="66">
        <f t="shared" si="3"/>
        <v>9</v>
      </c>
      <c r="L15" s="65">
        <f>VLOOKUP($A15,'Return Data'!$B$7:$R$2292,9,0)</f>
        <v>3.6596000000000002</v>
      </c>
      <c r="M15" s="66">
        <f t="shared" si="4"/>
        <v>16</v>
      </c>
      <c r="N15" s="65">
        <f>VLOOKUP($A15,'Return Data'!$B$7:$R$2292,10,0)</f>
        <v>3.3641000000000001</v>
      </c>
      <c r="O15" s="66">
        <f t="shared" si="5"/>
        <v>8</v>
      </c>
      <c r="P15" s="65">
        <f>VLOOKUP($A15,'Return Data'!$B$7:$R$2292,11,0)</f>
        <v>3.4699</v>
      </c>
      <c r="Q15" s="66">
        <f t="shared" si="6"/>
        <v>3</v>
      </c>
      <c r="R15" s="65">
        <f>VLOOKUP($A15,'Return Data'!$B$7:$R$2292,12,0)</f>
        <v>3.5076999999999998</v>
      </c>
      <c r="S15" s="66">
        <f t="shared" si="7"/>
        <v>2</v>
      </c>
      <c r="T15" s="65">
        <f>VLOOKUP($A15,'Return Data'!$B$7:$R$2292,13,0)</f>
        <v>3.4693000000000001</v>
      </c>
      <c r="U15" s="66">
        <f t="shared" si="8"/>
        <v>2</v>
      </c>
      <c r="V15" s="65">
        <f>VLOOKUP($A15,'Return Data'!$B$7:$R$2292,17,0)</f>
        <v>3.9922</v>
      </c>
      <c r="W15" s="66">
        <f t="shared" si="9"/>
        <v>3</v>
      </c>
      <c r="X15" s="65">
        <f>VLOOKUP($A15,'Return Data'!$B$7:$R$2292,14,0)</f>
        <v>4.9714999999999998</v>
      </c>
      <c r="Y15" s="66">
        <f t="shared" si="10"/>
        <v>4</v>
      </c>
      <c r="Z15" s="65">
        <f>VLOOKUP($A15,'Return Data'!$B$7:$R$2292,16,0)</f>
        <v>6.9603000000000002</v>
      </c>
      <c r="AA15" s="67">
        <f t="shared" si="11"/>
        <v>26</v>
      </c>
    </row>
    <row r="16" spans="1:27" x14ac:dyDescent="0.3">
      <c r="A16" s="63" t="s">
        <v>127</v>
      </c>
      <c r="B16" s="64">
        <f>VLOOKUP($A16,'Return Data'!$B$7:$R$2292,3,0)</f>
        <v>44536</v>
      </c>
      <c r="C16" s="65">
        <f>VLOOKUP($A16,'Return Data'!$B$7:$R$2292,4,0)</f>
        <v>3162.6822999999999</v>
      </c>
      <c r="D16" s="65">
        <f>VLOOKUP($A16,'Return Data'!$B$7:$R$2292,5,0)</f>
        <v>3.3218000000000001</v>
      </c>
      <c r="E16" s="66">
        <f t="shared" si="0"/>
        <v>12</v>
      </c>
      <c r="F16" s="65">
        <f>VLOOKUP($A16,'Return Data'!$B$7:$R$2292,6,0)</f>
        <v>3.3477999999999999</v>
      </c>
      <c r="G16" s="66">
        <f t="shared" si="1"/>
        <v>21</v>
      </c>
      <c r="H16" s="65">
        <f>VLOOKUP($A16,'Return Data'!$B$7:$R$2292,7,0)</f>
        <v>3.4215</v>
      </c>
      <c r="I16" s="66">
        <f t="shared" si="2"/>
        <v>21</v>
      </c>
      <c r="J16" s="65">
        <f>VLOOKUP($A16,'Return Data'!$B$7:$R$2292,8,0)</f>
        <v>3.6358999999999999</v>
      </c>
      <c r="K16" s="66">
        <f t="shared" si="3"/>
        <v>4</v>
      </c>
      <c r="L16" s="65">
        <f>VLOOKUP($A16,'Return Data'!$B$7:$R$2292,9,0)</f>
        <v>3.6743999999999999</v>
      </c>
      <c r="M16" s="66">
        <f t="shared" si="4"/>
        <v>14</v>
      </c>
      <c r="N16" s="65">
        <f>VLOOKUP($A16,'Return Data'!$B$7:$R$2292,10,0)</f>
        <v>3.3254000000000001</v>
      </c>
      <c r="O16" s="66">
        <f t="shared" si="5"/>
        <v>14</v>
      </c>
      <c r="P16" s="65">
        <f>VLOOKUP($A16,'Return Data'!$B$7:$R$2292,11,0)</f>
        <v>3.3809</v>
      </c>
      <c r="Q16" s="66">
        <f t="shared" si="6"/>
        <v>19</v>
      </c>
      <c r="R16" s="65">
        <f>VLOOKUP($A16,'Return Data'!$B$7:$R$2292,12,0)</f>
        <v>3.3736999999999999</v>
      </c>
      <c r="S16" s="66">
        <f t="shared" si="7"/>
        <v>20</v>
      </c>
      <c r="T16" s="65">
        <f>VLOOKUP($A16,'Return Data'!$B$7:$R$2292,13,0)</f>
        <v>3.3153000000000001</v>
      </c>
      <c r="U16" s="66">
        <f t="shared" si="8"/>
        <v>22</v>
      </c>
      <c r="V16" s="65">
        <f>VLOOKUP($A16,'Return Data'!$B$7:$R$2292,17,0)</f>
        <v>3.9439000000000002</v>
      </c>
      <c r="W16" s="66">
        <f t="shared" si="9"/>
        <v>7</v>
      </c>
      <c r="X16" s="65">
        <f>VLOOKUP($A16,'Return Data'!$B$7:$R$2292,14,0)</f>
        <v>4.9825999999999997</v>
      </c>
      <c r="Y16" s="66">
        <f t="shared" si="10"/>
        <v>3</v>
      </c>
      <c r="Z16" s="65">
        <f>VLOOKUP($A16,'Return Data'!$B$7:$R$2292,16,0)</f>
        <v>7.1262999999999996</v>
      </c>
      <c r="AA16" s="67">
        <f t="shared" si="11"/>
        <v>2</v>
      </c>
    </row>
    <row r="17" spans="1:27" x14ac:dyDescent="0.3">
      <c r="A17" s="63" t="s">
        <v>128</v>
      </c>
      <c r="B17" s="64">
        <f>VLOOKUP($A17,'Return Data'!$B$7:$R$2292,3,0)</f>
        <v>44536</v>
      </c>
      <c r="C17" s="65">
        <f>VLOOKUP($A17,'Return Data'!$B$7:$R$2292,4,0)</f>
        <v>4137.7466999999997</v>
      </c>
      <c r="D17" s="65">
        <f>VLOOKUP($A17,'Return Data'!$B$7:$R$2292,5,0)</f>
        <v>3.153</v>
      </c>
      <c r="E17" s="66">
        <f t="shared" si="0"/>
        <v>30</v>
      </c>
      <c r="F17" s="65">
        <f>VLOOKUP($A17,'Return Data'!$B$7:$R$2292,6,0)</f>
        <v>3.3426999999999998</v>
      </c>
      <c r="G17" s="66">
        <f t="shared" si="1"/>
        <v>22</v>
      </c>
      <c r="H17" s="65">
        <f>VLOOKUP($A17,'Return Data'!$B$7:$R$2292,7,0)</f>
        <v>3.4986999999999999</v>
      </c>
      <c r="I17" s="66">
        <f t="shared" si="2"/>
        <v>7</v>
      </c>
      <c r="J17" s="65">
        <f>VLOOKUP($A17,'Return Data'!$B$7:$R$2292,8,0)</f>
        <v>3.5693000000000001</v>
      </c>
      <c r="K17" s="66">
        <f t="shared" si="3"/>
        <v>12</v>
      </c>
      <c r="L17" s="65">
        <f>VLOOKUP($A17,'Return Data'!$B$7:$R$2292,9,0)</f>
        <v>3.6859000000000002</v>
      </c>
      <c r="M17" s="66">
        <f t="shared" si="4"/>
        <v>12</v>
      </c>
      <c r="N17" s="65">
        <f>VLOOKUP($A17,'Return Data'!$B$7:$R$2292,10,0)</f>
        <v>3.3062999999999998</v>
      </c>
      <c r="O17" s="66">
        <f t="shared" si="5"/>
        <v>25</v>
      </c>
      <c r="P17" s="65">
        <f>VLOOKUP($A17,'Return Data'!$B$7:$R$2292,11,0)</f>
        <v>3.3727</v>
      </c>
      <c r="Q17" s="66">
        <f t="shared" si="6"/>
        <v>22</v>
      </c>
      <c r="R17" s="65">
        <f>VLOOKUP($A17,'Return Data'!$B$7:$R$2292,12,0)</f>
        <v>3.351</v>
      </c>
      <c r="S17" s="66">
        <f t="shared" si="7"/>
        <v>27</v>
      </c>
      <c r="T17" s="65">
        <f>VLOOKUP($A17,'Return Data'!$B$7:$R$2292,13,0)</f>
        <v>3.2768999999999999</v>
      </c>
      <c r="U17" s="66">
        <f t="shared" si="8"/>
        <v>27</v>
      </c>
      <c r="V17" s="65">
        <f>VLOOKUP($A17,'Return Data'!$B$7:$R$2292,17,0)</f>
        <v>3.8123</v>
      </c>
      <c r="W17" s="66">
        <f t="shared" si="9"/>
        <v>23</v>
      </c>
      <c r="X17" s="65">
        <f>VLOOKUP($A17,'Return Data'!$B$7:$R$2292,14,0)</f>
        <v>4.7919</v>
      </c>
      <c r="Y17" s="66">
        <f t="shared" si="10"/>
        <v>23</v>
      </c>
      <c r="Z17" s="65">
        <f>VLOOKUP($A17,'Return Data'!$B$7:$R$2292,16,0)</f>
        <v>6.9737999999999998</v>
      </c>
      <c r="AA17" s="67">
        <f t="shared" si="11"/>
        <v>23</v>
      </c>
    </row>
    <row r="18" spans="1:27" x14ac:dyDescent="0.3">
      <c r="A18" s="63" t="s">
        <v>129</v>
      </c>
      <c r="B18" s="64">
        <f>VLOOKUP($A18,'Return Data'!$B$7:$R$2292,3,0)</f>
        <v>44536</v>
      </c>
      <c r="C18" s="65">
        <f>VLOOKUP($A18,'Return Data'!$B$7:$R$2292,4,0)</f>
        <v>2095.7716</v>
      </c>
      <c r="D18" s="65">
        <f>VLOOKUP($A18,'Return Data'!$B$7:$R$2292,5,0)</f>
        <v>2.8721000000000001</v>
      </c>
      <c r="E18" s="66">
        <f t="shared" si="0"/>
        <v>41</v>
      </c>
      <c r="F18" s="65">
        <f>VLOOKUP($A18,'Return Data'!$B$7:$R$2292,6,0)</f>
        <v>3.2587999999999999</v>
      </c>
      <c r="G18" s="66">
        <f t="shared" si="1"/>
        <v>30</v>
      </c>
      <c r="H18" s="65">
        <f>VLOOKUP($A18,'Return Data'!$B$7:$R$2292,7,0)</f>
        <v>3.4661</v>
      </c>
      <c r="I18" s="66">
        <f t="shared" si="2"/>
        <v>14</v>
      </c>
      <c r="J18" s="65">
        <f>VLOOKUP($A18,'Return Data'!$B$7:$R$2292,8,0)</f>
        <v>3.5514000000000001</v>
      </c>
      <c r="K18" s="66">
        <f t="shared" si="3"/>
        <v>14</v>
      </c>
      <c r="L18" s="65">
        <f>VLOOKUP($A18,'Return Data'!$B$7:$R$2292,9,0)</f>
        <v>3.6608000000000001</v>
      </c>
      <c r="M18" s="66">
        <f t="shared" si="4"/>
        <v>15</v>
      </c>
      <c r="N18" s="65">
        <f>VLOOKUP($A18,'Return Data'!$B$7:$R$2292,10,0)</f>
        <v>3.3121999999999998</v>
      </c>
      <c r="O18" s="66">
        <f t="shared" si="5"/>
        <v>22</v>
      </c>
      <c r="P18" s="65">
        <f>VLOOKUP($A18,'Return Data'!$B$7:$R$2292,11,0)</f>
        <v>3.3755000000000002</v>
      </c>
      <c r="Q18" s="66">
        <f t="shared" si="6"/>
        <v>21</v>
      </c>
      <c r="R18" s="65">
        <f>VLOOKUP($A18,'Return Data'!$B$7:$R$2292,12,0)</f>
        <v>3.3708999999999998</v>
      </c>
      <c r="S18" s="66">
        <f t="shared" si="7"/>
        <v>21</v>
      </c>
      <c r="T18" s="65">
        <f>VLOOKUP($A18,'Return Data'!$B$7:$R$2292,13,0)</f>
        <v>3.3188</v>
      </c>
      <c r="U18" s="66">
        <f t="shared" si="8"/>
        <v>19</v>
      </c>
      <c r="V18" s="65">
        <f>VLOOKUP($A18,'Return Data'!$B$7:$R$2292,17,0)</f>
        <v>3.7888999999999999</v>
      </c>
      <c r="W18" s="66">
        <f t="shared" si="9"/>
        <v>26</v>
      </c>
      <c r="X18" s="65">
        <f>VLOOKUP($A18,'Return Data'!$B$7:$R$2292,14,0)</f>
        <v>4.8135000000000003</v>
      </c>
      <c r="Y18" s="66">
        <f t="shared" si="10"/>
        <v>20</v>
      </c>
      <c r="Z18" s="65">
        <f>VLOOKUP($A18,'Return Data'!$B$7:$R$2292,16,0)</f>
        <v>6.9931999999999999</v>
      </c>
      <c r="AA18" s="67">
        <f t="shared" si="11"/>
        <v>21</v>
      </c>
    </row>
    <row r="19" spans="1:27" x14ac:dyDescent="0.3">
      <c r="A19" s="63" t="s">
        <v>130</v>
      </c>
      <c r="B19" s="64">
        <f>VLOOKUP($A19,'Return Data'!$B$7:$R$2292,3,0)</f>
        <v>44536</v>
      </c>
      <c r="C19" s="65">
        <f>VLOOKUP($A19,'Return Data'!$B$7:$R$2292,4,0)</f>
        <v>311.709</v>
      </c>
      <c r="D19" s="65">
        <f>VLOOKUP($A19,'Return Data'!$B$7:$R$2292,5,0)</f>
        <v>3.1736</v>
      </c>
      <c r="E19" s="66">
        <f t="shared" si="0"/>
        <v>27</v>
      </c>
      <c r="F19" s="65">
        <f>VLOOKUP($A19,'Return Data'!$B$7:$R$2292,6,0)</f>
        <v>3.3108</v>
      </c>
      <c r="G19" s="66">
        <f t="shared" si="1"/>
        <v>25</v>
      </c>
      <c r="H19" s="65">
        <f>VLOOKUP($A19,'Return Data'!$B$7:$R$2292,7,0)</f>
        <v>3.3612000000000002</v>
      </c>
      <c r="I19" s="66">
        <f t="shared" si="2"/>
        <v>25</v>
      </c>
      <c r="J19" s="65">
        <f>VLOOKUP($A19,'Return Data'!$B$7:$R$2292,8,0)</f>
        <v>3.4630999999999998</v>
      </c>
      <c r="K19" s="66">
        <f t="shared" si="3"/>
        <v>25</v>
      </c>
      <c r="L19" s="65">
        <f>VLOOKUP($A19,'Return Data'!$B$7:$R$2292,9,0)</f>
        <v>3.5859000000000001</v>
      </c>
      <c r="M19" s="66">
        <f t="shared" si="4"/>
        <v>24</v>
      </c>
      <c r="N19" s="65">
        <f>VLOOKUP($A19,'Return Data'!$B$7:$R$2292,10,0)</f>
        <v>3.2953000000000001</v>
      </c>
      <c r="O19" s="66">
        <f t="shared" si="5"/>
        <v>27</v>
      </c>
      <c r="P19" s="65">
        <f>VLOOKUP($A19,'Return Data'!$B$7:$R$2292,11,0)</f>
        <v>3.3717999999999999</v>
      </c>
      <c r="Q19" s="66">
        <f t="shared" si="6"/>
        <v>23</v>
      </c>
      <c r="R19" s="65">
        <f>VLOOKUP($A19,'Return Data'!$B$7:$R$2292,12,0)</f>
        <v>3.3698000000000001</v>
      </c>
      <c r="S19" s="66">
        <f t="shared" si="7"/>
        <v>22</v>
      </c>
      <c r="T19" s="65">
        <f>VLOOKUP($A19,'Return Data'!$B$7:$R$2292,13,0)</f>
        <v>3.3176000000000001</v>
      </c>
      <c r="U19" s="66">
        <f t="shared" si="8"/>
        <v>21</v>
      </c>
      <c r="V19" s="65">
        <f>VLOOKUP($A19,'Return Data'!$B$7:$R$2292,17,0)</f>
        <v>3.9247999999999998</v>
      </c>
      <c r="W19" s="66">
        <f t="shared" si="9"/>
        <v>11</v>
      </c>
      <c r="X19" s="65">
        <f>VLOOKUP($A19,'Return Data'!$B$7:$R$2292,14,0)</f>
        <v>4.8837999999999999</v>
      </c>
      <c r="Y19" s="66">
        <f t="shared" si="10"/>
        <v>12</v>
      </c>
      <c r="Z19" s="65">
        <f>VLOOKUP($A19,'Return Data'!$B$7:$R$2292,16,0)</f>
        <v>7.0286999999999997</v>
      </c>
      <c r="AA19" s="67">
        <f t="shared" si="11"/>
        <v>11</v>
      </c>
    </row>
    <row r="20" spans="1:27" x14ac:dyDescent="0.3">
      <c r="A20" s="63" t="s">
        <v>131</v>
      </c>
      <c r="B20" s="64">
        <f>VLOOKUP($A20,'Return Data'!$B$7:$R$2292,3,0)</f>
        <v>44536</v>
      </c>
      <c r="C20" s="65">
        <f>VLOOKUP($A20,'Return Data'!$B$7:$R$2292,4,0)</f>
        <v>2265.1359000000002</v>
      </c>
      <c r="D20" s="65">
        <f>VLOOKUP($A20,'Return Data'!$B$7:$R$2292,5,0)</f>
        <v>3.3052000000000001</v>
      </c>
      <c r="E20" s="66">
        <f t="shared" si="0"/>
        <v>14</v>
      </c>
      <c r="F20" s="65">
        <f>VLOOKUP($A20,'Return Data'!$B$7:$R$2292,6,0)</f>
        <v>3.3698000000000001</v>
      </c>
      <c r="G20" s="66">
        <f t="shared" si="1"/>
        <v>18</v>
      </c>
      <c r="H20" s="65">
        <f>VLOOKUP($A20,'Return Data'!$B$7:$R$2292,7,0)</f>
        <v>3.431</v>
      </c>
      <c r="I20" s="66">
        <f t="shared" si="2"/>
        <v>20</v>
      </c>
      <c r="J20" s="65">
        <f>VLOOKUP($A20,'Return Data'!$B$7:$R$2292,8,0)</f>
        <v>3.5468000000000002</v>
      </c>
      <c r="K20" s="66">
        <f t="shared" si="3"/>
        <v>16</v>
      </c>
      <c r="L20" s="65">
        <f>VLOOKUP($A20,'Return Data'!$B$7:$R$2292,9,0)</f>
        <v>3.7463000000000002</v>
      </c>
      <c r="M20" s="66">
        <f t="shared" si="4"/>
        <v>4</v>
      </c>
      <c r="N20" s="65">
        <f>VLOOKUP($A20,'Return Data'!$B$7:$R$2292,10,0)</f>
        <v>3.3744000000000001</v>
      </c>
      <c r="O20" s="66">
        <f t="shared" si="5"/>
        <v>5</v>
      </c>
      <c r="P20" s="65">
        <f>VLOOKUP($A20,'Return Data'!$B$7:$R$2292,11,0)</f>
        <v>3.4279000000000002</v>
      </c>
      <c r="Q20" s="66">
        <f t="shared" si="6"/>
        <v>4</v>
      </c>
      <c r="R20" s="65">
        <f>VLOOKUP($A20,'Return Data'!$B$7:$R$2292,12,0)</f>
        <v>3.4443999999999999</v>
      </c>
      <c r="S20" s="66">
        <f t="shared" si="7"/>
        <v>5</v>
      </c>
      <c r="T20" s="65">
        <f>VLOOKUP($A20,'Return Data'!$B$7:$R$2292,13,0)</f>
        <v>3.4102000000000001</v>
      </c>
      <c r="U20" s="66">
        <f t="shared" si="8"/>
        <v>3</v>
      </c>
      <c r="V20" s="65">
        <f>VLOOKUP($A20,'Return Data'!$B$7:$R$2292,17,0)</f>
        <v>4.0502000000000002</v>
      </c>
      <c r="W20" s="66">
        <f t="shared" si="9"/>
        <v>2</v>
      </c>
      <c r="X20" s="65">
        <f>VLOOKUP($A20,'Return Data'!$B$7:$R$2292,14,0)</f>
        <v>4.9939</v>
      </c>
      <c r="Y20" s="66">
        <f t="shared" si="10"/>
        <v>2</v>
      </c>
      <c r="Z20" s="65">
        <f>VLOOKUP($A20,'Return Data'!$B$7:$R$2292,16,0)</f>
        <v>7.0450999999999997</v>
      </c>
      <c r="AA20" s="67">
        <f t="shared" si="11"/>
        <v>8</v>
      </c>
    </row>
    <row r="21" spans="1:27" x14ac:dyDescent="0.3">
      <c r="A21" s="63" t="s">
        <v>132</v>
      </c>
      <c r="B21" s="64">
        <f>VLOOKUP($A21,'Return Data'!$B$7:$R$2292,3,0)</f>
        <v>44536</v>
      </c>
      <c r="C21" s="65">
        <f>VLOOKUP($A21,'Return Data'!$B$7:$R$2292,4,0)</f>
        <v>2542.2754</v>
      </c>
      <c r="D21" s="65">
        <f>VLOOKUP($A21,'Return Data'!$B$7:$R$2292,5,0)</f>
        <v>3.1086</v>
      </c>
      <c r="E21" s="66">
        <f t="shared" si="0"/>
        <v>34</v>
      </c>
      <c r="F21" s="65">
        <f>VLOOKUP($A21,'Return Data'!$B$7:$R$2292,6,0)</f>
        <v>3.2235999999999998</v>
      </c>
      <c r="G21" s="66">
        <f t="shared" si="1"/>
        <v>32</v>
      </c>
      <c r="H21" s="65">
        <f>VLOOKUP($A21,'Return Data'!$B$7:$R$2292,7,0)</f>
        <v>3.3050999999999999</v>
      </c>
      <c r="I21" s="66">
        <f t="shared" si="2"/>
        <v>30</v>
      </c>
      <c r="J21" s="65">
        <f>VLOOKUP($A21,'Return Data'!$B$7:$R$2292,8,0)</f>
        <v>3.4556</v>
      </c>
      <c r="K21" s="66">
        <f t="shared" si="3"/>
        <v>26</v>
      </c>
      <c r="L21" s="65">
        <f>VLOOKUP($A21,'Return Data'!$B$7:$R$2292,9,0)</f>
        <v>3.5141</v>
      </c>
      <c r="M21" s="66">
        <f t="shared" si="4"/>
        <v>29</v>
      </c>
      <c r="N21" s="65">
        <f>VLOOKUP($A21,'Return Data'!$B$7:$R$2292,10,0)</f>
        <v>3.2784</v>
      </c>
      <c r="O21" s="66">
        <f t="shared" si="5"/>
        <v>29</v>
      </c>
      <c r="P21" s="65">
        <f>VLOOKUP($A21,'Return Data'!$B$7:$R$2292,11,0)</f>
        <v>3.3302</v>
      </c>
      <c r="Q21" s="66">
        <f t="shared" si="6"/>
        <v>28</v>
      </c>
      <c r="R21" s="65">
        <f>VLOOKUP($A21,'Return Data'!$B$7:$R$2292,12,0)</f>
        <v>3.3296999999999999</v>
      </c>
      <c r="S21" s="66">
        <f t="shared" si="7"/>
        <v>28</v>
      </c>
      <c r="T21" s="65">
        <f>VLOOKUP($A21,'Return Data'!$B$7:$R$2292,13,0)</f>
        <v>3.2683</v>
      </c>
      <c r="U21" s="66">
        <f t="shared" si="8"/>
        <v>28</v>
      </c>
      <c r="V21" s="65">
        <f>VLOOKUP($A21,'Return Data'!$B$7:$R$2292,17,0)</f>
        <v>3.7463000000000002</v>
      </c>
      <c r="W21" s="66">
        <f t="shared" si="9"/>
        <v>28</v>
      </c>
      <c r="X21" s="65">
        <f>VLOOKUP($A21,'Return Data'!$B$7:$R$2292,14,0)</f>
        <v>4.6661999999999999</v>
      </c>
      <c r="Y21" s="66">
        <f t="shared" si="10"/>
        <v>29</v>
      </c>
      <c r="Z21" s="65">
        <f>VLOOKUP($A21,'Return Data'!$B$7:$R$2292,16,0)</f>
        <v>6.9332000000000003</v>
      </c>
      <c r="AA21" s="67">
        <f t="shared" si="11"/>
        <v>27</v>
      </c>
    </row>
    <row r="22" spans="1:27" x14ac:dyDescent="0.3">
      <c r="A22" s="63" t="s">
        <v>133</v>
      </c>
      <c r="B22" s="64">
        <f>VLOOKUP($A22,'Return Data'!$B$7:$R$2292,3,0)</f>
        <v>44536</v>
      </c>
      <c r="C22" s="65">
        <f>VLOOKUP($A22,'Return Data'!$B$7:$R$2292,4,0)</f>
        <v>1623.4195999999999</v>
      </c>
      <c r="D22" s="65">
        <f>VLOOKUP($A22,'Return Data'!$B$7:$R$2292,5,0)</f>
        <v>2.9005999999999998</v>
      </c>
      <c r="E22" s="66">
        <f t="shared" si="0"/>
        <v>40</v>
      </c>
      <c r="F22" s="65">
        <f>VLOOKUP($A22,'Return Data'!$B$7:$R$2292,6,0)</f>
        <v>3.1259999999999999</v>
      </c>
      <c r="G22" s="66">
        <f t="shared" si="1"/>
        <v>38</v>
      </c>
      <c r="H22" s="65">
        <f>VLOOKUP($A22,'Return Data'!$B$7:$R$2292,7,0)</f>
        <v>3.1698</v>
      </c>
      <c r="I22" s="66">
        <f t="shared" si="2"/>
        <v>37</v>
      </c>
      <c r="J22" s="65">
        <f>VLOOKUP($A22,'Return Data'!$B$7:$R$2292,8,0)</f>
        <v>3.1844999999999999</v>
      </c>
      <c r="K22" s="66">
        <f t="shared" si="3"/>
        <v>37</v>
      </c>
      <c r="L22" s="65">
        <f>VLOOKUP($A22,'Return Data'!$B$7:$R$2292,9,0)</f>
        <v>3.2326999999999999</v>
      </c>
      <c r="M22" s="66">
        <f t="shared" si="4"/>
        <v>40</v>
      </c>
      <c r="N22" s="65">
        <f>VLOOKUP($A22,'Return Data'!$B$7:$R$2292,10,0)</f>
        <v>3.1644000000000001</v>
      </c>
      <c r="O22" s="66">
        <f t="shared" si="5"/>
        <v>33</v>
      </c>
      <c r="P22" s="65">
        <f>VLOOKUP($A22,'Return Data'!$B$7:$R$2292,11,0)</f>
        <v>3.1072000000000002</v>
      </c>
      <c r="Q22" s="66">
        <f t="shared" si="6"/>
        <v>37</v>
      </c>
      <c r="R22" s="65">
        <f>VLOOKUP($A22,'Return Data'!$B$7:$R$2292,12,0)</f>
        <v>3.0703999999999998</v>
      </c>
      <c r="S22" s="66">
        <f t="shared" si="7"/>
        <v>36</v>
      </c>
      <c r="T22" s="65">
        <f>VLOOKUP($A22,'Return Data'!$B$7:$R$2292,13,0)</f>
        <v>2.9990000000000001</v>
      </c>
      <c r="U22" s="66">
        <f t="shared" si="8"/>
        <v>40</v>
      </c>
      <c r="V22" s="65">
        <f>VLOOKUP($A22,'Return Data'!$B$7:$R$2292,17,0)</f>
        <v>3.306</v>
      </c>
      <c r="W22" s="66">
        <f t="shared" si="9"/>
        <v>37</v>
      </c>
      <c r="X22" s="65">
        <f>VLOOKUP($A22,'Return Data'!$B$7:$R$2292,14,0)</f>
        <v>4.234</v>
      </c>
      <c r="Y22" s="66">
        <f t="shared" si="10"/>
        <v>35</v>
      </c>
      <c r="Z22" s="65">
        <f>VLOOKUP($A22,'Return Data'!$B$7:$R$2292,16,0)</f>
        <v>6.1862000000000004</v>
      </c>
      <c r="AA22" s="67">
        <f t="shared" si="11"/>
        <v>32</v>
      </c>
    </row>
    <row r="23" spans="1:27" x14ac:dyDescent="0.3">
      <c r="A23" s="63" t="s">
        <v>134</v>
      </c>
      <c r="B23" s="64">
        <f>VLOOKUP($A23,'Return Data'!$B$7:$R$2292,3,0)</f>
        <v>44536</v>
      </c>
      <c r="C23" s="65">
        <f>VLOOKUP($A23,'Return Data'!$B$7:$R$2292,4,0)</f>
        <v>2048.0895</v>
      </c>
      <c r="D23" s="65">
        <f>VLOOKUP($A23,'Return Data'!$B$7:$R$2292,5,0)</f>
        <v>3.0406</v>
      </c>
      <c r="E23" s="66">
        <f t="shared" si="0"/>
        <v>36</v>
      </c>
      <c r="F23" s="65">
        <f>VLOOKUP($A23,'Return Data'!$B$7:$R$2292,6,0)</f>
        <v>3.1528</v>
      </c>
      <c r="G23" s="66">
        <f t="shared" si="1"/>
        <v>36</v>
      </c>
      <c r="H23" s="65">
        <f>VLOOKUP($A23,'Return Data'!$B$7:$R$2292,7,0)</f>
        <v>3.2652000000000001</v>
      </c>
      <c r="I23" s="66">
        <f t="shared" si="2"/>
        <v>33</v>
      </c>
      <c r="J23" s="65">
        <f>VLOOKUP($A23,'Return Data'!$B$7:$R$2292,8,0)</f>
        <v>3.2117</v>
      </c>
      <c r="K23" s="66">
        <f t="shared" si="3"/>
        <v>36</v>
      </c>
      <c r="L23" s="65">
        <f>VLOOKUP($A23,'Return Data'!$B$7:$R$2292,9,0)</f>
        <v>3.2812000000000001</v>
      </c>
      <c r="M23" s="66">
        <f t="shared" si="4"/>
        <v>36</v>
      </c>
      <c r="N23" s="65">
        <f>VLOOKUP($A23,'Return Data'!$B$7:$R$2292,10,0)</f>
        <v>3.07</v>
      </c>
      <c r="O23" s="66">
        <f t="shared" si="5"/>
        <v>38</v>
      </c>
      <c r="P23" s="65">
        <f>VLOOKUP($A23,'Return Data'!$B$7:$R$2292,11,0)</f>
        <v>3.0836000000000001</v>
      </c>
      <c r="Q23" s="66">
        <f t="shared" si="6"/>
        <v>38</v>
      </c>
      <c r="R23" s="65">
        <f>VLOOKUP($A23,'Return Data'!$B$7:$R$2292,12,0)</f>
        <v>3.0531999999999999</v>
      </c>
      <c r="S23" s="66">
        <f t="shared" si="7"/>
        <v>38</v>
      </c>
      <c r="T23" s="65">
        <f>VLOOKUP($A23,'Return Data'!$B$7:$R$2292,13,0)</f>
        <v>3.2201</v>
      </c>
      <c r="U23" s="66">
        <f t="shared" si="8"/>
        <v>33</v>
      </c>
      <c r="V23" s="65">
        <f>VLOOKUP($A23,'Return Data'!$B$7:$R$2292,17,0)</f>
        <v>3.6669</v>
      </c>
      <c r="W23" s="66">
        <f t="shared" si="9"/>
        <v>29</v>
      </c>
      <c r="X23" s="65">
        <f>VLOOKUP($A23,'Return Data'!$B$7:$R$2292,14,0)</f>
        <v>4.7058</v>
      </c>
      <c r="Y23" s="66">
        <f t="shared" si="10"/>
        <v>28</v>
      </c>
      <c r="Z23" s="65">
        <f>VLOOKUP($A23,'Return Data'!$B$7:$R$2292,16,0)</f>
        <v>7.0178000000000003</v>
      </c>
      <c r="AA23" s="67">
        <f t="shared" si="11"/>
        <v>15</v>
      </c>
    </row>
    <row r="24" spans="1:27" x14ac:dyDescent="0.3">
      <c r="A24" s="63" t="s">
        <v>135</v>
      </c>
      <c r="B24" s="64">
        <f>VLOOKUP($A24,'Return Data'!$B$7:$R$2292,3,0)</f>
        <v>44529</v>
      </c>
      <c r="C24" s="65">
        <f>VLOOKUP($A24,'Return Data'!$B$7:$R$2292,4,0)</f>
        <v>2035.3382999999999</v>
      </c>
      <c r="D24" s="65">
        <f>VLOOKUP($A24,'Return Data'!$B$7:$R$2292,5,0)</f>
        <v>2.6955</v>
      </c>
      <c r="E24" s="66">
        <f t="shared" si="0"/>
        <v>42</v>
      </c>
      <c r="F24" s="65">
        <f>VLOOKUP($A24,'Return Data'!$B$7:$R$2292,6,0)</f>
        <v>2.6970999999999998</v>
      </c>
      <c r="G24" s="66">
        <f t="shared" si="1"/>
        <v>42</v>
      </c>
      <c r="H24" s="65">
        <f>VLOOKUP($A24,'Return Data'!$B$7:$R$2292,7,0)</f>
        <v>2.698</v>
      </c>
      <c r="I24" s="66">
        <f t="shared" si="2"/>
        <v>42</v>
      </c>
      <c r="J24" s="65">
        <f>VLOOKUP($A24,'Return Data'!$B$7:$R$2292,8,0)</f>
        <v>2.6029</v>
      </c>
      <c r="K24" s="66">
        <f t="shared" si="3"/>
        <v>42</v>
      </c>
      <c r="L24" s="65">
        <f>VLOOKUP($A24,'Return Data'!$B$7:$R$2292,9,0)</f>
        <v>3.0087999999999999</v>
      </c>
      <c r="M24" s="66">
        <f t="shared" si="4"/>
        <v>42</v>
      </c>
      <c r="N24" s="65">
        <f>VLOOKUP($A24,'Return Data'!$B$7:$R$2292,10,0)</f>
        <v>3.0423</v>
      </c>
      <c r="O24" s="66">
        <f t="shared" si="5"/>
        <v>40</v>
      </c>
      <c r="P24" s="65">
        <f>VLOOKUP($A24,'Return Data'!$B$7:$R$2292,11,0)</f>
        <v>2.9826999999999999</v>
      </c>
      <c r="Q24" s="66">
        <f t="shared" si="6"/>
        <v>41</v>
      </c>
      <c r="R24" s="65">
        <f>VLOOKUP($A24,'Return Data'!$B$7:$R$2292,12,0)</f>
        <v>2.9115000000000002</v>
      </c>
      <c r="S24" s="66">
        <f t="shared" si="7"/>
        <v>42</v>
      </c>
      <c r="T24" s="65">
        <f>VLOOKUP($A24,'Return Data'!$B$7:$R$2292,13,0)</f>
        <v>2.9159999999999999</v>
      </c>
      <c r="U24" s="66">
        <f t="shared" si="8"/>
        <v>42</v>
      </c>
      <c r="V24" s="65"/>
      <c r="W24" s="66"/>
      <c r="X24" s="65"/>
      <c r="Y24" s="66"/>
      <c r="Z24" s="65">
        <f>VLOOKUP($A24,'Return Data'!$B$7:$R$2292,16,0)</f>
        <v>3.2437</v>
      </c>
      <c r="AA24" s="67">
        <f t="shared" si="11"/>
        <v>42</v>
      </c>
    </row>
    <row r="25" spans="1:27" x14ac:dyDescent="0.3">
      <c r="A25" s="63" t="s">
        <v>136</v>
      </c>
      <c r="B25" s="64">
        <f>VLOOKUP($A25,'Return Data'!$B$7:$R$2292,3,0)</f>
        <v>44529</v>
      </c>
      <c r="C25" s="65">
        <f>VLOOKUP($A25,'Return Data'!$B$7:$R$2292,4,0)</f>
        <v>2047.1668999999999</v>
      </c>
      <c r="D25" s="65">
        <f>VLOOKUP($A25,'Return Data'!$B$7:$R$2292,5,0)</f>
        <v>3.2399</v>
      </c>
      <c r="E25" s="66">
        <f t="shared" si="0"/>
        <v>19</v>
      </c>
      <c r="F25" s="65">
        <f>VLOOKUP($A25,'Return Data'!$B$7:$R$2292,6,0)</f>
        <v>3.1602000000000001</v>
      </c>
      <c r="G25" s="66">
        <f t="shared" si="1"/>
        <v>35</v>
      </c>
      <c r="H25" s="65">
        <f>VLOOKUP($A25,'Return Data'!$B$7:$R$2292,7,0)</f>
        <v>3.2071999999999998</v>
      </c>
      <c r="I25" s="66">
        <f t="shared" si="2"/>
        <v>36</v>
      </c>
      <c r="J25" s="65">
        <f>VLOOKUP($A25,'Return Data'!$B$7:$R$2292,8,0)</f>
        <v>3.1318999999999999</v>
      </c>
      <c r="K25" s="66">
        <f t="shared" si="3"/>
        <v>39</v>
      </c>
      <c r="L25" s="65">
        <f>VLOOKUP($A25,'Return Data'!$B$7:$R$2292,9,0)</f>
        <v>3.2446000000000002</v>
      </c>
      <c r="M25" s="66">
        <f t="shared" si="4"/>
        <v>38</v>
      </c>
      <c r="N25" s="65">
        <f>VLOOKUP($A25,'Return Data'!$B$7:$R$2292,10,0)</f>
        <v>3.0634999999999999</v>
      </c>
      <c r="O25" s="66">
        <f t="shared" si="5"/>
        <v>39</v>
      </c>
      <c r="P25" s="65">
        <f>VLOOKUP($A25,'Return Data'!$B$7:$R$2292,11,0)</f>
        <v>3.0718999999999999</v>
      </c>
      <c r="Q25" s="66">
        <f t="shared" si="6"/>
        <v>39</v>
      </c>
      <c r="R25" s="65">
        <f>VLOOKUP($A25,'Return Data'!$B$7:$R$2292,12,0)</f>
        <v>3.0301999999999998</v>
      </c>
      <c r="S25" s="66">
        <f t="shared" si="7"/>
        <v>40</v>
      </c>
      <c r="T25" s="65">
        <f>VLOOKUP($A25,'Return Data'!$B$7:$R$2292,13,0)</f>
        <v>3.1941000000000002</v>
      </c>
      <c r="U25" s="66">
        <f t="shared" si="8"/>
        <v>35</v>
      </c>
      <c r="V25" s="65"/>
      <c r="W25" s="66"/>
      <c r="X25" s="65"/>
      <c r="Y25" s="66"/>
      <c r="Z25" s="65">
        <f>VLOOKUP($A25,'Return Data'!$B$7:$R$2292,16,0)</f>
        <v>3.5566</v>
      </c>
      <c r="AA25" s="67">
        <f t="shared" si="11"/>
        <v>41</v>
      </c>
    </row>
    <row r="26" spans="1:27" x14ac:dyDescent="0.3">
      <c r="A26" s="63" t="s">
        <v>137</v>
      </c>
      <c r="B26" s="64">
        <f>VLOOKUP($A26,'Return Data'!$B$7:$R$2292,3,0)</f>
        <v>44529</v>
      </c>
      <c r="C26" s="65">
        <f>VLOOKUP($A26,'Return Data'!$B$7:$R$2292,4,0)</f>
        <v>2047.2249999999999</v>
      </c>
      <c r="D26" s="65">
        <f>VLOOKUP($A26,'Return Data'!$B$7:$R$2292,5,0)</f>
        <v>3.1631</v>
      </c>
      <c r="E26" s="66">
        <f t="shared" si="0"/>
        <v>28</v>
      </c>
      <c r="F26" s="65">
        <f>VLOOKUP($A26,'Return Data'!$B$7:$R$2292,6,0)</f>
        <v>3.1059999999999999</v>
      </c>
      <c r="G26" s="66">
        <f t="shared" si="1"/>
        <v>39</v>
      </c>
      <c r="H26" s="65">
        <f>VLOOKUP($A26,'Return Data'!$B$7:$R$2292,7,0)</f>
        <v>3.1558999999999999</v>
      </c>
      <c r="I26" s="66">
        <f t="shared" si="2"/>
        <v>38</v>
      </c>
      <c r="J26" s="65">
        <f>VLOOKUP($A26,'Return Data'!$B$7:$R$2292,8,0)</f>
        <v>3.1454</v>
      </c>
      <c r="K26" s="66">
        <f t="shared" si="3"/>
        <v>38</v>
      </c>
      <c r="L26" s="65">
        <f>VLOOKUP($A26,'Return Data'!$B$7:$R$2292,9,0)</f>
        <v>3.246</v>
      </c>
      <c r="M26" s="66">
        <f t="shared" si="4"/>
        <v>37</v>
      </c>
      <c r="N26" s="65">
        <f>VLOOKUP($A26,'Return Data'!$B$7:$R$2292,10,0)</f>
        <v>3.0394999999999999</v>
      </c>
      <c r="O26" s="66">
        <f t="shared" si="5"/>
        <v>41</v>
      </c>
      <c r="P26" s="65">
        <f>VLOOKUP($A26,'Return Data'!$B$7:$R$2292,11,0)</f>
        <v>3.0701999999999998</v>
      </c>
      <c r="Q26" s="66">
        <f t="shared" si="6"/>
        <v>40</v>
      </c>
      <c r="R26" s="65">
        <f>VLOOKUP($A26,'Return Data'!$B$7:$R$2292,12,0)</f>
        <v>3.0326</v>
      </c>
      <c r="S26" s="66">
        <f t="shared" si="7"/>
        <v>39</v>
      </c>
      <c r="T26" s="65">
        <f>VLOOKUP($A26,'Return Data'!$B$7:$R$2292,13,0)</f>
        <v>3.1987000000000001</v>
      </c>
      <c r="U26" s="66">
        <f t="shared" si="8"/>
        <v>34</v>
      </c>
      <c r="V26" s="65"/>
      <c r="W26" s="66"/>
      <c r="X26" s="65"/>
      <c r="Y26" s="66"/>
      <c r="Z26" s="65">
        <f>VLOOKUP($A26,'Return Data'!$B$7:$R$2292,16,0)</f>
        <v>3.5592000000000001</v>
      </c>
      <c r="AA26" s="67">
        <f t="shared" si="11"/>
        <v>40</v>
      </c>
    </row>
    <row r="27" spans="1:27" x14ac:dyDescent="0.3">
      <c r="A27" s="63" t="s">
        <v>138</v>
      </c>
      <c r="B27" s="64">
        <f>VLOOKUP($A27,'Return Data'!$B$7:$R$2292,3,0)</f>
        <v>44529</v>
      </c>
      <c r="C27" s="65">
        <f>VLOOKUP($A27,'Return Data'!$B$7:$R$2292,4,0)</f>
        <v>2047.4042999999999</v>
      </c>
      <c r="D27" s="65">
        <f>VLOOKUP($A27,'Return Data'!$B$7:$R$2292,5,0)</f>
        <v>3.1147</v>
      </c>
      <c r="E27" s="66">
        <f t="shared" si="0"/>
        <v>33</v>
      </c>
      <c r="F27" s="65">
        <f>VLOOKUP($A27,'Return Data'!$B$7:$R$2292,6,0)</f>
        <v>3.0165999999999999</v>
      </c>
      <c r="G27" s="66">
        <f t="shared" si="1"/>
        <v>41</v>
      </c>
      <c r="H27" s="65">
        <f>VLOOKUP($A27,'Return Data'!$B$7:$R$2292,7,0)</f>
        <v>3.0739999999999998</v>
      </c>
      <c r="I27" s="66">
        <f t="shared" si="2"/>
        <v>41</v>
      </c>
      <c r="J27" s="65">
        <f>VLOOKUP($A27,'Return Data'!$B$7:$R$2292,8,0)</f>
        <v>3.0546000000000002</v>
      </c>
      <c r="K27" s="66">
        <f t="shared" si="3"/>
        <v>40</v>
      </c>
      <c r="L27" s="65">
        <f>VLOOKUP($A27,'Return Data'!$B$7:$R$2292,9,0)</f>
        <v>3.2431000000000001</v>
      </c>
      <c r="M27" s="66">
        <f t="shared" si="4"/>
        <v>39</v>
      </c>
      <c r="N27" s="65">
        <f>VLOOKUP($A27,'Return Data'!$B$7:$R$2292,10,0)</f>
        <v>3.1114000000000002</v>
      </c>
      <c r="O27" s="66">
        <f t="shared" si="5"/>
        <v>36</v>
      </c>
      <c r="P27" s="65">
        <f>VLOOKUP($A27,'Return Data'!$B$7:$R$2292,11,0)</f>
        <v>3.1301999999999999</v>
      </c>
      <c r="Q27" s="66">
        <f t="shared" si="6"/>
        <v>35</v>
      </c>
      <c r="R27" s="65">
        <f>VLOOKUP($A27,'Return Data'!$B$7:$R$2292,12,0)</f>
        <v>3.0678000000000001</v>
      </c>
      <c r="S27" s="66">
        <f t="shared" si="7"/>
        <v>37</v>
      </c>
      <c r="T27" s="65">
        <f>VLOOKUP($A27,'Return Data'!$B$7:$R$2292,13,0)</f>
        <v>3.2208000000000001</v>
      </c>
      <c r="U27" s="66">
        <f t="shared" si="8"/>
        <v>32</v>
      </c>
      <c r="V27" s="65"/>
      <c r="W27" s="66"/>
      <c r="X27" s="65"/>
      <c r="Y27" s="66"/>
      <c r="Z27" s="65">
        <f>VLOOKUP($A27,'Return Data'!$B$7:$R$2292,16,0)</f>
        <v>3.5621999999999998</v>
      </c>
      <c r="AA27" s="67">
        <f t="shared" si="11"/>
        <v>39</v>
      </c>
    </row>
    <row r="28" spans="1:27" x14ac:dyDescent="0.3">
      <c r="A28" s="63" t="s">
        <v>139</v>
      </c>
      <c r="B28" s="64">
        <f>VLOOKUP($A28,'Return Data'!$B$7:$R$2292,3,0)</f>
        <v>44536</v>
      </c>
      <c r="C28" s="65">
        <f>VLOOKUP($A28,'Return Data'!$B$7:$R$2292,4,0)</f>
        <v>2890.5735</v>
      </c>
      <c r="D28" s="65">
        <f>VLOOKUP($A28,'Return Data'!$B$7:$R$2292,5,0)</f>
        <v>3.1432000000000002</v>
      </c>
      <c r="E28" s="66">
        <f t="shared" si="0"/>
        <v>31</v>
      </c>
      <c r="F28" s="65">
        <f>VLOOKUP($A28,'Return Data'!$B$7:$R$2292,6,0)</f>
        <v>3.2839999999999998</v>
      </c>
      <c r="G28" s="66">
        <f t="shared" si="1"/>
        <v>29</v>
      </c>
      <c r="H28" s="65">
        <f>VLOOKUP($A28,'Return Data'!$B$7:$R$2292,7,0)</f>
        <v>3.4121000000000001</v>
      </c>
      <c r="I28" s="66">
        <f t="shared" si="2"/>
        <v>23</v>
      </c>
      <c r="J28" s="65">
        <f>VLOOKUP($A28,'Return Data'!$B$7:$R$2292,8,0)</f>
        <v>3.4765999999999999</v>
      </c>
      <c r="K28" s="66">
        <f t="shared" si="3"/>
        <v>23</v>
      </c>
      <c r="L28" s="65">
        <f>VLOOKUP($A28,'Return Data'!$B$7:$R$2292,9,0)</f>
        <v>3.6589</v>
      </c>
      <c r="M28" s="66">
        <f t="shared" si="4"/>
        <v>17</v>
      </c>
      <c r="N28" s="65">
        <f>VLOOKUP($A28,'Return Data'!$B$7:$R$2292,10,0)</f>
        <v>3.3081999999999998</v>
      </c>
      <c r="O28" s="66">
        <f t="shared" si="5"/>
        <v>24</v>
      </c>
      <c r="P28" s="65">
        <f>VLOOKUP($A28,'Return Data'!$B$7:$R$2292,11,0)</f>
        <v>3.3677000000000001</v>
      </c>
      <c r="Q28" s="66">
        <f t="shared" si="6"/>
        <v>24</v>
      </c>
      <c r="R28" s="65">
        <f>VLOOKUP($A28,'Return Data'!$B$7:$R$2292,12,0)</f>
        <v>3.3542999999999998</v>
      </c>
      <c r="S28" s="66">
        <f t="shared" si="7"/>
        <v>26</v>
      </c>
      <c r="T28" s="65">
        <f>VLOOKUP($A28,'Return Data'!$B$7:$R$2292,13,0)</f>
        <v>3.3033000000000001</v>
      </c>
      <c r="U28" s="66">
        <f t="shared" si="8"/>
        <v>24</v>
      </c>
      <c r="V28" s="65">
        <f>VLOOKUP($A28,'Return Data'!$B$7:$R$2292,17,0)</f>
        <v>3.7940999999999998</v>
      </c>
      <c r="W28" s="66">
        <f t="shared" ref="W28:W49" si="12">RANK(V28,V$8:V$49,0)</f>
        <v>25</v>
      </c>
      <c r="X28" s="65">
        <f>VLOOKUP($A28,'Return Data'!$B$7:$R$2292,14,0)</f>
        <v>4.7526000000000002</v>
      </c>
      <c r="Y28" s="66">
        <f>RANK(X28,X$8:X$49,0)</f>
        <v>27</v>
      </c>
      <c r="Z28" s="65">
        <f>VLOOKUP($A28,'Return Data'!$B$7:$R$2292,16,0)</f>
        <v>6.9991000000000003</v>
      </c>
      <c r="AA28" s="67">
        <f t="shared" si="11"/>
        <v>18</v>
      </c>
    </row>
    <row r="29" spans="1:27" x14ac:dyDescent="0.3">
      <c r="A29" s="63" t="s">
        <v>140</v>
      </c>
      <c r="B29" s="64">
        <f>VLOOKUP($A29,'Return Data'!$B$7:$R$2292,3,0)</f>
        <v>44536</v>
      </c>
      <c r="C29" s="65">
        <f>VLOOKUP($A29,'Return Data'!$B$7:$R$2292,4,0)</f>
        <v>1103.2326</v>
      </c>
      <c r="D29" s="65">
        <f>VLOOKUP($A29,'Return Data'!$B$7:$R$2292,5,0)</f>
        <v>3.2193999999999998</v>
      </c>
      <c r="E29" s="66">
        <f t="shared" si="0"/>
        <v>22</v>
      </c>
      <c r="F29" s="65">
        <f>VLOOKUP($A29,'Return Data'!$B$7:$R$2292,6,0)</f>
        <v>3.2873000000000001</v>
      </c>
      <c r="G29" s="66">
        <f t="shared" si="1"/>
        <v>28</v>
      </c>
      <c r="H29" s="65">
        <f>VLOOKUP($A29,'Return Data'!$B$7:$R$2292,7,0)</f>
        <v>3.2835999999999999</v>
      </c>
      <c r="I29" s="66">
        <f t="shared" si="2"/>
        <v>31</v>
      </c>
      <c r="J29" s="65">
        <f>VLOOKUP($A29,'Return Data'!$B$7:$R$2292,8,0)</f>
        <v>3.2250000000000001</v>
      </c>
      <c r="K29" s="66">
        <f t="shared" si="3"/>
        <v>35</v>
      </c>
      <c r="L29" s="65">
        <f>VLOOKUP($A29,'Return Data'!$B$7:$R$2292,9,0)</f>
        <v>3.2985000000000002</v>
      </c>
      <c r="M29" s="66">
        <f t="shared" si="4"/>
        <v>35</v>
      </c>
      <c r="N29" s="65">
        <f>VLOOKUP($A29,'Return Data'!$B$7:$R$2292,10,0)</f>
        <v>3.1598000000000002</v>
      </c>
      <c r="O29" s="66">
        <f t="shared" si="5"/>
        <v>35</v>
      </c>
      <c r="P29" s="65">
        <f>VLOOKUP($A29,'Return Data'!$B$7:$R$2292,11,0)</f>
        <v>3.1556000000000002</v>
      </c>
      <c r="Q29" s="66">
        <f t="shared" si="6"/>
        <v>34</v>
      </c>
      <c r="R29" s="65">
        <f>VLOOKUP($A29,'Return Data'!$B$7:$R$2292,12,0)</f>
        <v>3.1435</v>
      </c>
      <c r="S29" s="66">
        <f t="shared" si="7"/>
        <v>34</v>
      </c>
      <c r="T29" s="65">
        <f>VLOOKUP($A29,'Return Data'!$B$7:$R$2292,13,0)</f>
        <v>3.1086</v>
      </c>
      <c r="U29" s="66">
        <f t="shared" si="8"/>
        <v>38</v>
      </c>
      <c r="V29" s="65">
        <f>VLOOKUP($A29,'Return Data'!$B$7:$R$2292,17,0)</f>
        <v>3.2719</v>
      </c>
      <c r="W29" s="66">
        <f t="shared" si="12"/>
        <v>38</v>
      </c>
      <c r="X29" s="65"/>
      <c r="Y29" s="66"/>
      <c r="Z29" s="65">
        <f>VLOOKUP($A29,'Return Data'!$B$7:$R$2292,16,0)</f>
        <v>3.8147000000000002</v>
      </c>
      <c r="AA29" s="67">
        <f t="shared" si="11"/>
        <v>38</v>
      </c>
    </row>
    <row r="30" spans="1:27" x14ac:dyDescent="0.3">
      <c r="A30" s="63" t="s">
        <v>141</v>
      </c>
      <c r="B30" s="64">
        <f>VLOOKUP($A30,'Return Data'!$B$7:$R$2292,3,0)</f>
        <v>44536</v>
      </c>
      <c r="C30" s="65">
        <f>VLOOKUP($A30,'Return Data'!$B$7:$R$2292,4,0)</f>
        <v>57.551200000000001</v>
      </c>
      <c r="D30" s="65">
        <f>VLOOKUP($A30,'Return Data'!$B$7:$R$2292,5,0)</f>
        <v>3.4885000000000002</v>
      </c>
      <c r="E30" s="66">
        <f t="shared" si="0"/>
        <v>5</v>
      </c>
      <c r="F30" s="65">
        <f>VLOOKUP($A30,'Return Data'!$B$7:$R$2292,6,0)</f>
        <v>3.468</v>
      </c>
      <c r="G30" s="66">
        <f t="shared" si="1"/>
        <v>5</v>
      </c>
      <c r="H30" s="65">
        <f>VLOOKUP($A30,'Return Data'!$B$7:$R$2292,7,0)</f>
        <v>3.4904999999999999</v>
      </c>
      <c r="I30" s="66">
        <f t="shared" si="2"/>
        <v>8</v>
      </c>
      <c r="J30" s="65">
        <f>VLOOKUP($A30,'Return Data'!$B$7:$R$2292,8,0)</f>
        <v>3.5701000000000001</v>
      </c>
      <c r="K30" s="66">
        <f t="shared" si="3"/>
        <v>11</v>
      </c>
      <c r="L30" s="65">
        <f>VLOOKUP($A30,'Return Data'!$B$7:$R$2292,9,0)</f>
        <v>3.6917</v>
      </c>
      <c r="M30" s="66">
        <f t="shared" si="4"/>
        <v>11</v>
      </c>
      <c r="N30" s="65">
        <f>VLOOKUP($A30,'Return Data'!$B$7:$R$2292,10,0)</f>
        <v>3.3797999999999999</v>
      </c>
      <c r="O30" s="66">
        <f t="shared" si="5"/>
        <v>4</v>
      </c>
      <c r="P30" s="65">
        <f>VLOOKUP($A30,'Return Data'!$B$7:$R$2292,11,0)</f>
        <v>3.4106999999999998</v>
      </c>
      <c r="Q30" s="66">
        <f t="shared" si="6"/>
        <v>7</v>
      </c>
      <c r="R30" s="65">
        <f>VLOOKUP($A30,'Return Data'!$B$7:$R$2292,12,0)</f>
        <v>3.4186000000000001</v>
      </c>
      <c r="S30" s="66">
        <f t="shared" si="7"/>
        <v>8</v>
      </c>
      <c r="T30" s="65">
        <f>VLOOKUP($A30,'Return Data'!$B$7:$R$2292,13,0)</f>
        <v>3.3622999999999998</v>
      </c>
      <c r="U30" s="66">
        <f t="shared" si="8"/>
        <v>11</v>
      </c>
      <c r="V30" s="65">
        <f>VLOOKUP($A30,'Return Data'!$B$7:$R$2292,17,0)</f>
        <v>3.7709000000000001</v>
      </c>
      <c r="W30" s="66">
        <f t="shared" si="12"/>
        <v>27</v>
      </c>
      <c r="X30" s="65">
        <f>VLOOKUP($A30,'Return Data'!$B$7:$R$2292,14,0)</f>
        <v>4.7877999999999998</v>
      </c>
      <c r="Y30" s="66">
        <f t="shared" ref="Y30:Y35" si="13">RANK(X30,X$8:X$49,0)</f>
        <v>24</v>
      </c>
      <c r="Z30" s="65">
        <f>VLOOKUP($A30,'Return Data'!$B$7:$R$2292,16,0)</f>
        <v>7.0475000000000003</v>
      </c>
      <c r="AA30" s="67">
        <f t="shared" si="11"/>
        <v>7</v>
      </c>
    </row>
    <row r="31" spans="1:27" x14ac:dyDescent="0.3">
      <c r="A31" s="63" t="s">
        <v>142</v>
      </c>
      <c r="B31" s="64">
        <f>VLOOKUP($A31,'Return Data'!$B$7:$R$2292,3,0)</f>
        <v>44536</v>
      </c>
      <c r="C31" s="65">
        <f>VLOOKUP($A31,'Return Data'!$B$7:$R$2292,4,0)</f>
        <v>4254.6463000000003</v>
      </c>
      <c r="D31" s="65">
        <f>VLOOKUP($A31,'Return Data'!$B$7:$R$2292,5,0)</f>
        <v>3.4472999999999998</v>
      </c>
      <c r="E31" s="66">
        <f t="shared" si="0"/>
        <v>6</v>
      </c>
      <c r="F31" s="65">
        <f>VLOOKUP($A31,'Return Data'!$B$7:$R$2292,6,0)</f>
        <v>3.4405000000000001</v>
      </c>
      <c r="G31" s="66">
        <f t="shared" si="1"/>
        <v>6</v>
      </c>
      <c r="H31" s="65">
        <f>VLOOKUP($A31,'Return Data'!$B$7:$R$2292,7,0)</f>
        <v>3.4342000000000001</v>
      </c>
      <c r="I31" s="66">
        <f t="shared" si="2"/>
        <v>18</v>
      </c>
      <c r="J31" s="65">
        <f>VLOOKUP($A31,'Return Data'!$B$7:$R$2292,8,0)</f>
        <v>3.5303</v>
      </c>
      <c r="K31" s="66">
        <f t="shared" si="3"/>
        <v>21</v>
      </c>
      <c r="L31" s="65">
        <f>VLOOKUP($A31,'Return Data'!$B$7:$R$2292,9,0)</f>
        <v>3.7294</v>
      </c>
      <c r="M31" s="66">
        <f t="shared" si="4"/>
        <v>7</v>
      </c>
      <c r="N31" s="65">
        <f>VLOOKUP($A31,'Return Data'!$B$7:$R$2292,10,0)</f>
        <v>3.3172999999999999</v>
      </c>
      <c r="O31" s="66">
        <f t="shared" si="5"/>
        <v>19</v>
      </c>
      <c r="P31" s="65">
        <f>VLOOKUP($A31,'Return Data'!$B$7:$R$2292,11,0)</f>
        <v>3.3837999999999999</v>
      </c>
      <c r="Q31" s="66">
        <f t="shared" si="6"/>
        <v>17</v>
      </c>
      <c r="R31" s="65">
        <f>VLOOKUP($A31,'Return Data'!$B$7:$R$2292,12,0)</f>
        <v>3.3908999999999998</v>
      </c>
      <c r="S31" s="66">
        <f t="shared" si="7"/>
        <v>18</v>
      </c>
      <c r="T31" s="65">
        <f>VLOOKUP($A31,'Return Data'!$B$7:$R$2292,13,0)</f>
        <v>3.3129</v>
      </c>
      <c r="U31" s="66">
        <f t="shared" si="8"/>
        <v>23</v>
      </c>
      <c r="V31" s="65">
        <f>VLOOKUP($A31,'Return Data'!$B$7:$R$2292,17,0)</f>
        <v>3.8216000000000001</v>
      </c>
      <c r="W31" s="66">
        <f t="shared" si="12"/>
        <v>22</v>
      </c>
      <c r="X31" s="65">
        <f>VLOOKUP($A31,'Return Data'!$B$7:$R$2292,14,0)</f>
        <v>4.7678000000000003</v>
      </c>
      <c r="Y31" s="66">
        <f t="shared" si="13"/>
        <v>25</v>
      </c>
      <c r="Z31" s="65">
        <f>VLOOKUP($A31,'Return Data'!$B$7:$R$2292,16,0)</f>
        <v>6.97</v>
      </c>
      <c r="AA31" s="67">
        <f t="shared" si="11"/>
        <v>24</v>
      </c>
    </row>
    <row r="32" spans="1:27" x14ac:dyDescent="0.3">
      <c r="A32" s="63" t="s">
        <v>143</v>
      </c>
      <c r="B32" s="64">
        <f>VLOOKUP($A32,'Return Data'!$B$7:$R$2292,3,0)</f>
        <v>44536</v>
      </c>
      <c r="C32" s="65">
        <f>VLOOKUP($A32,'Return Data'!$B$7:$R$2292,4,0)</f>
        <v>2882.4560999999999</v>
      </c>
      <c r="D32" s="65">
        <f>VLOOKUP($A32,'Return Data'!$B$7:$R$2292,5,0)</f>
        <v>3.1621999999999999</v>
      </c>
      <c r="E32" s="66">
        <f t="shared" si="0"/>
        <v>29</v>
      </c>
      <c r="F32" s="65">
        <f>VLOOKUP($A32,'Return Data'!$B$7:$R$2292,6,0)</f>
        <v>3.2961999999999998</v>
      </c>
      <c r="G32" s="66">
        <f t="shared" si="1"/>
        <v>27</v>
      </c>
      <c r="H32" s="65">
        <f>VLOOKUP($A32,'Return Data'!$B$7:$R$2292,7,0)</f>
        <v>3.343</v>
      </c>
      <c r="I32" s="66">
        <f t="shared" si="2"/>
        <v>27</v>
      </c>
      <c r="J32" s="65">
        <f>VLOOKUP($A32,'Return Data'!$B$7:$R$2292,8,0)</f>
        <v>3.4742999999999999</v>
      </c>
      <c r="K32" s="66">
        <f t="shared" si="3"/>
        <v>24</v>
      </c>
      <c r="L32" s="65">
        <f>VLOOKUP($A32,'Return Data'!$B$7:$R$2292,9,0)</f>
        <v>3.5644</v>
      </c>
      <c r="M32" s="66">
        <f t="shared" si="4"/>
        <v>27</v>
      </c>
      <c r="N32" s="65">
        <f>VLOOKUP($A32,'Return Data'!$B$7:$R$2292,10,0)</f>
        <v>3.29</v>
      </c>
      <c r="O32" s="66">
        <f t="shared" si="5"/>
        <v>28</v>
      </c>
      <c r="P32" s="65">
        <f>VLOOKUP($A32,'Return Data'!$B$7:$R$2292,11,0)</f>
        <v>3.3186</v>
      </c>
      <c r="Q32" s="66">
        <f t="shared" si="6"/>
        <v>29</v>
      </c>
      <c r="R32" s="65">
        <f>VLOOKUP($A32,'Return Data'!$B$7:$R$2292,12,0)</f>
        <v>3.3180999999999998</v>
      </c>
      <c r="S32" s="66">
        <f t="shared" si="7"/>
        <v>29</v>
      </c>
      <c r="T32" s="65">
        <f>VLOOKUP($A32,'Return Data'!$B$7:$R$2292,13,0)</f>
        <v>3.2652000000000001</v>
      </c>
      <c r="U32" s="66">
        <f t="shared" si="8"/>
        <v>29</v>
      </c>
      <c r="V32" s="65">
        <f>VLOOKUP($A32,'Return Data'!$B$7:$R$2292,17,0)</f>
        <v>3.8340999999999998</v>
      </c>
      <c r="W32" s="66">
        <f t="shared" si="12"/>
        <v>21</v>
      </c>
      <c r="X32" s="65">
        <f>VLOOKUP($A32,'Return Data'!$B$7:$R$2292,14,0)</f>
        <v>4.7929000000000004</v>
      </c>
      <c r="Y32" s="66">
        <f t="shared" si="13"/>
        <v>22</v>
      </c>
      <c r="Z32" s="65">
        <f>VLOOKUP($A32,'Return Data'!$B$7:$R$2292,16,0)</f>
        <v>6.9920999999999998</v>
      </c>
      <c r="AA32" s="67">
        <f t="shared" si="11"/>
        <v>22</v>
      </c>
    </row>
    <row r="33" spans="1:27" x14ac:dyDescent="0.3">
      <c r="A33" s="63" t="s">
        <v>144</v>
      </c>
      <c r="B33" s="64">
        <f>VLOOKUP($A33,'Return Data'!$B$7:$R$2292,3,0)</f>
        <v>44536</v>
      </c>
      <c r="C33" s="65">
        <f>VLOOKUP($A33,'Return Data'!$B$7:$R$2292,4,0)</f>
        <v>3823.3753999999999</v>
      </c>
      <c r="D33" s="65">
        <f>VLOOKUP($A33,'Return Data'!$B$7:$R$2292,5,0)</f>
        <v>3.1964999999999999</v>
      </c>
      <c r="E33" s="66">
        <f t="shared" si="0"/>
        <v>24</v>
      </c>
      <c r="F33" s="65">
        <f>VLOOKUP($A33,'Return Data'!$B$7:$R$2292,6,0)</f>
        <v>3.3740000000000001</v>
      </c>
      <c r="G33" s="66">
        <f t="shared" si="1"/>
        <v>16</v>
      </c>
      <c r="H33" s="65">
        <f>VLOOKUP($A33,'Return Data'!$B$7:$R$2292,7,0)</f>
        <v>3.4346999999999999</v>
      </c>
      <c r="I33" s="66">
        <f t="shared" si="2"/>
        <v>17</v>
      </c>
      <c r="J33" s="65">
        <f>VLOOKUP($A33,'Return Data'!$B$7:$R$2292,8,0)</f>
        <v>3.5316999999999998</v>
      </c>
      <c r="K33" s="66">
        <f t="shared" si="3"/>
        <v>20</v>
      </c>
      <c r="L33" s="65">
        <f>VLOOKUP($A33,'Return Data'!$B$7:$R$2292,9,0)</f>
        <v>3.6375000000000002</v>
      </c>
      <c r="M33" s="66">
        <f t="shared" si="4"/>
        <v>19</v>
      </c>
      <c r="N33" s="65">
        <f>VLOOKUP($A33,'Return Data'!$B$7:$R$2292,10,0)</f>
        <v>3.3218000000000001</v>
      </c>
      <c r="O33" s="66">
        <f t="shared" si="5"/>
        <v>16</v>
      </c>
      <c r="P33" s="65">
        <f>VLOOKUP($A33,'Return Data'!$B$7:$R$2292,11,0)</f>
        <v>3.3997999999999999</v>
      </c>
      <c r="Q33" s="66">
        <f t="shared" si="6"/>
        <v>12</v>
      </c>
      <c r="R33" s="65">
        <f>VLOOKUP($A33,'Return Data'!$B$7:$R$2292,12,0)</f>
        <v>3.4026000000000001</v>
      </c>
      <c r="S33" s="66">
        <f t="shared" si="7"/>
        <v>11</v>
      </c>
      <c r="T33" s="65">
        <f>VLOOKUP($A33,'Return Data'!$B$7:$R$2292,13,0)</f>
        <v>3.3736999999999999</v>
      </c>
      <c r="U33" s="66">
        <f t="shared" si="8"/>
        <v>9</v>
      </c>
      <c r="V33" s="65">
        <f>VLOOKUP($A33,'Return Data'!$B$7:$R$2292,17,0)</f>
        <v>3.9632000000000001</v>
      </c>
      <c r="W33" s="66">
        <f t="shared" si="12"/>
        <v>4</v>
      </c>
      <c r="X33" s="65">
        <f>VLOOKUP($A33,'Return Data'!$B$7:$R$2292,14,0)</f>
        <v>4.9024000000000001</v>
      </c>
      <c r="Y33" s="66">
        <f t="shared" si="13"/>
        <v>9</v>
      </c>
      <c r="Z33" s="65">
        <f>VLOOKUP($A33,'Return Data'!$B$7:$R$2292,16,0)</f>
        <v>7.0212000000000003</v>
      </c>
      <c r="AA33" s="67">
        <f t="shared" si="11"/>
        <v>12</v>
      </c>
    </row>
    <row r="34" spans="1:27" x14ac:dyDescent="0.3">
      <c r="A34" s="63" t="s">
        <v>436</v>
      </c>
      <c r="B34" s="64">
        <f>VLOOKUP($A34,'Return Data'!$B$7:$R$2292,3,0)</f>
        <v>44536</v>
      </c>
      <c r="C34" s="65">
        <f>VLOOKUP($A34,'Return Data'!$B$7:$R$2292,4,0)</f>
        <v>1368.3453</v>
      </c>
      <c r="D34" s="65">
        <f>VLOOKUP($A34,'Return Data'!$B$7:$R$2292,5,0)</f>
        <v>3.3746</v>
      </c>
      <c r="E34" s="66">
        <f t="shared" si="0"/>
        <v>7</v>
      </c>
      <c r="F34" s="65">
        <f>VLOOKUP($A34,'Return Data'!$B$7:$R$2292,6,0)</f>
        <v>3.4384000000000001</v>
      </c>
      <c r="G34" s="66">
        <f t="shared" si="1"/>
        <v>7</v>
      </c>
      <c r="H34" s="65">
        <f>VLOOKUP($A34,'Return Data'!$B$7:$R$2292,7,0)</f>
        <v>3.4872000000000001</v>
      </c>
      <c r="I34" s="66">
        <f t="shared" si="2"/>
        <v>10</v>
      </c>
      <c r="J34" s="65">
        <f>VLOOKUP($A34,'Return Data'!$B$7:$R$2292,8,0)</f>
        <v>3.5512000000000001</v>
      </c>
      <c r="K34" s="66">
        <f t="shared" si="3"/>
        <v>15</v>
      </c>
      <c r="L34" s="65">
        <f>VLOOKUP($A34,'Return Data'!$B$7:$R$2292,9,0)</f>
        <v>3.6514000000000002</v>
      </c>
      <c r="M34" s="66">
        <f t="shared" si="4"/>
        <v>18</v>
      </c>
      <c r="N34" s="65">
        <f>VLOOKUP($A34,'Return Data'!$B$7:$R$2292,10,0)</f>
        <v>3.3148</v>
      </c>
      <c r="O34" s="66">
        <f t="shared" si="5"/>
        <v>21</v>
      </c>
      <c r="P34" s="65">
        <f>VLOOKUP($A34,'Return Data'!$B$7:$R$2292,11,0)</f>
        <v>3.4049999999999998</v>
      </c>
      <c r="Q34" s="66">
        <f t="shared" si="6"/>
        <v>9</v>
      </c>
      <c r="R34" s="65">
        <f>VLOOKUP($A34,'Return Data'!$B$7:$R$2292,12,0)</f>
        <v>3.4352999999999998</v>
      </c>
      <c r="S34" s="66">
        <f t="shared" si="7"/>
        <v>6</v>
      </c>
      <c r="T34" s="65">
        <f>VLOOKUP($A34,'Return Data'!$B$7:$R$2292,13,0)</f>
        <v>3.3877999999999999</v>
      </c>
      <c r="U34" s="66">
        <f t="shared" si="8"/>
        <v>7</v>
      </c>
      <c r="V34" s="65">
        <f>VLOOKUP($A34,'Return Data'!$B$7:$R$2292,17,0)</f>
        <v>3.9599000000000002</v>
      </c>
      <c r="W34" s="66">
        <f t="shared" si="12"/>
        <v>5</v>
      </c>
      <c r="X34" s="65">
        <f>VLOOKUP($A34,'Return Data'!$B$7:$R$2292,14,0)</f>
        <v>4.9649999999999999</v>
      </c>
      <c r="Y34" s="66">
        <f t="shared" si="13"/>
        <v>5</v>
      </c>
      <c r="Z34" s="65">
        <f>VLOOKUP($A34,'Return Data'!$B$7:$R$2292,16,0)</f>
        <v>5.9451999999999998</v>
      </c>
      <c r="AA34" s="67">
        <f t="shared" si="11"/>
        <v>33</v>
      </c>
    </row>
    <row r="35" spans="1:27" x14ac:dyDescent="0.3">
      <c r="A35" s="63" t="s">
        <v>146</v>
      </c>
      <c r="B35" s="64">
        <f>VLOOKUP($A35,'Return Data'!$B$7:$R$2292,3,0)</f>
        <v>44536</v>
      </c>
      <c r="C35" s="65">
        <f>VLOOKUP($A35,'Return Data'!$B$7:$R$2292,4,0)</f>
        <v>2221.7892999999999</v>
      </c>
      <c r="D35" s="65">
        <f>VLOOKUP($A35,'Return Data'!$B$7:$R$2292,5,0)</f>
        <v>3.2843</v>
      </c>
      <c r="E35" s="66">
        <f t="shared" si="0"/>
        <v>18</v>
      </c>
      <c r="F35" s="65">
        <f>VLOOKUP($A35,'Return Data'!$B$7:$R$2292,6,0)</f>
        <v>3.3780000000000001</v>
      </c>
      <c r="G35" s="66">
        <f t="shared" si="1"/>
        <v>15</v>
      </c>
      <c r="H35" s="65">
        <f>VLOOKUP($A35,'Return Data'!$B$7:$R$2292,7,0)</f>
        <v>3.4769000000000001</v>
      </c>
      <c r="I35" s="66">
        <f t="shared" si="2"/>
        <v>13</v>
      </c>
      <c r="J35" s="65">
        <f>VLOOKUP($A35,'Return Data'!$B$7:$R$2292,8,0)</f>
        <v>3.5594000000000001</v>
      </c>
      <c r="K35" s="66">
        <f t="shared" si="3"/>
        <v>13</v>
      </c>
      <c r="L35" s="65">
        <f>VLOOKUP($A35,'Return Data'!$B$7:$R$2292,9,0)</f>
        <v>3.6089000000000002</v>
      </c>
      <c r="M35" s="66">
        <f t="shared" si="4"/>
        <v>22</v>
      </c>
      <c r="N35" s="65">
        <f>VLOOKUP($A35,'Return Data'!$B$7:$R$2292,10,0)</f>
        <v>3.3214000000000001</v>
      </c>
      <c r="O35" s="66">
        <f t="shared" si="5"/>
        <v>18</v>
      </c>
      <c r="P35" s="65">
        <f>VLOOKUP($A35,'Return Data'!$B$7:$R$2292,11,0)</f>
        <v>3.3910999999999998</v>
      </c>
      <c r="Q35" s="66">
        <f t="shared" si="6"/>
        <v>14</v>
      </c>
      <c r="R35" s="65">
        <f>VLOOKUP($A35,'Return Data'!$B$7:$R$2292,12,0)</f>
        <v>3.4131999999999998</v>
      </c>
      <c r="S35" s="66">
        <f t="shared" si="7"/>
        <v>10</v>
      </c>
      <c r="T35" s="65">
        <f>VLOOKUP($A35,'Return Data'!$B$7:$R$2292,13,0)</f>
        <v>3.3895</v>
      </c>
      <c r="U35" s="66">
        <f t="shared" si="8"/>
        <v>5</v>
      </c>
      <c r="V35" s="65">
        <f>VLOOKUP($A35,'Return Data'!$B$7:$R$2292,17,0)</f>
        <v>3.9028999999999998</v>
      </c>
      <c r="W35" s="66">
        <f t="shared" si="12"/>
        <v>14</v>
      </c>
      <c r="X35" s="65">
        <f>VLOOKUP($A35,'Return Data'!$B$7:$R$2292,14,0)</f>
        <v>4.8559999999999999</v>
      </c>
      <c r="Y35" s="66">
        <f t="shared" si="13"/>
        <v>17</v>
      </c>
      <c r="Z35" s="65">
        <f>VLOOKUP($A35,'Return Data'!$B$7:$R$2292,16,0)</f>
        <v>6.8196000000000003</v>
      </c>
      <c r="AA35" s="67">
        <f t="shared" si="11"/>
        <v>30</v>
      </c>
    </row>
    <row r="36" spans="1:27" x14ac:dyDescent="0.3">
      <c r="A36" s="63" t="s">
        <v>147</v>
      </c>
      <c r="B36" s="64">
        <f>VLOOKUP($A36,'Return Data'!$B$7:$R$2292,3,0)</f>
        <v>44536</v>
      </c>
      <c r="C36" s="65">
        <f>VLOOKUP($A36,'Return Data'!$B$7:$R$2292,4,0)</f>
        <v>11.2707</v>
      </c>
      <c r="D36" s="65">
        <f>VLOOKUP($A36,'Return Data'!$B$7:$R$2292,5,0)</f>
        <v>2.9148999999999998</v>
      </c>
      <c r="E36" s="66">
        <f t="shared" si="0"/>
        <v>39</v>
      </c>
      <c r="F36" s="65">
        <f>VLOOKUP($A36,'Return Data'!$B$7:$R$2292,6,0)</f>
        <v>3.0232999999999999</v>
      </c>
      <c r="G36" s="66">
        <f t="shared" si="1"/>
        <v>40</v>
      </c>
      <c r="H36" s="65">
        <f>VLOOKUP($A36,'Return Data'!$B$7:$R$2292,7,0)</f>
        <v>3.1478999999999999</v>
      </c>
      <c r="I36" s="66">
        <f t="shared" si="2"/>
        <v>39</v>
      </c>
      <c r="J36" s="65">
        <f>VLOOKUP($A36,'Return Data'!$B$7:$R$2292,8,0)</f>
        <v>3.2888999999999999</v>
      </c>
      <c r="K36" s="66">
        <f t="shared" si="3"/>
        <v>34</v>
      </c>
      <c r="L36" s="65">
        <f>VLOOKUP($A36,'Return Data'!$B$7:$R$2292,9,0)</f>
        <v>3.4552999999999998</v>
      </c>
      <c r="M36" s="66">
        <f t="shared" si="4"/>
        <v>30</v>
      </c>
      <c r="N36" s="65">
        <f>VLOOKUP($A36,'Return Data'!$B$7:$R$2292,10,0)</f>
        <v>3.0731999999999999</v>
      </c>
      <c r="O36" s="66">
        <f t="shared" si="5"/>
        <v>37</v>
      </c>
      <c r="P36" s="65">
        <f>VLOOKUP($A36,'Return Data'!$B$7:$R$2292,11,0)</f>
        <v>3.1257000000000001</v>
      </c>
      <c r="Q36" s="66">
        <f t="shared" si="6"/>
        <v>36</v>
      </c>
      <c r="R36" s="65">
        <f>VLOOKUP($A36,'Return Data'!$B$7:$R$2292,12,0)</f>
        <v>3.097</v>
      </c>
      <c r="S36" s="66">
        <f t="shared" si="7"/>
        <v>35</v>
      </c>
      <c r="T36" s="65">
        <f>VLOOKUP($A36,'Return Data'!$B$7:$R$2292,13,0)</f>
        <v>3.0568</v>
      </c>
      <c r="U36" s="66">
        <f t="shared" si="8"/>
        <v>39</v>
      </c>
      <c r="V36" s="65">
        <f>VLOOKUP($A36,'Return Data'!$B$7:$R$2292,17,0)</f>
        <v>3.3466999999999998</v>
      </c>
      <c r="W36" s="66">
        <f t="shared" si="12"/>
        <v>36</v>
      </c>
      <c r="X36" s="65"/>
      <c r="Y36" s="66"/>
      <c r="Z36" s="65">
        <f>VLOOKUP($A36,'Return Data'!$B$7:$R$2292,16,0)</f>
        <v>4.1139000000000001</v>
      </c>
      <c r="AA36" s="67">
        <f t="shared" si="11"/>
        <v>37</v>
      </c>
    </row>
    <row r="37" spans="1:27" x14ac:dyDescent="0.3">
      <c r="A37" s="63" t="s">
        <v>2015</v>
      </c>
      <c r="B37" s="64">
        <f>VLOOKUP($A37,'Return Data'!$B$7:$R$2292,3,0)</f>
        <v>44536</v>
      </c>
      <c r="C37" s="65">
        <f>VLOOKUP($A37,'Return Data'!$B$7:$R$2292,4,0)</f>
        <v>2302.3002999999999</v>
      </c>
      <c r="D37" s="65">
        <f>VLOOKUP($A37,'Return Data'!$B$7:$R$2292,5,0)</f>
        <v>3.7766999999999999</v>
      </c>
      <c r="E37" s="66">
        <f t="shared" si="0"/>
        <v>2</v>
      </c>
      <c r="F37" s="65">
        <f>VLOOKUP($A37,'Return Data'!$B$7:$R$2292,6,0)</f>
        <v>3.9256000000000002</v>
      </c>
      <c r="G37" s="66">
        <f t="shared" si="1"/>
        <v>2</v>
      </c>
      <c r="H37" s="65">
        <f>VLOOKUP($A37,'Return Data'!$B$7:$R$2292,7,0)</f>
        <v>4.0293000000000001</v>
      </c>
      <c r="I37" s="66">
        <f t="shared" si="2"/>
        <v>2</v>
      </c>
      <c r="J37" s="65">
        <f>VLOOKUP($A37,'Return Data'!$B$7:$R$2292,8,0)</f>
        <v>4.2511000000000001</v>
      </c>
      <c r="K37" s="66">
        <f t="shared" si="3"/>
        <v>1</v>
      </c>
      <c r="L37" s="65">
        <f>VLOOKUP($A37,'Return Data'!$B$7:$R$2292,9,0)</f>
        <v>4.3041</v>
      </c>
      <c r="M37" s="66">
        <f t="shared" si="4"/>
        <v>1</v>
      </c>
      <c r="N37" s="65">
        <f>VLOOKUP($A37,'Return Data'!$B$7:$R$2292,10,0)</f>
        <v>3.8433999999999999</v>
      </c>
      <c r="O37" s="66">
        <f t="shared" si="5"/>
        <v>2</v>
      </c>
      <c r="P37" s="65">
        <f>VLOOKUP($A37,'Return Data'!$B$7:$R$2292,11,0)</f>
        <v>3.5783</v>
      </c>
      <c r="Q37" s="66">
        <f t="shared" si="6"/>
        <v>2</v>
      </c>
      <c r="R37" s="65">
        <f>VLOOKUP($A37,'Return Data'!$B$7:$R$2292,12,0)</f>
        <v>3.4744000000000002</v>
      </c>
      <c r="S37" s="66">
        <f t="shared" si="7"/>
        <v>3</v>
      </c>
      <c r="T37" s="65">
        <f>VLOOKUP($A37,'Return Data'!$B$7:$R$2292,13,0)</f>
        <v>3.3864000000000001</v>
      </c>
      <c r="U37" s="66">
        <f t="shared" si="8"/>
        <v>8</v>
      </c>
      <c r="V37" s="65">
        <f>VLOOKUP($A37,'Return Data'!$B$7:$R$2292,17,0)</f>
        <v>3.6057000000000001</v>
      </c>
      <c r="W37" s="66">
        <f t="shared" si="12"/>
        <v>31</v>
      </c>
      <c r="X37" s="65">
        <f>VLOOKUP($A37,'Return Data'!$B$7:$R$2292,14,0)</f>
        <v>4.5696000000000003</v>
      </c>
      <c r="Y37" s="66">
        <f t="shared" ref="Y37:Y48" si="14">RANK(X37,X$8:X$49,0)</f>
        <v>30</v>
      </c>
      <c r="Z37" s="65">
        <f>VLOOKUP($A37,'Return Data'!$B$7:$R$2292,16,0)</f>
        <v>7.0122</v>
      </c>
      <c r="AA37" s="67">
        <f t="shared" si="11"/>
        <v>16</v>
      </c>
    </row>
    <row r="38" spans="1:27" x14ac:dyDescent="0.3">
      <c r="A38" s="63" t="s">
        <v>148</v>
      </c>
      <c r="B38" s="64">
        <f>VLOOKUP($A38,'Return Data'!$B$7:$R$2292,3,0)</f>
        <v>44536</v>
      </c>
      <c r="C38" s="65">
        <f>VLOOKUP($A38,'Return Data'!$B$7:$R$2292,4,0)</f>
        <v>5148.4049000000005</v>
      </c>
      <c r="D38" s="65">
        <f>VLOOKUP($A38,'Return Data'!$B$7:$R$2292,5,0)</f>
        <v>3.2218</v>
      </c>
      <c r="E38" s="66">
        <f t="shared" si="0"/>
        <v>20</v>
      </c>
      <c r="F38" s="65">
        <f>VLOOKUP($A38,'Return Data'!$B$7:$R$2292,6,0)</f>
        <v>3.3148</v>
      </c>
      <c r="G38" s="66">
        <f t="shared" si="1"/>
        <v>24</v>
      </c>
      <c r="H38" s="65">
        <f>VLOOKUP($A38,'Return Data'!$B$7:$R$2292,7,0)</f>
        <v>3.4874999999999998</v>
      </c>
      <c r="I38" s="66">
        <f t="shared" si="2"/>
        <v>9</v>
      </c>
      <c r="J38" s="65">
        <f>VLOOKUP($A38,'Return Data'!$B$7:$R$2292,8,0)</f>
        <v>3.6132</v>
      </c>
      <c r="K38" s="66">
        <f t="shared" si="3"/>
        <v>7</v>
      </c>
      <c r="L38" s="65">
        <f>VLOOKUP($A38,'Return Data'!$B$7:$R$2292,9,0)</f>
        <v>3.7698</v>
      </c>
      <c r="M38" s="66">
        <f t="shared" si="4"/>
        <v>3</v>
      </c>
      <c r="N38" s="65">
        <f>VLOOKUP($A38,'Return Data'!$B$7:$R$2292,10,0)</f>
        <v>3.3344999999999998</v>
      </c>
      <c r="O38" s="66">
        <f t="shared" si="5"/>
        <v>11</v>
      </c>
      <c r="P38" s="65">
        <f>VLOOKUP($A38,'Return Data'!$B$7:$R$2292,11,0)</f>
        <v>3.391</v>
      </c>
      <c r="Q38" s="66">
        <f t="shared" si="6"/>
        <v>15</v>
      </c>
      <c r="R38" s="65">
        <f>VLOOKUP($A38,'Return Data'!$B$7:$R$2292,12,0)</f>
        <v>3.3978000000000002</v>
      </c>
      <c r="S38" s="66">
        <f t="shared" si="7"/>
        <v>14</v>
      </c>
      <c r="T38" s="65">
        <f>VLOOKUP($A38,'Return Data'!$B$7:$R$2292,13,0)</f>
        <v>3.3418999999999999</v>
      </c>
      <c r="U38" s="66">
        <f t="shared" si="8"/>
        <v>14</v>
      </c>
      <c r="V38" s="65">
        <f>VLOOKUP($A38,'Return Data'!$B$7:$R$2292,17,0)</f>
        <v>3.9188999999999998</v>
      </c>
      <c r="W38" s="66">
        <f t="shared" si="12"/>
        <v>12</v>
      </c>
      <c r="X38" s="65">
        <f>VLOOKUP($A38,'Return Data'!$B$7:$R$2292,14,0)</f>
        <v>4.9204999999999997</v>
      </c>
      <c r="Y38" s="66">
        <f t="shared" si="14"/>
        <v>8</v>
      </c>
      <c r="Z38" s="65">
        <f>VLOOKUP($A38,'Return Data'!$B$7:$R$2292,16,0)</f>
        <v>7.0629999999999997</v>
      </c>
      <c r="AA38" s="67">
        <f t="shared" si="11"/>
        <v>5</v>
      </c>
    </row>
    <row r="39" spans="1:27" x14ac:dyDescent="0.3">
      <c r="A39" s="63" t="s">
        <v>149</v>
      </c>
      <c r="B39" s="64">
        <f>VLOOKUP($A39,'Return Data'!$B$7:$R$2292,3,0)</f>
        <v>44536</v>
      </c>
      <c r="C39" s="65">
        <f>VLOOKUP($A39,'Return Data'!$B$7:$R$2292,4,0)</f>
        <v>1178.5170000000001</v>
      </c>
      <c r="D39" s="65">
        <f>VLOOKUP($A39,'Return Data'!$B$7:$R$2292,5,0)</f>
        <v>2.9394</v>
      </c>
      <c r="E39" s="66">
        <f t="shared" si="0"/>
        <v>38</v>
      </c>
      <c r="F39" s="65">
        <f>VLOOKUP($A39,'Return Data'!$B$7:$R$2292,6,0)</f>
        <v>3.1629999999999998</v>
      </c>
      <c r="G39" s="66">
        <f t="shared" si="1"/>
        <v>34</v>
      </c>
      <c r="H39" s="65">
        <f>VLOOKUP($A39,'Return Data'!$B$7:$R$2292,7,0)</f>
        <v>3.2646000000000002</v>
      </c>
      <c r="I39" s="66">
        <f t="shared" si="2"/>
        <v>34</v>
      </c>
      <c r="J39" s="65">
        <f>VLOOKUP($A39,'Return Data'!$B$7:$R$2292,8,0)</f>
        <v>3.4062000000000001</v>
      </c>
      <c r="K39" s="66">
        <f t="shared" si="3"/>
        <v>29</v>
      </c>
      <c r="L39" s="65">
        <f>VLOOKUP($A39,'Return Data'!$B$7:$R$2292,9,0)</f>
        <v>3.4439000000000002</v>
      </c>
      <c r="M39" s="66">
        <f t="shared" si="4"/>
        <v>31</v>
      </c>
      <c r="N39" s="65">
        <f>VLOOKUP($A39,'Return Data'!$B$7:$R$2292,10,0)</f>
        <v>3.1840999999999999</v>
      </c>
      <c r="O39" s="66">
        <f t="shared" si="5"/>
        <v>32</v>
      </c>
      <c r="P39" s="65">
        <f>VLOOKUP($A39,'Return Data'!$B$7:$R$2292,11,0)</f>
        <v>3.2452000000000001</v>
      </c>
      <c r="Q39" s="66">
        <f t="shared" si="6"/>
        <v>32</v>
      </c>
      <c r="R39" s="65">
        <f>VLOOKUP($A39,'Return Data'!$B$7:$R$2292,12,0)</f>
        <v>3.2317</v>
      </c>
      <c r="S39" s="66">
        <f t="shared" si="7"/>
        <v>32</v>
      </c>
      <c r="T39" s="65">
        <f>VLOOKUP($A39,'Return Data'!$B$7:$R$2292,13,0)</f>
        <v>3.1760999999999999</v>
      </c>
      <c r="U39" s="66">
        <f t="shared" si="8"/>
        <v>36</v>
      </c>
      <c r="V39" s="65">
        <f>VLOOKUP($A39,'Return Data'!$B$7:$R$2292,17,0)</f>
        <v>3.5190999999999999</v>
      </c>
      <c r="W39" s="66">
        <f t="shared" si="12"/>
        <v>33</v>
      </c>
      <c r="X39" s="65">
        <f>VLOOKUP($A39,'Return Data'!$B$7:$R$2292,14,0)</f>
        <v>4.3536000000000001</v>
      </c>
      <c r="Y39" s="66">
        <f t="shared" si="14"/>
        <v>34</v>
      </c>
      <c r="Z39" s="65">
        <f>VLOOKUP($A39,'Return Data'!$B$7:$R$2292,16,0)</f>
        <v>4.7012999999999998</v>
      </c>
      <c r="AA39" s="67">
        <f t="shared" si="11"/>
        <v>35</v>
      </c>
    </row>
    <row r="40" spans="1:27" x14ac:dyDescent="0.3">
      <c r="A40" s="63" t="s">
        <v>150</v>
      </c>
      <c r="B40" s="64">
        <f>VLOOKUP($A40,'Return Data'!$B$7:$R$2292,3,0)</f>
        <v>44536</v>
      </c>
      <c r="C40" s="65">
        <f>VLOOKUP($A40,'Return Data'!$B$7:$R$2292,4,0)</f>
        <v>274.26819999999998</v>
      </c>
      <c r="D40" s="65">
        <f>VLOOKUP($A40,'Return Data'!$B$7:$R$2292,5,0)</f>
        <v>3.3405999999999998</v>
      </c>
      <c r="E40" s="66">
        <f t="shared" si="0"/>
        <v>10</v>
      </c>
      <c r="F40" s="65">
        <f>VLOOKUP($A40,'Return Data'!$B$7:$R$2292,6,0)</f>
        <v>3.3900999999999999</v>
      </c>
      <c r="G40" s="66">
        <f t="shared" si="1"/>
        <v>12</v>
      </c>
      <c r="H40" s="65">
        <f>VLOOKUP($A40,'Return Data'!$B$7:$R$2292,7,0)</f>
        <v>3.3214999999999999</v>
      </c>
      <c r="I40" s="66">
        <f t="shared" si="2"/>
        <v>28</v>
      </c>
      <c r="J40" s="65">
        <f>VLOOKUP($A40,'Return Data'!$B$7:$R$2292,8,0)</f>
        <v>3.4094000000000002</v>
      </c>
      <c r="K40" s="66">
        <f t="shared" si="3"/>
        <v>28</v>
      </c>
      <c r="L40" s="65">
        <f>VLOOKUP($A40,'Return Data'!$B$7:$R$2292,9,0)</f>
        <v>3.5811000000000002</v>
      </c>
      <c r="M40" s="66">
        <f t="shared" si="4"/>
        <v>25</v>
      </c>
      <c r="N40" s="65">
        <f>VLOOKUP($A40,'Return Data'!$B$7:$R$2292,10,0)</f>
        <v>3.3107000000000002</v>
      </c>
      <c r="O40" s="66">
        <f t="shared" si="5"/>
        <v>23</v>
      </c>
      <c r="P40" s="65">
        <f>VLOOKUP($A40,'Return Data'!$B$7:$R$2292,11,0)</f>
        <v>3.3820000000000001</v>
      </c>
      <c r="Q40" s="66">
        <f t="shared" si="6"/>
        <v>18</v>
      </c>
      <c r="R40" s="65">
        <f>VLOOKUP($A40,'Return Data'!$B$7:$R$2292,12,0)</f>
        <v>3.4024000000000001</v>
      </c>
      <c r="S40" s="66">
        <f t="shared" si="7"/>
        <v>12</v>
      </c>
      <c r="T40" s="65">
        <f>VLOOKUP($A40,'Return Data'!$B$7:$R$2292,13,0)</f>
        <v>3.3559000000000001</v>
      </c>
      <c r="U40" s="66">
        <f t="shared" si="8"/>
        <v>12</v>
      </c>
      <c r="V40" s="65">
        <f>VLOOKUP($A40,'Return Data'!$B$7:$R$2292,17,0)</f>
        <v>3.9346999999999999</v>
      </c>
      <c r="W40" s="66">
        <f t="shared" si="12"/>
        <v>9</v>
      </c>
      <c r="X40" s="65">
        <f>VLOOKUP($A40,'Return Data'!$B$7:$R$2292,14,0)</f>
        <v>4.9337999999999997</v>
      </c>
      <c r="Y40" s="66">
        <f t="shared" si="14"/>
        <v>6</v>
      </c>
      <c r="Z40" s="65">
        <f>VLOOKUP($A40,'Return Data'!$B$7:$R$2292,16,0)</f>
        <v>7.0446</v>
      </c>
      <c r="AA40" s="67">
        <f t="shared" si="11"/>
        <v>9</v>
      </c>
    </row>
    <row r="41" spans="1:27" x14ac:dyDescent="0.3">
      <c r="A41" s="63" t="s">
        <v>151</v>
      </c>
      <c r="B41" s="64">
        <f>VLOOKUP($A41,'Return Data'!$B$7:$R$2292,3,0)</f>
        <v>44536</v>
      </c>
      <c r="C41" s="65">
        <f>VLOOKUP($A41,'Return Data'!$B$7:$R$2292,4,0)</f>
        <v>2972.84</v>
      </c>
      <c r="D41" s="65">
        <f>VLOOKUP($A41,'Return Data'!$B$7:$R$2292,5,0)</f>
        <v>3.3083999999999998</v>
      </c>
      <c r="E41" s="66">
        <f t="shared" si="0"/>
        <v>13</v>
      </c>
      <c r="F41" s="65">
        <f>VLOOKUP($A41,'Return Data'!$B$7:$R$2292,6,0)</f>
        <v>3.3018000000000001</v>
      </c>
      <c r="G41" s="66">
        <f t="shared" si="1"/>
        <v>26</v>
      </c>
      <c r="H41" s="65">
        <f>VLOOKUP($A41,'Return Data'!$B$7:$R$2292,7,0)</f>
        <v>3.3096999999999999</v>
      </c>
      <c r="I41" s="66">
        <f t="shared" si="2"/>
        <v>29</v>
      </c>
      <c r="J41" s="65">
        <f>VLOOKUP($A41,'Return Data'!$B$7:$R$2292,8,0)</f>
        <v>3.3855</v>
      </c>
      <c r="K41" s="66">
        <f t="shared" si="3"/>
        <v>31</v>
      </c>
      <c r="L41" s="65">
        <f>VLOOKUP($A41,'Return Data'!$B$7:$R$2292,9,0)</f>
        <v>3.4357000000000002</v>
      </c>
      <c r="M41" s="66">
        <f t="shared" si="4"/>
        <v>32</v>
      </c>
      <c r="N41" s="65">
        <f>VLOOKUP($A41,'Return Data'!$B$7:$R$2292,10,0)</f>
        <v>3.2526999999999999</v>
      </c>
      <c r="O41" s="66">
        <f t="shared" si="5"/>
        <v>30</v>
      </c>
      <c r="P41" s="65">
        <f>VLOOKUP($A41,'Return Data'!$B$7:$R$2292,11,0)</f>
        <v>3.2791999999999999</v>
      </c>
      <c r="Q41" s="66">
        <f t="shared" si="6"/>
        <v>30</v>
      </c>
      <c r="R41" s="65">
        <f>VLOOKUP($A41,'Return Data'!$B$7:$R$2292,12,0)</f>
        <v>3.2808000000000002</v>
      </c>
      <c r="S41" s="66">
        <f t="shared" si="7"/>
        <v>30</v>
      </c>
      <c r="T41" s="65">
        <f>VLOOKUP($A41,'Return Data'!$B$7:$R$2292,13,0)</f>
        <v>3.2458</v>
      </c>
      <c r="U41" s="66">
        <f t="shared" si="8"/>
        <v>30</v>
      </c>
      <c r="V41" s="65">
        <f>VLOOKUP($A41,'Return Data'!$B$7:$R$2292,17,0)</f>
        <v>3.6095000000000002</v>
      </c>
      <c r="W41" s="66">
        <f t="shared" si="12"/>
        <v>30</v>
      </c>
      <c r="X41" s="65">
        <f>VLOOKUP($A41,'Return Data'!$B$7:$R$2292,14,0)</f>
        <v>4.5086000000000004</v>
      </c>
      <c r="Y41" s="66">
        <f t="shared" si="14"/>
        <v>32</v>
      </c>
      <c r="Z41" s="65">
        <f>VLOOKUP($A41,'Return Data'!$B$7:$R$2292,16,0)</f>
        <v>5.8616000000000001</v>
      </c>
      <c r="AA41" s="67">
        <f t="shared" si="11"/>
        <v>34</v>
      </c>
    </row>
    <row r="42" spans="1:27" x14ac:dyDescent="0.3">
      <c r="A42" s="63" t="s">
        <v>152</v>
      </c>
      <c r="B42" s="64">
        <f>VLOOKUP($A42,'Return Data'!$B$7:$R$2292,3,0)</f>
        <v>44536</v>
      </c>
      <c r="C42" s="65">
        <f>VLOOKUP($A42,'Return Data'!$B$7:$R$2292,4,0)</f>
        <v>33.849699999999999</v>
      </c>
      <c r="D42" s="65">
        <f>VLOOKUP($A42,'Return Data'!$B$7:$R$2292,5,0)</f>
        <v>3.9901</v>
      </c>
      <c r="E42" s="66">
        <f t="shared" si="0"/>
        <v>1</v>
      </c>
      <c r="F42" s="65">
        <f>VLOOKUP($A42,'Return Data'!$B$7:$R$2292,6,0)</f>
        <v>3.9910000000000001</v>
      </c>
      <c r="G42" s="66">
        <f t="shared" si="1"/>
        <v>1</v>
      </c>
      <c r="H42" s="65">
        <f>VLOOKUP($A42,'Return Data'!$B$7:$R$2292,7,0)</f>
        <v>4.0698999999999996</v>
      </c>
      <c r="I42" s="66">
        <f t="shared" si="2"/>
        <v>1</v>
      </c>
      <c r="J42" s="65">
        <f>VLOOKUP($A42,'Return Data'!$B$7:$R$2292,8,0)</f>
        <v>4.1425999999999998</v>
      </c>
      <c r="K42" s="66">
        <f t="shared" si="3"/>
        <v>2</v>
      </c>
      <c r="L42" s="65">
        <f>VLOOKUP($A42,'Return Data'!$B$7:$R$2292,9,0)</f>
        <v>4.2542999999999997</v>
      </c>
      <c r="M42" s="66">
        <f t="shared" si="4"/>
        <v>2</v>
      </c>
      <c r="N42" s="65">
        <f>VLOOKUP($A42,'Return Data'!$B$7:$R$2292,10,0)</f>
        <v>4.0467000000000004</v>
      </c>
      <c r="O42" s="66">
        <f t="shared" si="5"/>
        <v>1</v>
      </c>
      <c r="P42" s="65">
        <f>VLOOKUP($A42,'Return Data'!$B$7:$R$2292,11,0)</f>
        <v>3.9228000000000001</v>
      </c>
      <c r="Q42" s="66">
        <f t="shared" si="6"/>
        <v>1</v>
      </c>
      <c r="R42" s="65">
        <f>VLOOKUP($A42,'Return Data'!$B$7:$R$2292,12,0)</f>
        <v>4.2285000000000004</v>
      </c>
      <c r="S42" s="66">
        <f t="shared" si="7"/>
        <v>1</v>
      </c>
      <c r="T42" s="65">
        <f>VLOOKUP($A42,'Return Data'!$B$7:$R$2292,13,0)</f>
        <v>4.3079000000000001</v>
      </c>
      <c r="U42" s="66">
        <f t="shared" si="8"/>
        <v>1</v>
      </c>
      <c r="V42" s="65">
        <f>VLOOKUP($A42,'Return Data'!$B$7:$R$2292,17,0)</f>
        <v>4.8558000000000003</v>
      </c>
      <c r="W42" s="66">
        <f t="shared" si="12"/>
        <v>1</v>
      </c>
      <c r="X42" s="65">
        <f>VLOOKUP($A42,'Return Data'!$B$7:$R$2292,14,0)</f>
        <v>5.7396000000000003</v>
      </c>
      <c r="Y42" s="66">
        <f t="shared" si="14"/>
        <v>1</v>
      </c>
      <c r="Z42" s="65">
        <f>VLOOKUP($A42,'Return Data'!$B$7:$R$2292,16,0)</f>
        <v>7.5223000000000004</v>
      </c>
      <c r="AA42" s="67">
        <f t="shared" si="11"/>
        <v>1</v>
      </c>
    </row>
    <row r="43" spans="1:27" x14ac:dyDescent="0.3">
      <c r="A43" s="63" t="s">
        <v>153</v>
      </c>
      <c r="B43" s="64">
        <f>VLOOKUP($A43,'Return Data'!$B$7:$R$2292,3,0)</f>
        <v>44536</v>
      </c>
      <c r="C43" s="65">
        <f>VLOOKUP($A43,'Return Data'!$B$7:$R$2292,4,0)</f>
        <v>28.3964</v>
      </c>
      <c r="D43" s="65">
        <f>VLOOKUP($A43,'Return Data'!$B$7:$R$2292,5,0)</f>
        <v>3.0851999999999999</v>
      </c>
      <c r="E43" s="66">
        <f t="shared" si="0"/>
        <v>35</v>
      </c>
      <c r="F43" s="65">
        <f>VLOOKUP($A43,'Return Data'!$B$7:$R$2292,6,0)</f>
        <v>3.2143000000000002</v>
      </c>
      <c r="G43" s="66">
        <f t="shared" si="1"/>
        <v>33</v>
      </c>
      <c r="H43" s="65">
        <f>VLOOKUP($A43,'Return Data'!$B$7:$R$2292,7,0)</f>
        <v>3.2153999999999998</v>
      </c>
      <c r="I43" s="66">
        <f t="shared" si="2"/>
        <v>35</v>
      </c>
      <c r="J43" s="65">
        <f>VLOOKUP($A43,'Return Data'!$B$7:$R$2292,8,0)</f>
        <v>3.3462999999999998</v>
      </c>
      <c r="K43" s="66">
        <f t="shared" si="3"/>
        <v>33</v>
      </c>
      <c r="L43" s="65">
        <f>VLOOKUP($A43,'Return Data'!$B$7:$R$2292,9,0)</f>
        <v>3.4115000000000002</v>
      </c>
      <c r="M43" s="66">
        <f t="shared" si="4"/>
        <v>34</v>
      </c>
      <c r="N43" s="65">
        <f>VLOOKUP($A43,'Return Data'!$B$7:$R$2292,10,0)</f>
        <v>3.1604999999999999</v>
      </c>
      <c r="O43" s="66">
        <f t="shared" si="5"/>
        <v>34</v>
      </c>
      <c r="P43" s="65">
        <f>VLOOKUP($A43,'Return Data'!$B$7:$R$2292,11,0)</f>
        <v>3.2326999999999999</v>
      </c>
      <c r="Q43" s="66">
        <f t="shared" si="6"/>
        <v>33</v>
      </c>
      <c r="R43" s="65">
        <f>VLOOKUP($A43,'Return Data'!$B$7:$R$2292,12,0)</f>
        <v>3.2141999999999999</v>
      </c>
      <c r="S43" s="66">
        <f t="shared" si="7"/>
        <v>33</v>
      </c>
      <c r="T43" s="65">
        <f>VLOOKUP($A43,'Return Data'!$B$7:$R$2292,13,0)</f>
        <v>3.1692</v>
      </c>
      <c r="U43" s="66">
        <f t="shared" si="8"/>
        <v>37</v>
      </c>
      <c r="V43" s="65">
        <f>VLOOKUP($A43,'Return Data'!$B$7:$R$2292,17,0)</f>
        <v>3.4853000000000001</v>
      </c>
      <c r="W43" s="66">
        <f t="shared" si="12"/>
        <v>34</v>
      </c>
      <c r="X43" s="65">
        <f>VLOOKUP($A43,'Return Data'!$B$7:$R$2292,14,0)</f>
        <v>4.3928000000000003</v>
      </c>
      <c r="Y43" s="66">
        <f t="shared" si="14"/>
        <v>33</v>
      </c>
      <c r="Z43" s="65">
        <f>VLOOKUP($A43,'Return Data'!$B$7:$R$2292,16,0)</f>
        <v>6.8841000000000001</v>
      </c>
      <c r="AA43" s="67">
        <f t="shared" si="11"/>
        <v>28</v>
      </c>
    </row>
    <row r="44" spans="1:27" x14ac:dyDescent="0.3">
      <c r="A44" s="63" t="s">
        <v>156</v>
      </c>
      <c r="B44" s="64">
        <f>VLOOKUP($A44,'Return Data'!$B$7:$R$2292,3,0)</f>
        <v>44536</v>
      </c>
      <c r="C44" s="65">
        <f>VLOOKUP($A44,'Return Data'!$B$7:$R$2292,4,0)</f>
        <v>3295.8861000000002</v>
      </c>
      <c r="D44" s="65">
        <f>VLOOKUP($A44,'Return Data'!$B$7:$R$2292,5,0)</f>
        <v>3.2927</v>
      </c>
      <c r="E44" s="66">
        <f t="shared" si="0"/>
        <v>17</v>
      </c>
      <c r="F44" s="65">
        <f>VLOOKUP($A44,'Return Data'!$B$7:$R$2292,6,0)</f>
        <v>3.403</v>
      </c>
      <c r="G44" s="66">
        <f t="shared" si="1"/>
        <v>10</v>
      </c>
      <c r="H44" s="65">
        <f>VLOOKUP($A44,'Return Data'!$B$7:$R$2292,7,0)</f>
        <v>3.5371999999999999</v>
      </c>
      <c r="I44" s="66">
        <f t="shared" si="2"/>
        <v>6</v>
      </c>
      <c r="J44" s="65">
        <f>VLOOKUP($A44,'Return Data'!$B$7:$R$2292,8,0)</f>
        <v>3.5920000000000001</v>
      </c>
      <c r="K44" s="66">
        <f t="shared" si="3"/>
        <v>8</v>
      </c>
      <c r="L44" s="65">
        <f>VLOOKUP($A44,'Return Data'!$B$7:$R$2292,9,0)</f>
        <v>3.7336</v>
      </c>
      <c r="M44" s="66">
        <f t="shared" si="4"/>
        <v>6</v>
      </c>
      <c r="N44" s="65">
        <f>VLOOKUP($A44,'Return Data'!$B$7:$R$2292,10,0)</f>
        <v>3.3681999999999999</v>
      </c>
      <c r="O44" s="66">
        <f t="shared" si="5"/>
        <v>6</v>
      </c>
      <c r="P44" s="65">
        <f>VLOOKUP($A44,'Return Data'!$B$7:$R$2292,11,0)</f>
        <v>3.4121999999999999</v>
      </c>
      <c r="Q44" s="66">
        <f t="shared" si="6"/>
        <v>6</v>
      </c>
      <c r="R44" s="65">
        <f>VLOOKUP($A44,'Return Data'!$B$7:$R$2292,12,0)</f>
        <v>3.3973</v>
      </c>
      <c r="S44" s="66">
        <f t="shared" si="7"/>
        <v>15</v>
      </c>
      <c r="T44" s="65">
        <f>VLOOKUP($A44,'Return Data'!$B$7:$R$2292,13,0)</f>
        <v>3.3306</v>
      </c>
      <c r="U44" s="66">
        <f t="shared" si="8"/>
        <v>17</v>
      </c>
      <c r="V44" s="65">
        <f>VLOOKUP($A44,'Return Data'!$B$7:$R$2292,17,0)</f>
        <v>3.8635000000000002</v>
      </c>
      <c r="W44" s="66">
        <f t="shared" si="12"/>
        <v>19</v>
      </c>
      <c r="X44" s="65">
        <f>VLOOKUP($A44,'Return Data'!$B$7:$R$2292,14,0)</f>
        <v>4.8146000000000004</v>
      </c>
      <c r="Y44" s="66">
        <f t="shared" si="14"/>
        <v>19</v>
      </c>
      <c r="Z44" s="65">
        <f>VLOOKUP($A44,'Return Data'!$B$7:$R$2292,16,0)</f>
        <v>6.9661999999999997</v>
      </c>
      <c r="AA44" s="67">
        <f t="shared" si="11"/>
        <v>25</v>
      </c>
    </row>
    <row r="45" spans="1:27" x14ac:dyDescent="0.3">
      <c r="A45" s="63" t="s">
        <v>157</v>
      </c>
      <c r="B45" s="64">
        <f>VLOOKUP($A45,'Return Data'!$B$7:$R$2292,3,0)</f>
        <v>44536</v>
      </c>
      <c r="C45" s="65">
        <f>VLOOKUP($A45,'Return Data'!$B$7:$R$2292,4,0)</f>
        <v>44.401299999999999</v>
      </c>
      <c r="D45" s="65">
        <f>VLOOKUP($A45,'Return Data'!$B$7:$R$2292,5,0)</f>
        <v>3.2063000000000001</v>
      </c>
      <c r="E45" s="66">
        <f t="shared" si="0"/>
        <v>23</v>
      </c>
      <c r="F45" s="65">
        <f>VLOOKUP($A45,'Return Data'!$B$7:$R$2292,6,0)</f>
        <v>3.3713000000000002</v>
      </c>
      <c r="G45" s="66">
        <f t="shared" si="1"/>
        <v>17</v>
      </c>
      <c r="H45" s="65">
        <f>VLOOKUP($A45,'Return Data'!$B$7:$R$2292,7,0)</f>
        <v>3.4784000000000002</v>
      </c>
      <c r="I45" s="66">
        <f t="shared" si="2"/>
        <v>11</v>
      </c>
      <c r="J45" s="65">
        <f>VLOOKUP($A45,'Return Data'!$B$7:$R$2292,8,0)</f>
        <v>3.5337000000000001</v>
      </c>
      <c r="K45" s="66">
        <f t="shared" si="3"/>
        <v>19</v>
      </c>
      <c r="L45" s="65">
        <f>VLOOKUP($A45,'Return Data'!$B$7:$R$2292,9,0)</f>
        <v>3.6168</v>
      </c>
      <c r="M45" s="66">
        <f t="shared" si="4"/>
        <v>21</v>
      </c>
      <c r="N45" s="65">
        <f>VLOOKUP($A45,'Return Data'!$B$7:$R$2292,10,0)</f>
        <v>3.3218000000000001</v>
      </c>
      <c r="O45" s="66">
        <f t="shared" si="5"/>
        <v>16</v>
      </c>
      <c r="P45" s="65">
        <f>VLOOKUP($A45,'Return Data'!$B$7:$R$2292,11,0)</f>
        <v>3.4060000000000001</v>
      </c>
      <c r="Q45" s="66">
        <f t="shared" si="6"/>
        <v>8</v>
      </c>
      <c r="R45" s="65">
        <f>VLOOKUP($A45,'Return Data'!$B$7:$R$2292,12,0)</f>
        <v>3.4150999999999998</v>
      </c>
      <c r="S45" s="66">
        <f t="shared" si="7"/>
        <v>9</v>
      </c>
      <c r="T45" s="65">
        <f>VLOOKUP($A45,'Return Data'!$B$7:$R$2292,13,0)</f>
        <v>3.3685</v>
      </c>
      <c r="U45" s="66">
        <f t="shared" si="8"/>
        <v>10</v>
      </c>
      <c r="V45" s="65">
        <f>VLOOKUP($A45,'Return Data'!$B$7:$R$2292,17,0)</f>
        <v>3.8814000000000002</v>
      </c>
      <c r="W45" s="66">
        <f t="shared" si="12"/>
        <v>17</v>
      </c>
      <c r="X45" s="65">
        <f>VLOOKUP($A45,'Return Data'!$B$7:$R$2292,14,0)</f>
        <v>4.8594999999999997</v>
      </c>
      <c r="Y45" s="66">
        <f t="shared" si="14"/>
        <v>16</v>
      </c>
      <c r="Z45" s="65">
        <f>VLOOKUP($A45,'Return Data'!$B$7:$R$2292,16,0)</f>
        <v>7.0179</v>
      </c>
      <c r="AA45" s="67">
        <f t="shared" si="11"/>
        <v>14</v>
      </c>
    </row>
    <row r="46" spans="1:27" x14ac:dyDescent="0.3">
      <c r="A46" s="63" t="s">
        <v>158</v>
      </c>
      <c r="B46" s="64">
        <f>VLOOKUP($A46,'Return Data'!$B$7:$R$2292,3,0)</f>
        <v>44536</v>
      </c>
      <c r="C46" s="65">
        <f>VLOOKUP($A46,'Return Data'!$B$7:$R$2292,4,0)</f>
        <v>3321.9097000000002</v>
      </c>
      <c r="D46" s="65">
        <f>VLOOKUP($A46,'Return Data'!$B$7:$R$2292,5,0)</f>
        <v>3.3416999999999999</v>
      </c>
      <c r="E46" s="66">
        <f t="shared" si="0"/>
        <v>9</v>
      </c>
      <c r="F46" s="65">
        <f>VLOOKUP($A46,'Return Data'!$B$7:$R$2292,6,0)</f>
        <v>3.3895</v>
      </c>
      <c r="G46" s="66">
        <f t="shared" si="1"/>
        <v>13</v>
      </c>
      <c r="H46" s="65">
        <f>VLOOKUP($A46,'Return Data'!$B$7:$R$2292,7,0)</f>
        <v>3.4592999999999998</v>
      </c>
      <c r="I46" s="66">
        <f t="shared" si="2"/>
        <v>15</v>
      </c>
      <c r="J46" s="65">
        <f>VLOOKUP($A46,'Return Data'!$B$7:$R$2292,8,0)</f>
        <v>3.5874999999999999</v>
      </c>
      <c r="K46" s="66">
        <f t="shared" si="3"/>
        <v>10</v>
      </c>
      <c r="L46" s="65">
        <f>VLOOKUP($A46,'Return Data'!$B$7:$R$2292,9,0)</f>
        <v>3.6806000000000001</v>
      </c>
      <c r="M46" s="66">
        <f t="shared" si="4"/>
        <v>13</v>
      </c>
      <c r="N46" s="65">
        <f>VLOOKUP($A46,'Return Data'!$B$7:$R$2292,10,0)</f>
        <v>3.2955000000000001</v>
      </c>
      <c r="O46" s="66">
        <f t="shared" si="5"/>
        <v>26</v>
      </c>
      <c r="P46" s="65">
        <f>VLOOKUP($A46,'Return Data'!$B$7:$R$2292,11,0)</f>
        <v>3.3605999999999998</v>
      </c>
      <c r="Q46" s="66">
        <f t="shared" si="6"/>
        <v>25</v>
      </c>
      <c r="R46" s="65">
        <f>VLOOKUP($A46,'Return Data'!$B$7:$R$2292,12,0)</f>
        <v>3.3692000000000002</v>
      </c>
      <c r="S46" s="66">
        <f t="shared" si="7"/>
        <v>23</v>
      </c>
      <c r="T46" s="65">
        <f>VLOOKUP($A46,'Return Data'!$B$7:$R$2292,13,0)</f>
        <v>3.3016999999999999</v>
      </c>
      <c r="U46" s="66">
        <f t="shared" si="8"/>
        <v>25</v>
      </c>
      <c r="V46" s="65">
        <f>VLOOKUP($A46,'Return Data'!$B$7:$R$2292,17,0)</f>
        <v>3.9346999999999999</v>
      </c>
      <c r="W46" s="66">
        <f t="shared" si="12"/>
        <v>9</v>
      </c>
      <c r="X46" s="65">
        <f>VLOOKUP($A46,'Return Data'!$B$7:$R$2292,14,0)</f>
        <v>4.8945999999999996</v>
      </c>
      <c r="Y46" s="66">
        <f t="shared" si="14"/>
        <v>11</v>
      </c>
      <c r="Z46" s="65">
        <f>VLOOKUP($A46,'Return Data'!$B$7:$R$2292,16,0)</f>
        <v>7.0608000000000004</v>
      </c>
      <c r="AA46" s="67">
        <f t="shared" si="11"/>
        <v>6</v>
      </c>
    </row>
    <row r="47" spans="1:27" x14ac:dyDescent="0.3">
      <c r="A47" s="63" t="s">
        <v>160</v>
      </c>
      <c r="B47" s="64">
        <f>VLOOKUP($A47,'Return Data'!$B$7:$R$2292,3,0)</f>
        <v>44536</v>
      </c>
      <c r="C47" s="65">
        <f>VLOOKUP($A47,'Return Data'!$B$7:$R$2292,4,0)</f>
        <v>2027.7755</v>
      </c>
      <c r="D47" s="65">
        <f>VLOOKUP($A47,'Return Data'!$B$7:$R$2292,5,0)</f>
        <v>3.1863000000000001</v>
      </c>
      <c r="E47" s="66">
        <f t="shared" si="0"/>
        <v>25</v>
      </c>
      <c r="F47" s="65">
        <f>VLOOKUP($A47,'Return Data'!$B$7:$R$2292,6,0)</f>
        <v>3.3531</v>
      </c>
      <c r="G47" s="66">
        <f t="shared" si="1"/>
        <v>20</v>
      </c>
      <c r="H47" s="65">
        <f>VLOOKUP($A47,'Return Data'!$B$7:$R$2292,7,0)</f>
        <v>3.3862000000000001</v>
      </c>
      <c r="I47" s="66">
        <f t="shared" si="2"/>
        <v>24</v>
      </c>
      <c r="J47" s="65">
        <f>VLOOKUP($A47,'Return Data'!$B$7:$R$2292,8,0)</f>
        <v>3.4355000000000002</v>
      </c>
      <c r="K47" s="66">
        <f t="shared" si="3"/>
        <v>27</v>
      </c>
      <c r="L47" s="65">
        <f>VLOOKUP($A47,'Return Data'!$B$7:$R$2292,9,0)</f>
        <v>3.5331000000000001</v>
      </c>
      <c r="M47" s="66">
        <f t="shared" si="4"/>
        <v>28</v>
      </c>
      <c r="N47" s="65">
        <f>VLOOKUP($A47,'Return Data'!$B$7:$R$2292,10,0)</f>
        <v>3.3439000000000001</v>
      </c>
      <c r="O47" s="66">
        <f t="shared" si="5"/>
        <v>10</v>
      </c>
      <c r="P47" s="65">
        <f>VLOOKUP($A47,'Return Data'!$B$7:$R$2292,11,0)</f>
        <v>3.3803000000000001</v>
      </c>
      <c r="Q47" s="66">
        <f t="shared" si="6"/>
        <v>20</v>
      </c>
      <c r="R47" s="65">
        <f>VLOOKUP($A47,'Return Data'!$B$7:$R$2292,12,0)</f>
        <v>3.3963999999999999</v>
      </c>
      <c r="S47" s="66">
        <f t="shared" si="7"/>
        <v>16</v>
      </c>
      <c r="T47" s="65">
        <f>VLOOKUP($A47,'Return Data'!$B$7:$R$2292,13,0)</f>
        <v>3.3527</v>
      </c>
      <c r="U47" s="66">
        <f t="shared" si="8"/>
        <v>13</v>
      </c>
      <c r="V47" s="65">
        <f>VLOOKUP($A47,'Return Data'!$B$7:$R$2292,17,0)</f>
        <v>3.9508000000000001</v>
      </c>
      <c r="W47" s="66">
        <f t="shared" si="12"/>
        <v>6</v>
      </c>
      <c r="X47" s="65">
        <f>VLOOKUP($A47,'Return Data'!$B$7:$R$2292,14,0)</f>
        <v>4.8333000000000004</v>
      </c>
      <c r="Y47" s="66">
        <f t="shared" si="14"/>
        <v>18</v>
      </c>
      <c r="Z47" s="65">
        <f>VLOOKUP($A47,'Return Data'!$B$7:$R$2292,16,0)</f>
        <v>6.5449999999999999</v>
      </c>
      <c r="AA47" s="67">
        <f t="shared" si="11"/>
        <v>31</v>
      </c>
    </row>
    <row r="48" spans="1:27" x14ac:dyDescent="0.3">
      <c r="A48" s="63" t="s">
        <v>161</v>
      </c>
      <c r="B48" s="64">
        <f>VLOOKUP($A48,'Return Data'!$B$7:$R$2292,3,0)</f>
        <v>44536</v>
      </c>
      <c r="C48" s="65">
        <f>VLOOKUP($A48,'Return Data'!$B$7:$R$2292,4,0)</f>
        <v>3448.3285000000001</v>
      </c>
      <c r="D48" s="65">
        <f>VLOOKUP($A48,'Return Data'!$B$7:$R$2292,5,0)</f>
        <v>3.3028</v>
      </c>
      <c r="E48" s="66">
        <f t="shared" si="0"/>
        <v>15</v>
      </c>
      <c r="F48" s="65">
        <f>VLOOKUP($A48,'Return Data'!$B$7:$R$2292,6,0)</f>
        <v>3.3788999999999998</v>
      </c>
      <c r="G48" s="66">
        <f t="shared" si="1"/>
        <v>14</v>
      </c>
      <c r="H48" s="65">
        <f>VLOOKUP($A48,'Return Data'!$B$7:$R$2292,7,0)</f>
        <v>3.4336000000000002</v>
      </c>
      <c r="I48" s="66">
        <f t="shared" si="2"/>
        <v>19</v>
      </c>
      <c r="J48" s="65">
        <f>VLOOKUP($A48,'Return Data'!$B$7:$R$2292,8,0)</f>
        <v>3.5369999999999999</v>
      </c>
      <c r="K48" s="66">
        <f t="shared" si="3"/>
        <v>17</v>
      </c>
      <c r="L48" s="65">
        <f>VLOOKUP($A48,'Return Data'!$B$7:$R$2292,9,0)</f>
        <v>3.6335999999999999</v>
      </c>
      <c r="M48" s="66">
        <f t="shared" si="4"/>
        <v>20</v>
      </c>
      <c r="N48" s="65">
        <f>VLOOKUP($A48,'Return Data'!$B$7:$R$2292,10,0)</f>
        <v>3.3460000000000001</v>
      </c>
      <c r="O48" s="66">
        <f t="shared" si="5"/>
        <v>9</v>
      </c>
      <c r="P48" s="65">
        <f>VLOOKUP($A48,'Return Data'!$B$7:$R$2292,11,0)</f>
        <v>3.4030999999999998</v>
      </c>
      <c r="Q48" s="66">
        <f t="shared" si="6"/>
        <v>10</v>
      </c>
      <c r="R48" s="65">
        <f>VLOOKUP($A48,'Return Data'!$B$7:$R$2292,12,0)</f>
        <v>3.3925999999999998</v>
      </c>
      <c r="S48" s="66">
        <f t="shared" si="7"/>
        <v>17</v>
      </c>
      <c r="T48" s="65">
        <f>VLOOKUP($A48,'Return Data'!$B$7:$R$2292,13,0)</f>
        <v>3.3391000000000002</v>
      </c>
      <c r="U48" s="66">
        <f t="shared" si="8"/>
        <v>16</v>
      </c>
      <c r="V48" s="65">
        <f>VLOOKUP($A48,'Return Data'!$B$7:$R$2292,17,0)</f>
        <v>3.8771</v>
      </c>
      <c r="W48" s="66">
        <f t="shared" si="12"/>
        <v>18</v>
      </c>
      <c r="X48" s="65">
        <f>VLOOKUP($A48,'Return Data'!$B$7:$R$2292,14,0)</f>
        <v>4.8605</v>
      </c>
      <c r="Y48" s="66">
        <f t="shared" si="14"/>
        <v>15</v>
      </c>
      <c r="Z48" s="65">
        <f>VLOOKUP($A48,'Return Data'!$B$7:$R$2292,16,0)</f>
        <v>6.9981999999999998</v>
      </c>
      <c r="AA48" s="67">
        <f t="shared" si="11"/>
        <v>19</v>
      </c>
    </row>
    <row r="49" spans="1:27" x14ac:dyDescent="0.3">
      <c r="A49" s="63" t="s">
        <v>162</v>
      </c>
      <c r="B49" s="64">
        <f>VLOOKUP($A49,'Return Data'!$B$7:$R$2292,3,0)</f>
        <v>44536</v>
      </c>
      <c r="C49" s="65">
        <f>VLOOKUP($A49,'Return Data'!$B$7:$R$2292,4,0)</f>
        <v>1134.731</v>
      </c>
      <c r="D49" s="65">
        <f>VLOOKUP($A49,'Return Data'!$B$7:$R$2292,5,0)</f>
        <v>2.9531000000000001</v>
      </c>
      <c r="E49" s="66">
        <f t="shared" si="0"/>
        <v>37</v>
      </c>
      <c r="F49" s="65">
        <f>VLOOKUP($A49,'Return Data'!$B$7:$R$2292,6,0)</f>
        <v>3.1349</v>
      </c>
      <c r="G49" s="66">
        <f t="shared" si="1"/>
        <v>37</v>
      </c>
      <c r="H49" s="65">
        <f>VLOOKUP($A49,'Return Data'!$B$7:$R$2292,7,0)</f>
        <v>3.0819999999999999</v>
      </c>
      <c r="I49" s="66">
        <f t="shared" si="2"/>
        <v>40</v>
      </c>
      <c r="J49" s="65">
        <f>VLOOKUP($A49,'Return Data'!$B$7:$R$2292,8,0)</f>
        <v>3.0478999999999998</v>
      </c>
      <c r="K49" s="66">
        <f t="shared" si="3"/>
        <v>41</v>
      </c>
      <c r="L49" s="65">
        <f>VLOOKUP($A49,'Return Data'!$B$7:$R$2292,9,0)</f>
        <v>3.1684999999999999</v>
      </c>
      <c r="M49" s="66">
        <f t="shared" si="4"/>
        <v>41</v>
      </c>
      <c r="N49" s="65">
        <f>VLOOKUP($A49,'Return Data'!$B$7:$R$2292,10,0)</f>
        <v>2.9874999999999998</v>
      </c>
      <c r="O49" s="66">
        <f t="shared" si="5"/>
        <v>42</v>
      </c>
      <c r="P49" s="65">
        <f>VLOOKUP($A49,'Return Data'!$B$7:$R$2292,11,0)</f>
        <v>2.9483000000000001</v>
      </c>
      <c r="Q49" s="66">
        <f t="shared" si="6"/>
        <v>42</v>
      </c>
      <c r="R49" s="65">
        <f>VLOOKUP($A49,'Return Data'!$B$7:$R$2292,12,0)</f>
        <v>2.9969999999999999</v>
      </c>
      <c r="S49" s="66">
        <f t="shared" si="7"/>
        <v>41</v>
      </c>
      <c r="T49" s="65">
        <f>VLOOKUP($A49,'Return Data'!$B$7:$R$2292,13,0)</f>
        <v>2.9950000000000001</v>
      </c>
      <c r="U49" s="66">
        <f t="shared" si="8"/>
        <v>41</v>
      </c>
      <c r="V49" s="65">
        <f>VLOOKUP($A49,'Return Data'!$B$7:$R$2292,17,0)</f>
        <v>3.4211999999999998</v>
      </c>
      <c r="W49" s="66">
        <f t="shared" si="12"/>
        <v>35</v>
      </c>
      <c r="X49" s="65"/>
      <c r="Y49" s="66"/>
      <c r="Z49" s="65">
        <f>VLOOKUP($A49,'Return Data'!$B$7:$R$2292,16,0)</f>
        <v>4.4611000000000001</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3.2376166666666668</v>
      </c>
      <c r="E51" s="74"/>
      <c r="F51" s="75">
        <f>AVERAGE(F8:F49)</f>
        <v>3.3246571428571432</v>
      </c>
      <c r="G51" s="74"/>
      <c r="H51" s="75">
        <f>AVERAGE(H8:H49)</f>
        <v>3.3898309523809536</v>
      </c>
      <c r="I51" s="74"/>
      <c r="J51" s="75">
        <f>AVERAGE(J8:J49)</f>
        <v>3.4607785714285706</v>
      </c>
      <c r="K51" s="74"/>
      <c r="L51" s="75">
        <f>AVERAGE(L8:L49)</f>
        <v>3.574235714285714</v>
      </c>
      <c r="M51" s="74"/>
      <c r="N51" s="75">
        <f>AVERAGE(N8:N49)</f>
        <v>3.2937880952380953</v>
      </c>
      <c r="O51" s="74"/>
      <c r="P51" s="75">
        <f>AVERAGE(P8:P49)</f>
        <v>3.3255023809523809</v>
      </c>
      <c r="Q51" s="74"/>
      <c r="R51" s="75">
        <f>AVERAGE(R8:R49)</f>
        <v>3.3268714285714278</v>
      </c>
      <c r="S51" s="74"/>
      <c r="T51" s="75">
        <f>AVERAGE(T8:T49)</f>
        <v>3.3013071428571434</v>
      </c>
      <c r="U51" s="74"/>
      <c r="V51" s="75">
        <f>AVERAGE(V8:V49)</f>
        <v>3.8041394736842107</v>
      </c>
      <c r="W51" s="74"/>
      <c r="X51" s="75">
        <f>AVERAGE(X8:X49)</f>
        <v>4.8062514285714286</v>
      </c>
      <c r="Y51" s="74"/>
      <c r="Z51" s="75">
        <f>AVERAGE(Z8:Z49)</f>
        <v>6.3357071428571423</v>
      </c>
      <c r="AA51" s="76"/>
    </row>
    <row r="52" spans="1:27" x14ac:dyDescent="0.3">
      <c r="A52" s="73" t="s">
        <v>28</v>
      </c>
      <c r="B52" s="74"/>
      <c r="C52" s="74"/>
      <c r="D52" s="75">
        <f>MIN(D8:D49)</f>
        <v>2.6955</v>
      </c>
      <c r="E52" s="74"/>
      <c r="F52" s="75">
        <f>MIN(F8:F49)</f>
        <v>2.6970999999999998</v>
      </c>
      <c r="G52" s="74"/>
      <c r="H52" s="75">
        <f>MIN(H8:H49)</f>
        <v>2.698</v>
      </c>
      <c r="I52" s="74"/>
      <c r="J52" s="75">
        <f>MIN(J8:J49)</f>
        <v>2.6029</v>
      </c>
      <c r="K52" s="74"/>
      <c r="L52" s="75">
        <f>MIN(L8:L49)</f>
        <v>3.0087999999999999</v>
      </c>
      <c r="M52" s="74"/>
      <c r="N52" s="75">
        <f>MIN(N8:N49)</f>
        <v>2.9874999999999998</v>
      </c>
      <c r="O52" s="74"/>
      <c r="P52" s="75">
        <f>MIN(P8:P49)</f>
        <v>2.9483000000000001</v>
      </c>
      <c r="Q52" s="74"/>
      <c r="R52" s="75">
        <f>MIN(R8:R49)</f>
        <v>2.9115000000000002</v>
      </c>
      <c r="S52" s="74"/>
      <c r="T52" s="75">
        <f>MIN(T8:T49)</f>
        <v>2.9159999999999999</v>
      </c>
      <c r="U52" s="74"/>
      <c r="V52" s="75">
        <f>MIN(V8:V49)</f>
        <v>3.2719</v>
      </c>
      <c r="W52" s="74"/>
      <c r="X52" s="75">
        <f>MIN(X8:X49)</f>
        <v>4.234</v>
      </c>
      <c r="Y52" s="74"/>
      <c r="Z52" s="75">
        <f>MIN(Z8:Z49)</f>
        <v>3.2437</v>
      </c>
      <c r="AA52" s="76"/>
    </row>
    <row r="53" spans="1:27" ht="15" thickBot="1" x14ac:dyDescent="0.35">
      <c r="A53" s="77" t="s">
        <v>29</v>
      </c>
      <c r="B53" s="78"/>
      <c r="C53" s="78"/>
      <c r="D53" s="79">
        <f>MAX(D8:D49)</f>
        <v>3.9901</v>
      </c>
      <c r="E53" s="78"/>
      <c r="F53" s="79">
        <f>MAX(F8:F49)</f>
        <v>3.9910000000000001</v>
      </c>
      <c r="G53" s="78"/>
      <c r="H53" s="79">
        <f>MAX(H8:H49)</f>
        <v>4.0698999999999996</v>
      </c>
      <c r="I53" s="78"/>
      <c r="J53" s="79">
        <f>MAX(J8:J49)</f>
        <v>4.2511000000000001</v>
      </c>
      <c r="K53" s="78"/>
      <c r="L53" s="79">
        <f>MAX(L8:L49)</f>
        <v>4.3041</v>
      </c>
      <c r="M53" s="78"/>
      <c r="N53" s="79">
        <f>MAX(N8:N49)</f>
        <v>4.0467000000000004</v>
      </c>
      <c r="O53" s="78"/>
      <c r="P53" s="79">
        <f>MAX(P8:P49)</f>
        <v>3.9228000000000001</v>
      </c>
      <c r="Q53" s="78"/>
      <c r="R53" s="79">
        <f>MAX(R8:R49)</f>
        <v>4.2285000000000004</v>
      </c>
      <c r="S53" s="78"/>
      <c r="T53" s="79">
        <f>MAX(T8:T49)</f>
        <v>4.3079000000000001</v>
      </c>
      <c r="U53" s="78"/>
      <c r="V53" s="79">
        <f>MAX(V8:V49)</f>
        <v>4.8558000000000003</v>
      </c>
      <c r="W53" s="78"/>
      <c r="X53" s="79">
        <f>MAX(X8:X49)</f>
        <v>5.7396000000000003</v>
      </c>
      <c r="Y53" s="78"/>
      <c r="Z53" s="79">
        <f>MAX(Z8:Z49)</f>
        <v>7.5223000000000004</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44536</v>
      </c>
      <c r="C8" s="65">
        <f>VLOOKUP($A8,'Return Data'!$B$7:$R$2292,4,0)</f>
        <v>336.65940000000001</v>
      </c>
      <c r="D8" s="65">
        <f>VLOOKUP($A8,'Return Data'!$B$7:$R$2292,5,0)</f>
        <v>3.1661000000000001</v>
      </c>
      <c r="E8" s="66">
        <f t="shared" ref="E8:E44" si="0">RANK(D8,D$8:D$44,0)</f>
        <v>17</v>
      </c>
      <c r="F8" s="65">
        <f>VLOOKUP($A8,'Return Data'!$B$7:$R$2292,6,0)</f>
        <v>3.3039999999999998</v>
      </c>
      <c r="G8" s="66">
        <f t="shared" ref="G8:G44" si="1">RANK(F8,F$8:F$44,0)</f>
        <v>9</v>
      </c>
      <c r="H8" s="65">
        <f>VLOOKUP($A8,'Return Data'!$B$7:$R$2292,7,0)</f>
        <v>3.4266999999999999</v>
      </c>
      <c r="I8" s="66">
        <f t="shared" ref="I8:I44" si="2">RANK(H8,H$8:H$44,0)</f>
        <v>6</v>
      </c>
      <c r="J8" s="65">
        <f>VLOOKUP($A8,'Return Data'!$B$7:$R$2292,8,0)</f>
        <v>3.5228999999999999</v>
      </c>
      <c r="K8" s="66">
        <f t="shared" ref="K8:K44" si="3">RANK(J8,J$8:J$44,0)</f>
        <v>5</v>
      </c>
      <c r="L8" s="65">
        <f>VLOOKUP($A8,'Return Data'!$B$7:$R$2292,9,0)</f>
        <v>3.6069</v>
      </c>
      <c r="M8" s="66">
        <f t="shared" ref="M8:M44" si="4">RANK(L8,L$8:L$44,0)</f>
        <v>11</v>
      </c>
      <c r="N8" s="65">
        <f>VLOOKUP($A8,'Return Data'!$B$7:$R$2292,10,0)</f>
        <v>3.2208000000000001</v>
      </c>
      <c r="O8" s="66">
        <f t="shared" ref="O8:O44" si="5">RANK(N8,N$8:N$44,0)</f>
        <v>15</v>
      </c>
      <c r="P8" s="65">
        <f>VLOOKUP($A8,'Return Data'!$B$7:$R$2292,11,0)</f>
        <v>3.2844000000000002</v>
      </c>
      <c r="Q8" s="66">
        <f t="shared" ref="Q8:Q44" si="6">RANK(P8,P$8:P$44,0)</f>
        <v>16</v>
      </c>
      <c r="R8" s="65">
        <f>VLOOKUP($A8,'Return Data'!$B$7:$R$2292,12,0)</f>
        <v>3.2847</v>
      </c>
      <c r="S8" s="66">
        <f t="shared" ref="S8:S44" si="7">RANK(R8,R$8:R$44,0)</f>
        <v>15</v>
      </c>
      <c r="T8" s="65">
        <f>VLOOKUP($A8,'Return Data'!$B$7:$R$2292,13,0)</f>
        <v>3.2265000000000001</v>
      </c>
      <c r="U8" s="66">
        <f t="shared" ref="U8:U44" si="8">RANK(T8,T$8:T$44,0)</f>
        <v>17</v>
      </c>
      <c r="V8" s="65">
        <f>VLOOKUP($A8,'Return Data'!$B$7:$R$2292,17,0)</f>
        <v>3.8285999999999998</v>
      </c>
      <c r="W8" s="66">
        <f t="shared" ref="W8:W44" si="9">RANK(V8,V$8:V$44,0)</f>
        <v>6</v>
      </c>
      <c r="X8" s="65">
        <f>VLOOKUP($A8,'Return Data'!$B$7:$R$2292,14,0)</f>
        <v>4.8247999999999998</v>
      </c>
      <c r="Y8" s="66">
        <f t="shared" ref="Y8:Y23" si="10">RANK(X8,X$8:X$44,0)</f>
        <v>4</v>
      </c>
      <c r="Z8" s="65">
        <f>VLOOKUP($A8,'Return Data'!$B$7:$R$2292,16,0)</f>
        <v>7.0987</v>
      </c>
      <c r="AA8" s="67">
        <f t="shared" ref="AA8:AA44" si="11">RANK(Z8,Z$8:Z$44,0)</f>
        <v>13</v>
      </c>
    </row>
    <row r="9" spans="1:27" x14ac:dyDescent="0.3">
      <c r="A9" s="63" t="s">
        <v>228</v>
      </c>
      <c r="B9" s="64">
        <f>VLOOKUP($A9,'Return Data'!$B$7:$R$2292,3,0)</f>
        <v>44536</v>
      </c>
      <c r="C9" s="65">
        <f>VLOOKUP($A9,'Return Data'!$B$7:$R$2292,4,0)</f>
        <v>2323.8096999999998</v>
      </c>
      <c r="D9" s="65">
        <f>VLOOKUP($A9,'Return Data'!$B$7:$R$2292,5,0)</f>
        <v>3.1055000000000001</v>
      </c>
      <c r="E9" s="66">
        <f t="shared" si="0"/>
        <v>21</v>
      </c>
      <c r="F9" s="65">
        <f>VLOOKUP($A9,'Return Data'!$B$7:$R$2292,6,0)</f>
        <v>3.2517</v>
      </c>
      <c r="G9" s="66">
        <f t="shared" si="1"/>
        <v>19</v>
      </c>
      <c r="H9" s="65">
        <f>VLOOKUP($A9,'Return Data'!$B$7:$R$2292,7,0)</f>
        <v>3.3513000000000002</v>
      </c>
      <c r="I9" s="66">
        <f t="shared" si="2"/>
        <v>15</v>
      </c>
      <c r="J9" s="65">
        <f>VLOOKUP($A9,'Return Data'!$B$7:$R$2292,8,0)</f>
        <v>3.4651000000000001</v>
      </c>
      <c r="K9" s="66">
        <f t="shared" si="3"/>
        <v>12</v>
      </c>
      <c r="L9" s="65">
        <f>VLOOKUP($A9,'Return Data'!$B$7:$R$2292,9,0)</f>
        <v>3.6282000000000001</v>
      </c>
      <c r="M9" s="66">
        <f t="shared" si="4"/>
        <v>7</v>
      </c>
      <c r="N9" s="65">
        <f>VLOOKUP($A9,'Return Data'!$B$7:$R$2292,10,0)</f>
        <v>3.2492999999999999</v>
      </c>
      <c r="O9" s="66">
        <f t="shared" si="5"/>
        <v>8</v>
      </c>
      <c r="P9" s="65">
        <f>VLOOKUP($A9,'Return Data'!$B$7:$R$2292,11,0)</f>
        <v>3.3163999999999998</v>
      </c>
      <c r="Q9" s="66">
        <f t="shared" si="6"/>
        <v>6</v>
      </c>
      <c r="R9" s="65">
        <f>VLOOKUP($A9,'Return Data'!$B$7:$R$2292,12,0)</f>
        <v>3.306</v>
      </c>
      <c r="S9" s="66">
        <f t="shared" si="7"/>
        <v>10</v>
      </c>
      <c r="T9" s="65">
        <f>VLOOKUP($A9,'Return Data'!$B$7:$R$2292,13,0)</f>
        <v>3.2501000000000002</v>
      </c>
      <c r="U9" s="66">
        <f t="shared" si="8"/>
        <v>11</v>
      </c>
      <c r="V9" s="65">
        <f>VLOOKUP($A9,'Return Data'!$B$7:$R$2292,17,0)</f>
        <v>3.8338999999999999</v>
      </c>
      <c r="W9" s="66">
        <f t="shared" si="9"/>
        <v>5</v>
      </c>
      <c r="X9" s="65">
        <f>VLOOKUP($A9,'Return Data'!$B$7:$R$2292,14,0)</f>
        <v>4.8108000000000004</v>
      </c>
      <c r="Y9" s="66">
        <f t="shared" si="10"/>
        <v>5</v>
      </c>
      <c r="Z9" s="65">
        <f>VLOOKUP($A9,'Return Data'!$B$7:$R$2292,16,0)</f>
        <v>7.1760000000000002</v>
      </c>
      <c r="AA9" s="67">
        <f t="shared" si="11"/>
        <v>11</v>
      </c>
    </row>
    <row r="10" spans="1:27" x14ac:dyDescent="0.3">
      <c r="A10" s="63" t="s">
        <v>229</v>
      </c>
      <c r="B10" s="64">
        <f>VLOOKUP($A10,'Return Data'!$B$7:$R$2292,3,0)</f>
        <v>44536</v>
      </c>
      <c r="C10" s="65">
        <f>VLOOKUP($A10,'Return Data'!$B$7:$R$2292,4,0)</f>
        <v>2403.9692</v>
      </c>
      <c r="D10" s="65">
        <f>VLOOKUP($A10,'Return Data'!$B$7:$R$2292,5,0)</f>
        <v>3.2404000000000002</v>
      </c>
      <c r="E10" s="66">
        <f t="shared" si="0"/>
        <v>11</v>
      </c>
      <c r="F10" s="65">
        <f>VLOOKUP($A10,'Return Data'!$B$7:$R$2292,6,0)</f>
        <v>3.2530999999999999</v>
      </c>
      <c r="G10" s="66">
        <f t="shared" si="1"/>
        <v>17</v>
      </c>
      <c r="H10" s="65">
        <f>VLOOKUP($A10,'Return Data'!$B$7:$R$2292,7,0)</f>
        <v>3.2456</v>
      </c>
      <c r="I10" s="66">
        <f t="shared" si="2"/>
        <v>25</v>
      </c>
      <c r="J10" s="65">
        <f>VLOOKUP($A10,'Return Data'!$B$7:$R$2292,8,0)</f>
        <v>3.3041</v>
      </c>
      <c r="K10" s="66">
        <f t="shared" si="3"/>
        <v>30</v>
      </c>
      <c r="L10" s="65">
        <f>VLOOKUP($A10,'Return Data'!$B$7:$R$2292,9,0)</f>
        <v>3.4695999999999998</v>
      </c>
      <c r="M10" s="66">
        <f t="shared" si="4"/>
        <v>24</v>
      </c>
      <c r="N10" s="65">
        <f>VLOOKUP($A10,'Return Data'!$B$7:$R$2292,10,0)</f>
        <v>3.2644000000000002</v>
      </c>
      <c r="O10" s="66">
        <f t="shared" si="5"/>
        <v>7</v>
      </c>
      <c r="P10" s="65">
        <f>VLOOKUP($A10,'Return Data'!$B$7:$R$2292,11,0)</f>
        <v>3.3247</v>
      </c>
      <c r="Q10" s="66">
        <f t="shared" si="6"/>
        <v>5</v>
      </c>
      <c r="R10" s="65">
        <f>VLOOKUP($A10,'Return Data'!$B$7:$R$2292,12,0)</f>
        <v>3.3424</v>
      </c>
      <c r="S10" s="66">
        <f t="shared" si="7"/>
        <v>4</v>
      </c>
      <c r="T10" s="65">
        <f>VLOOKUP($A10,'Return Data'!$B$7:$R$2292,13,0)</f>
        <v>3.2860999999999998</v>
      </c>
      <c r="U10" s="66">
        <f t="shared" si="8"/>
        <v>6</v>
      </c>
      <c r="V10" s="65">
        <f>VLOOKUP($A10,'Return Data'!$B$7:$R$2292,17,0)</f>
        <v>3.7784</v>
      </c>
      <c r="W10" s="66">
        <f t="shared" si="9"/>
        <v>17</v>
      </c>
      <c r="X10" s="65">
        <f>VLOOKUP($A10,'Return Data'!$B$7:$R$2292,14,0)</f>
        <v>4.7663000000000002</v>
      </c>
      <c r="Y10" s="66">
        <f t="shared" si="10"/>
        <v>13</v>
      </c>
      <c r="Z10" s="65">
        <f>VLOOKUP($A10,'Return Data'!$B$7:$R$2292,16,0)</f>
        <v>7.0693000000000001</v>
      </c>
      <c r="AA10" s="67">
        <f t="shared" si="11"/>
        <v>16</v>
      </c>
    </row>
    <row r="11" spans="1:27" x14ac:dyDescent="0.3">
      <c r="A11" s="63" t="s">
        <v>230</v>
      </c>
      <c r="B11" s="64">
        <f>VLOOKUP($A11,'Return Data'!$B$7:$R$2292,3,0)</f>
        <v>44536</v>
      </c>
      <c r="C11" s="65">
        <f>VLOOKUP($A11,'Return Data'!$B$7:$R$2292,4,0)</f>
        <v>3212.0320999999999</v>
      </c>
      <c r="D11" s="65">
        <f>VLOOKUP($A11,'Return Data'!$B$7:$R$2292,5,0)</f>
        <v>3.1206999999999998</v>
      </c>
      <c r="E11" s="66">
        <f t="shared" si="0"/>
        <v>19</v>
      </c>
      <c r="F11" s="65">
        <f>VLOOKUP($A11,'Return Data'!$B$7:$R$2292,6,0)</f>
        <v>3.302</v>
      </c>
      <c r="G11" s="66">
        <f t="shared" si="1"/>
        <v>11</v>
      </c>
      <c r="H11" s="65">
        <f>VLOOKUP($A11,'Return Data'!$B$7:$R$2292,7,0)</f>
        <v>3.4809999999999999</v>
      </c>
      <c r="I11" s="66">
        <f t="shared" si="2"/>
        <v>4</v>
      </c>
      <c r="J11" s="65">
        <f>VLOOKUP($A11,'Return Data'!$B$7:$R$2292,8,0)</f>
        <v>3.5274999999999999</v>
      </c>
      <c r="K11" s="66">
        <f t="shared" si="3"/>
        <v>4</v>
      </c>
      <c r="L11" s="65">
        <f>VLOOKUP($A11,'Return Data'!$B$7:$R$2292,9,0)</f>
        <v>3.6164999999999998</v>
      </c>
      <c r="M11" s="66">
        <f t="shared" si="4"/>
        <v>8</v>
      </c>
      <c r="N11" s="65">
        <f>VLOOKUP($A11,'Return Data'!$B$7:$R$2292,10,0)</f>
        <v>3.2265999999999999</v>
      </c>
      <c r="O11" s="66">
        <f t="shared" si="5"/>
        <v>13</v>
      </c>
      <c r="P11" s="65">
        <f>VLOOKUP($A11,'Return Data'!$B$7:$R$2292,11,0)</f>
        <v>3.3010999999999999</v>
      </c>
      <c r="Q11" s="66">
        <f t="shared" si="6"/>
        <v>10</v>
      </c>
      <c r="R11" s="65">
        <f>VLOOKUP($A11,'Return Data'!$B$7:$R$2292,12,0)</f>
        <v>3.3169</v>
      </c>
      <c r="S11" s="66">
        <f t="shared" si="7"/>
        <v>7</v>
      </c>
      <c r="T11" s="65">
        <f>VLOOKUP($A11,'Return Data'!$B$7:$R$2292,13,0)</f>
        <v>3.2932000000000001</v>
      </c>
      <c r="U11" s="66">
        <f t="shared" si="8"/>
        <v>4</v>
      </c>
      <c r="V11" s="65">
        <f>VLOOKUP($A11,'Return Data'!$B$7:$R$2292,17,0)</f>
        <v>3.7826</v>
      </c>
      <c r="W11" s="66">
        <f t="shared" si="9"/>
        <v>14</v>
      </c>
      <c r="X11" s="65">
        <f>VLOOKUP($A11,'Return Data'!$B$7:$R$2292,14,0)</f>
        <v>4.7831999999999999</v>
      </c>
      <c r="Y11" s="66">
        <f t="shared" si="10"/>
        <v>8</v>
      </c>
      <c r="Z11" s="65">
        <f>VLOOKUP($A11,'Return Data'!$B$7:$R$2292,16,0)</f>
        <v>6.9897999999999998</v>
      </c>
      <c r="AA11" s="67">
        <f t="shared" si="11"/>
        <v>18</v>
      </c>
    </row>
    <row r="12" spans="1:27" x14ac:dyDescent="0.3">
      <c r="A12" s="63" t="s">
        <v>231</v>
      </c>
      <c r="B12" s="64">
        <f>VLOOKUP($A12,'Return Data'!$B$7:$R$2292,3,0)</f>
        <v>44536</v>
      </c>
      <c r="C12" s="65">
        <f>VLOOKUP($A12,'Return Data'!$B$7:$R$2292,4,0)</f>
        <v>2401.2584999999999</v>
      </c>
      <c r="D12" s="65">
        <f>VLOOKUP($A12,'Return Data'!$B$7:$R$2292,5,0)</f>
        <v>3.65</v>
      </c>
      <c r="E12" s="66">
        <f t="shared" si="0"/>
        <v>3</v>
      </c>
      <c r="F12" s="65">
        <f>VLOOKUP($A12,'Return Data'!$B$7:$R$2292,6,0)</f>
        <v>3.524</v>
      </c>
      <c r="G12" s="66">
        <f t="shared" si="1"/>
        <v>3</v>
      </c>
      <c r="H12" s="65">
        <f>VLOOKUP($A12,'Return Data'!$B$7:$R$2292,7,0)</f>
        <v>3.5653999999999999</v>
      </c>
      <c r="I12" s="66">
        <f t="shared" si="2"/>
        <v>3</v>
      </c>
      <c r="J12" s="65">
        <f>VLOOKUP($A12,'Return Data'!$B$7:$R$2292,8,0)</f>
        <v>3.5739000000000001</v>
      </c>
      <c r="K12" s="66">
        <f t="shared" si="3"/>
        <v>3</v>
      </c>
      <c r="L12" s="65">
        <f>VLOOKUP($A12,'Return Data'!$B$7:$R$2292,9,0)</f>
        <v>3.6718000000000002</v>
      </c>
      <c r="M12" s="66">
        <f t="shared" si="4"/>
        <v>4</v>
      </c>
      <c r="N12" s="65">
        <f>VLOOKUP($A12,'Return Data'!$B$7:$R$2292,10,0)</f>
        <v>3.3298000000000001</v>
      </c>
      <c r="O12" s="66">
        <f t="shared" si="5"/>
        <v>4</v>
      </c>
      <c r="P12" s="65">
        <f>VLOOKUP($A12,'Return Data'!$B$7:$R$2292,11,0)</f>
        <v>3.2871999999999999</v>
      </c>
      <c r="Q12" s="66">
        <f t="shared" si="6"/>
        <v>15</v>
      </c>
      <c r="R12" s="65">
        <f>VLOOKUP($A12,'Return Data'!$B$7:$R$2292,12,0)</f>
        <v>3.2805</v>
      </c>
      <c r="S12" s="66">
        <f t="shared" si="7"/>
        <v>17</v>
      </c>
      <c r="T12" s="65">
        <f>VLOOKUP($A12,'Return Data'!$B$7:$R$2292,13,0)</f>
        <v>3.2227000000000001</v>
      </c>
      <c r="U12" s="66">
        <f t="shared" si="8"/>
        <v>18</v>
      </c>
      <c r="V12" s="65">
        <f>VLOOKUP($A12,'Return Data'!$B$7:$R$2292,17,0)</f>
        <v>3.7290000000000001</v>
      </c>
      <c r="W12" s="66">
        <f t="shared" si="9"/>
        <v>21</v>
      </c>
      <c r="X12" s="65">
        <f>VLOOKUP($A12,'Return Data'!$B$7:$R$2292,14,0)</f>
        <v>4.6749999999999998</v>
      </c>
      <c r="Y12" s="66">
        <f t="shared" si="10"/>
        <v>26</v>
      </c>
      <c r="Z12" s="65">
        <f>VLOOKUP($A12,'Return Data'!$B$7:$R$2292,16,0)</f>
        <v>6.7557</v>
      </c>
      <c r="AA12" s="67">
        <f t="shared" si="11"/>
        <v>27</v>
      </c>
    </row>
    <row r="13" spans="1:27" x14ac:dyDescent="0.3">
      <c r="A13" s="63" t="s">
        <v>232</v>
      </c>
      <c r="B13" s="64">
        <f>VLOOKUP($A13,'Return Data'!$B$7:$R$2292,3,0)</f>
        <v>44536</v>
      </c>
      <c r="C13" s="65">
        <f>VLOOKUP($A13,'Return Data'!$B$7:$R$2292,4,0)</f>
        <v>2513.5848999999998</v>
      </c>
      <c r="D13" s="65">
        <f>VLOOKUP($A13,'Return Data'!$B$7:$R$2292,5,0)</f>
        <v>3.0787</v>
      </c>
      <c r="E13" s="66">
        <f t="shared" si="0"/>
        <v>25</v>
      </c>
      <c r="F13" s="65">
        <f>VLOOKUP($A13,'Return Data'!$B$7:$R$2292,6,0)</f>
        <v>3.1934999999999998</v>
      </c>
      <c r="G13" s="66">
        <f t="shared" si="1"/>
        <v>26</v>
      </c>
      <c r="H13" s="65">
        <f>VLOOKUP($A13,'Return Data'!$B$7:$R$2292,7,0)</f>
        <v>3.2471000000000001</v>
      </c>
      <c r="I13" s="66">
        <f t="shared" si="2"/>
        <v>24</v>
      </c>
      <c r="J13" s="65">
        <f>VLOOKUP($A13,'Return Data'!$B$7:$R$2292,8,0)</f>
        <v>3.3245</v>
      </c>
      <c r="K13" s="66">
        <f t="shared" si="3"/>
        <v>27</v>
      </c>
      <c r="L13" s="65">
        <f>VLOOKUP($A13,'Return Data'!$B$7:$R$2292,9,0)</f>
        <v>3.3740000000000001</v>
      </c>
      <c r="M13" s="66">
        <f t="shared" si="4"/>
        <v>29</v>
      </c>
      <c r="N13" s="65">
        <f>VLOOKUP($A13,'Return Data'!$B$7:$R$2292,10,0)</f>
        <v>3.2168000000000001</v>
      </c>
      <c r="O13" s="66">
        <f t="shared" si="5"/>
        <v>17</v>
      </c>
      <c r="P13" s="65">
        <f>VLOOKUP($A13,'Return Data'!$B$7:$R$2292,11,0)</f>
        <v>3.2376999999999998</v>
      </c>
      <c r="Q13" s="66">
        <f t="shared" si="6"/>
        <v>28</v>
      </c>
      <c r="R13" s="65">
        <f>VLOOKUP($A13,'Return Data'!$B$7:$R$2292,12,0)</f>
        <v>3.2505999999999999</v>
      </c>
      <c r="S13" s="66">
        <f t="shared" si="7"/>
        <v>26</v>
      </c>
      <c r="T13" s="65">
        <f>VLOOKUP($A13,'Return Data'!$B$7:$R$2292,13,0)</f>
        <v>3.1985000000000001</v>
      </c>
      <c r="U13" s="66">
        <f t="shared" si="8"/>
        <v>24</v>
      </c>
      <c r="V13" s="65">
        <f>VLOOKUP($A13,'Return Data'!$B$7:$R$2292,17,0)</f>
        <v>3.5045000000000002</v>
      </c>
      <c r="W13" s="66">
        <f t="shared" si="9"/>
        <v>31</v>
      </c>
      <c r="X13" s="65">
        <f>VLOOKUP($A13,'Return Data'!$B$7:$R$2292,14,0)</f>
        <v>4.5000999999999998</v>
      </c>
      <c r="Y13" s="66">
        <f t="shared" si="10"/>
        <v>29</v>
      </c>
      <c r="Z13" s="65">
        <f>VLOOKUP($A13,'Return Data'!$B$7:$R$2292,16,0)</f>
        <v>7.0842999999999998</v>
      </c>
      <c r="AA13" s="67">
        <f t="shared" si="11"/>
        <v>15</v>
      </c>
    </row>
    <row r="14" spans="1:27" x14ac:dyDescent="0.3">
      <c r="A14" s="63" t="s">
        <v>233</v>
      </c>
      <c r="B14" s="64">
        <f>VLOOKUP($A14,'Return Data'!$B$7:$R$2292,3,0)</f>
        <v>44536</v>
      </c>
      <c r="C14" s="65">
        <f>VLOOKUP($A14,'Return Data'!$B$7:$R$2292,4,0)</f>
        <v>2984.4409999999998</v>
      </c>
      <c r="D14" s="65">
        <f>VLOOKUP($A14,'Return Data'!$B$7:$R$2292,5,0)</f>
        <v>3.2743000000000002</v>
      </c>
      <c r="E14" s="66">
        <f t="shared" si="0"/>
        <v>6</v>
      </c>
      <c r="F14" s="65">
        <f>VLOOKUP($A14,'Return Data'!$B$7:$R$2292,6,0)</f>
        <v>3.3369</v>
      </c>
      <c r="G14" s="66">
        <f t="shared" si="1"/>
        <v>5</v>
      </c>
      <c r="H14" s="65">
        <f>VLOOKUP($A14,'Return Data'!$B$7:$R$2292,7,0)</f>
        <v>3.3727999999999998</v>
      </c>
      <c r="I14" s="66">
        <f t="shared" si="2"/>
        <v>13</v>
      </c>
      <c r="J14" s="65">
        <f>VLOOKUP($A14,'Return Data'!$B$7:$R$2292,8,0)</f>
        <v>3.4249999999999998</v>
      </c>
      <c r="K14" s="66">
        <f t="shared" si="3"/>
        <v>17</v>
      </c>
      <c r="L14" s="65">
        <f>VLOOKUP($A14,'Return Data'!$B$7:$R$2292,9,0)</f>
        <v>3.5185</v>
      </c>
      <c r="M14" s="66">
        <f t="shared" si="4"/>
        <v>18</v>
      </c>
      <c r="N14" s="65">
        <f>VLOOKUP($A14,'Return Data'!$B$7:$R$2292,10,0)</f>
        <v>3.2149999999999999</v>
      </c>
      <c r="O14" s="66">
        <f t="shared" si="5"/>
        <v>19</v>
      </c>
      <c r="P14" s="65">
        <f>VLOOKUP($A14,'Return Data'!$B$7:$R$2292,11,0)</f>
        <v>3.2511000000000001</v>
      </c>
      <c r="Q14" s="66">
        <f t="shared" si="6"/>
        <v>24</v>
      </c>
      <c r="R14" s="65">
        <f>VLOOKUP($A14,'Return Data'!$B$7:$R$2292,12,0)</f>
        <v>3.2642000000000002</v>
      </c>
      <c r="S14" s="66">
        <f t="shared" si="7"/>
        <v>21</v>
      </c>
      <c r="T14" s="65">
        <f>VLOOKUP($A14,'Return Data'!$B$7:$R$2292,13,0)</f>
        <v>3.2189999999999999</v>
      </c>
      <c r="U14" s="66">
        <f t="shared" si="8"/>
        <v>19</v>
      </c>
      <c r="V14" s="65">
        <f>VLOOKUP($A14,'Return Data'!$B$7:$R$2292,17,0)</f>
        <v>3.7572000000000001</v>
      </c>
      <c r="W14" s="66">
        <f t="shared" si="9"/>
        <v>19</v>
      </c>
      <c r="X14" s="65">
        <f>VLOOKUP($A14,'Return Data'!$B$7:$R$2292,14,0)</f>
        <v>4.7144000000000004</v>
      </c>
      <c r="Y14" s="66">
        <f t="shared" si="10"/>
        <v>21</v>
      </c>
      <c r="Z14" s="65">
        <f>VLOOKUP($A14,'Return Data'!$B$7:$R$2292,16,0)</f>
        <v>7.0503</v>
      </c>
      <c r="AA14" s="67">
        <f t="shared" si="11"/>
        <v>17</v>
      </c>
    </row>
    <row r="15" spans="1:27" x14ac:dyDescent="0.3">
      <c r="A15" s="63" t="s">
        <v>234</v>
      </c>
      <c r="B15" s="64">
        <f>VLOOKUP($A15,'Return Data'!$B$7:$R$2292,3,0)</f>
        <v>44536</v>
      </c>
      <c r="C15" s="65">
        <f>VLOOKUP($A15,'Return Data'!$B$7:$R$2292,4,0)</f>
        <v>2681.4142000000002</v>
      </c>
      <c r="D15" s="65">
        <f>VLOOKUP($A15,'Return Data'!$B$7:$R$2292,5,0)</f>
        <v>3.2618</v>
      </c>
      <c r="E15" s="66">
        <f t="shared" si="0"/>
        <v>9</v>
      </c>
      <c r="F15" s="65">
        <f>VLOOKUP($A15,'Return Data'!$B$7:$R$2292,6,0)</f>
        <v>3.2305999999999999</v>
      </c>
      <c r="G15" s="66">
        <f t="shared" si="1"/>
        <v>23</v>
      </c>
      <c r="H15" s="65">
        <f>VLOOKUP($A15,'Return Data'!$B$7:$R$2292,7,0)</f>
        <v>3.2374000000000001</v>
      </c>
      <c r="I15" s="66">
        <f t="shared" si="2"/>
        <v>28</v>
      </c>
      <c r="J15" s="65">
        <f>VLOOKUP($A15,'Return Data'!$B$7:$R$2292,8,0)</f>
        <v>3.3515000000000001</v>
      </c>
      <c r="K15" s="66">
        <f t="shared" si="3"/>
        <v>24</v>
      </c>
      <c r="L15" s="65">
        <f>VLOOKUP($A15,'Return Data'!$B$7:$R$2292,9,0)</f>
        <v>3.4188999999999998</v>
      </c>
      <c r="M15" s="66">
        <f t="shared" si="4"/>
        <v>28</v>
      </c>
      <c r="N15" s="65">
        <f>VLOOKUP($A15,'Return Data'!$B$7:$R$2292,10,0)</f>
        <v>3.1221000000000001</v>
      </c>
      <c r="O15" s="66">
        <f t="shared" si="5"/>
        <v>30</v>
      </c>
      <c r="P15" s="65">
        <f>VLOOKUP($A15,'Return Data'!$B$7:$R$2292,11,0)</f>
        <v>3.2216</v>
      </c>
      <c r="Q15" s="66">
        <f t="shared" si="6"/>
        <v>29</v>
      </c>
      <c r="R15" s="65">
        <f>VLOOKUP($A15,'Return Data'!$B$7:$R$2292,12,0)</f>
        <v>3.2553000000000001</v>
      </c>
      <c r="S15" s="66">
        <f t="shared" si="7"/>
        <v>24</v>
      </c>
      <c r="T15" s="65">
        <f>VLOOKUP($A15,'Return Data'!$B$7:$R$2292,13,0)</f>
        <v>3.214</v>
      </c>
      <c r="U15" s="66">
        <f t="shared" si="8"/>
        <v>22</v>
      </c>
      <c r="V15" s="65">
        <f>VLOOKUP($A15,'Return Data'!$B$7:$R$2292,17,0)</f>
        <v>3.7309000000000001</v>
      </c>
      <c r="W15" s="66">
        <f t="shared" si="9"/>
        <v>20</v>
      </c>
      <c r="X15" s="65">
        <f>VLOOKUP($A15,'Return Data'!$B$7:$R$2292,14,0)</f>
        <v>4.7347999999999999</v>
      </c>
      <c r="Y15" s="66">
        <f t="shared" si="10"/>
        <v>17</v>
      </c>
      <c r="Z15" s="65">
        <f>VLOOKUP($A15,'Return Data'!$B$7:$R$2292,16,0)</f>
        <v>7.0887000000000002</v>
      </c>
      <c r="AA15" s="67">
        <f t="shared" si="11"/>
        <v>14</v>
      </c>
    </row>
    <row r="16" spans="1:27" x14ac:dyDescent="0.3">
      <c r="A16" s="63" t="s">
        <v>236</v>
      </c>
      <c r="B16" s="64">
        <f>VLOOKUP($A16,'Return Data'!$B$7:$R$2292,3,0)</f>
        <v>44536</v>
      </c>
      <c r="C16" s="65">
        <f>VLOOKUP($A16,'Return Data'!$B$7:$R$2292,4,0)</f>
        <v>4106.4655000000002</v>
      </c>
      <c r="D16" s="65">
        <f>VLOOKUP($A16,'Return Data'!$B$7:$R$2292,5,0)</f>
        <v>3.0533999999999999</v>
      </c>
      <c r="E16" s="66">
        <f t="shared" si="0"/>
        <v>28</v>
      </c>
      <c r="F16" s="65">
        <f>VLOOKUP($A16,'Return Data'!$B$7:$R$2292,6,0)</f>
        <v>3.2427999999999999</v>
      </c>
      <c r="G16" s="66">
        <f t="shared" si="1"/>
        <v>20</v>
      </c>
      <c r="H16" s="65">
        <f>VLOOKUP($A16,'Return Data'!$B$7:$R$2292,7,0)</f>
        <v>3.3984000000000001</v>
      </c>
      <c r="I16" s="66">
        <f t="shared" si="2"/>
        <v>8</v>
      </c>
      <c r="J16" s="65">
        <f>VLOOKUP($A16,'Return Data'!$B$7:$R$2292,8,0)</f>
        <v>3.4687000000000001</v>
      </c>
      <c r="K16" s="66">
        <f t="shared" si="3"/>
        <v>11</v>
      </c>
      <c r="L16" s="65">
        <f>VLOOKUP($A16,'Return Data'!$B$7:$R$2292,9,0)</f>
        <v>3.5853999999999999</v>
      </c>
      <c r="M16" s="66">
        <f t="shared" si="4"/>
        <v>13</v>
      </c>
      <c r="N16" s="65">
        <f>VLOOKUP($A16,'Return Data'!$B$7:$R$2292,10,0)</f>
        <v>3.2052999999999998</v>
      </c>
      <c r="O16" s="66">
        <f t="shared" si="5"/>
        <v>22</v>
      </c>
      <c r="P16" s="65">
        <f>VLOOKUP($A16,'Return Data'!$B$7:$R$2292,11,0)</f>
        <v>3.2707999999999999</v>
      </c>
      <c r="Q16" s="66">
        <f t="shared" si="6"/>
        <v>20</v>
      </c>
      <c r="R16" s="65">
        <f>VLOOKUP($A16,'Return Data'!$B$7:$R$2292,12,0)</f>
        <v>3.2490000000000001</v>
      </c>
      <c r="S16" s="66">
        <f t="shared" si="7"/>
        <v>27</v>
      </c>
      <c r="T16" s="65">
        <f>VLOOKUP($A16,'Return Data'!$B$7:$R$2292,13,0)</f>
        <v>3.1739999999999999</v>
      </c>
      <c r="U16" s="66">
        <f t="shared" si="8"/>
        <v>29</v>
      </c>
      <c r="V16" s="65">
        <f>VLOOKUP($A16,'Return Data'!$B$7:$R$2292,17,0)</f>
        <v>3.7084999999999999</v>
      </c>
      <c r="W16" s="66">
        <f t="shared" si="9"/>
        <v>24</v>
      </c>
      <c r="X16" s="65">
        <f>VLOOKUP($A16,'Return Data'!$B$7:$R$2292,14,0)</f>
        <v>4.6871</v>
      </c>
      <c r="Y16" s="66">
        <f t="shared" si="10"/>
        <v>24</v>
      </c>
      <c r="Z16" s="65">
        <f>VLOOKUP($A16,'Return Data'!$B$7:$R$2292,16,0)</f>
        <v>6.9066000000000001</v>
      </c>
      <c r="AA16" s="67">
        <f t="shared" si="11"/>
        <v>23</v>
      </c>
    </row>
    <row r="17" spans="1:27" x14ac:dyDescent="0.3">
      <c r="A17" s="63" t="s">
        <v>237</v>
      </c>
      <c r="B17" s="64">
        <f>VLOOKUP($A17,'Return Data'!$B$7:$R$2292,3,0)</f>
        <v>44536</v>
      </c>
      <c r="C17" s="65">
        <f>VLOOKUP($A17,'Return Data'!$B$7:$R$2292,4,0)</f>
        <v>2083.7710000000002</v>
      </c>
      <c r="D17" s="65">
        <f>VLOOKUP($A17,'Return Data'!$B$7:$R$2292,5,0)</f>
        <v>2.7747999999999999</v>
      </c>
      <c r="E17" s="66">
        <f t="shared" si="0"/>
        <v>36</v>
      </c>
      <c r="F17" s="65">
        <f>VLOOKUP($A17,'Return Data'!$B$7:$R$2292,6,0)</f>
        <v>3.1613000000000002</v>
      </c>
      <c r="G17" s="66">
        <f t="shared" si="1"/>
        <v>30</v>
      </c>
      <c r="H17" s="65">
        <f>VLOOKUP($A17,'Return Data'!$B$7:$R$2292,7,0)</f>
        <v>3.3691</v>
      </c>
      <c r="I17" s="66">
        <f t="shared" si="2"/>
        <v>14</v>
      </c>
      <c r="J17" s="65">
        <f>VLOOKUP($A17,'Return Data'!$B$7:$R$2292,8,0)</f>
        <v>3.4542999999999999</v>
      </c>
      <c r="K17" s="66">
        <f t="shared" si="3"/>
        <v>14</v>
      </c>
      <c r="L17" s="65">
        <f>VLOOKUP($A17,'Return Data'!$B$7:$R$2292,9,0)</f>
        <v>3.5636000000000001</v>
      </c>
      <c r="M17" s="66">
        <f t="shared" si="4"/>
        <v>15</v>
      </c>
      <c r="N17" s="65">
        <f>VLOOKUP($A17,'Return Data'!$B$7:$R$2292,10,0)</f>
        <v>3.2151999999999998</v>
      </c>
      <c r="O17" s="66">
        <f t="shared" si="5"/>
        <v>18</v>
      </c>
      <c r="P17" s="65">
        <f>VLOOKUP($A17,'Return Data'!$B$7:$R$2292,11,0)</f>
        <v>3.2780999999999998</v>
      </c>
      <c r="Q17" s="66">
        <f t="shared" si="6"/>
        <v>19</v>
      </c>
      <c r="R17" s="65">
        <f>VLOOKUP($A17,'Return Data'!$B$7:$R$2292,12,0)</f>
        <v>3.2724000000000002</v>
      </c>
      <c r="S17" s="66">
        <f t="shared" si="7"/>
        <v>19</v>
      </c>
      <c r="T17" s="65">
        <f>VLOOKUP($A17,'Return Data'!$B$7:$R$2292,13,0)</f>
        <v>3.2185000000000001</v>
      </c>
      <c r="U17" s="66">
        <f t="shared" si="8"/>
        <v>20</v>
      </c>
      <c r="V17" s="65">
        <f>VLOOKUP($A17,'Return Data'!$B$7:$R$2292,17,0)</f>
        <v>3.6863000000000001</v>
      </c>
      <c r="W17" s="66">
        <f t="shared" si="9"/>
        <v>27</v>
      </c>
      <c r="X17" s="65">
        <f>VLOOKUP($A17,'Return Data'!$B$7:$R$2292,14,0)</f>
        <v>4.7176</v>
      </c>
      <c r="Y17" s="66">
        <f t="shared" si="10"/>
        <v>20</v>
      </c>
      <c r="Z17" s="65">
        <f>VLOOKUP($A17,'Return Data'!$B$7:$R$2292,16,0)</f>
        <v>4.2781000000000002</v>
      </c>
      <c r="AA17" s="67">
        <f t="shared" si="11"/>
        <v>35</v>
      </c>
    </row>
    <row r="18" spans="1:27" x14ac:dyDescent="0.3">
      <c r="A18" s="63" t="s">
        <v>238</v>
      </c>
      <c r="B18" s="64">
        <f>VLOOKUP($A18,'Return Data'!$B$7:$R$2292,3,0)</f>
        <v>44536</v>
      </c>
      <c r="C18" s="65">
        <f>VLOOKUP($A18,'Return Data'!$B$7:$R$2292,4,0)</f>
        <v>309.72230000000002</v>
      </c>
      <c r="D18" s="65">
        <f>VLOOKUP($A18,'Return Data'!$B$7:$R$2292,5,0)</f>
        <v>3.0525000000000002</v>
      </c>
      <c r="E18" s="66">
        <f t="shared" si="0"/>
        <v>29</v>
      </c>
      <c r="F18" s="65">
        <f>VLOOKUP($A18,'Return Data'!$B$7:$R$2292,6,0)</f>
        <v>3.1905999999999999</v>
      </c>
      <c r="G18" s="66">
        <f t="shared" si="1"/>
        <v>27</v>
      </c>
      <c r="H18" s="65">
        <f>VLOOKUP($A18,'Return Data'!$B$7:$R$2292,7,0)</f>
        <v>3.2410999999999999</v>
      </c>
      <c r="I18" s="66">
        <f t="shared" si="2"/>
        <v>26</v>
      </c>
      <c r="J18" s="65">
        <f>VLOOKUP($A18,'Return Data'!$B$7:$R$2292,8,0)</f>
        <v>3.3426999999999998</v>
      </c>
      <c r="K18" s="66">
        <f t="shared" si="3"/>
        <v>25</v>
      </c>
      <c r="L18" s="65">
        <f>VLOOKUP($A18,'Return Data'!$B$7:$R$2292,9,0)</f>
        <v>3.4655</v>
      </c>
      <c r="M18" s="66">
        <f t="shared" si="4"/>
        <v>25</v>
      </c>
      <c r="N18" s="65">
        <f>VLOOKUP($A18,'Return Data'!$B$7:$R$2292,10,0)</f>
        <v>3.1743000000000001</v>
      </c>
      <c r="O18" s="66">
        <f t="shared" si="5"/>
        <v>28</v>
      </c>
      <c r="P18" s="65">
        <f>VLOOKUP($A18,'Return Data'!$B$7:$R$2292,11,0)</f>
        <v>3.2498</v>
      </c>
      <c r="Q18" s="66">
        <f t="shared" si="6"/>
        <v>25</v>
      </c>
      <c r="R18" s="65">
        <f>VLOOKUP($A18,'Return Data'!$B$7:$R$2292,12,0)</f>
        <v>3.2467000000000001</v>
      </c>
      <c r="S18" s="66">
        <f t="shared" si="7"/>
        <v>28</v>
      </c>
      <c r="T18" s="65">
        <f>VLOOKUP($A18,'Return Data'!$B$7:$R$2292,13,0)</f>
        <v>3.1937000000000002</v>
      </c>
      <c r="U18" s="66">
        <f t="shared" si="8"/>
        <v>25</v>
      </c>
      <c r="V18" s="65">
        <f>VLOOKUP($A18,'Return Data'!$B$7:$R$2292,17,0)</f>
        <v>3.8056000000000001</v>
      </c>
      <c r="W18" s="66">
        <f t="shared" si="9"/>
        <v>9</v>
      </c>
      <c r="X18" s="65">
        <f>VLOOKUP($A18,'Return Data'!$B$7:$R$2292,14,0)</f>
        <v>4.7790999999999997</v>
      </c>
      <c r="Y18" s="66">
        <f t="shared" si="10"/>
        <v>9</v>
      </c>
      <c r="Z18" s="65">
        <f>VLOOKUP($A18,'Return Data'!$B$7:$R$2292,16,0)</f>
        <v>7.2915000000000001</v>
      </c>
      <c r="AA18" s="67">
        <f t="shared" si="11"/>
        <v>4</v>
      </c>
    </row>
    <row r="19" spans="1:27" x14ac:dyDescent="0.3">
      <c r="A19" s="63" t="s">
        <v>239</v>
      </c>
      <c r="B19" s="64">
        <f>VLOOKUP($A19,'Return Data'!$B$7:$R$2292,3,0)</f>
        <v>44536</v>
      </c>
      <c r="C19" s="65">
        <f>VLOOKUP($A19,'Return Data'!$B$7:$R$2292,4,0)</f>
        <v>2247.1078000000002</v>
      </c>
      <c r="D19" s="65">
        <f>VLOOKUP($A19,'Return Data'!$B$7:$R$2292,5,0)</f>
        <v>3.2667999999999999</v>
      </c>
      <c r="E19" s="66">
        <f t="shared" si="0"/>
        <v>7</v>
      </c>
      <c r="F19" s="65">
        <f>VLOOKUP($A19,'Return Data'!$B$7:$R$2292,6,0)</f>
        <v>3.3302</v>
      </c>
      <c r="G19" s="66">
        <f t="shared" si="1"/>
        <v>6</v>
      </c>
      <c r="H19" s="65">
        <f>VLOOKUP($A19,'Return Data'!$B$7:$R$2292,7,0)</f>
        <v>3.3912</v>
      </c>
      <c r="I19" s="66">
        <f t="shared" si="2"/>
        <v>9</v>
      </c>
      <c r="J19" s="65">
        <f>VLOOKUP($A19,'Return Data'!$B$7:$R$2292,8,0)</f>
        <v>3.5068000000000001</v>
      </c>
      <c r="K19" s="66">
        <f t="shared" si="3"/>
        <v>6</v>
      </c>
      <c r="L19" s="65">
        <f>VLOOKUP($A19,'Return Data'!$B$7:$R$2292,9,0)</f>
        <v>3.7061999999999999</v>
      </c>
      <c r="M19" s="66">
        <f t="shared" si="4"/>
        <v>3</v>
      </c>
      <c r="N19" s="65">
        <f>VLOOKUP($A19,'Return Data'!$B$7:$R$2292,10,0)</f>
        <v>3.3340999999999998</v>
      </c>
      <c r="O19" s="66">
        <f t="shared" si="5"/>
        <v>3</v>
      </c>
      <c r="P19" s="65">
        <f>VLOOKUP($A19,'Return Data'!$B$7:$R$2292,11,0)</f>
        <v>3.3872</v>
      </c>
      <c r="Q19" s="66">
        <f t="shared" si="6"/>
        <v>3</v>
      </c>
      <c r="R19" s="65">
        <f>VLOOKUP($A19,'Return Data'!$B$7:$R$2292,12,0)</f>
        <v>3.4033000000000002</v>
      </c>
      <c r="S19" s="66">
        <f t="shared" si="7"/>
        <v>3</v>
      </c>
      <c r="T19" s="65">
        <f>VLOOKUP($A19,'Return Data'!$B$7:$R$2292,13,0)</f>
        <v>3.3687999999999998</v>
      </c>
      <c r="U19" s="66">
        <f t="shared" si="8"/>
        <v>2</v>
      </c>
      <c r="V19" s="65">
        <f>VLOOKUP($A19,'Return Data'!$B$7:$R$2292,17,0)</f>
        <v>4.0083000000000002</v>
      </c>
      <c r="W19" s="66">
        <f t="shared" si="9"/>
        <v>2</v>
      </c>
      <c r="X19" s="65">
        <f>VLOOKUP($A19,'Return Data'!$B$7:$R$2292,14,0)</f>
        <v>4.9301000000000004</v>
      </c>
      <c r="Y19" s="66">
        <f t="shared" si="10"/>
        <v>2</v>
      </c>
      <c r="Z19" s="65">
        <f>VLOOKUP($A19,'Return Data'!$B$7:$R$2292,16,0)</f>
        <v>7.3475999999999999</v>
      </c>
      <c r="AA19" s="67">
        <f t="shared" si="11"/>
        <v>3</v>
      </c>
    </row>
    <row r="20" spans="1:27" x14ac:dyDescent="0.3">
      <c r="A20" s="63" t="s">
        <v>240</v>
      </c>
      <c r="B20" s="64">
        <f>VLOOKUP($A20,'Return Data'!$B$7:$R$2292,3,0)</f>
        <v>44536</v>
      </c>
      <c r="C20" s="65">
        <f>VLOOKUP($A20,'Return Data'!$B$7:$R$2292,4,0)</f>
        <v>2528.6071999999999</v>
      </c>
      <c r="D20" s="65">
        <f>VLOOKUP($A20,'Return Data'!$B$7:$R$2292,5,0)</f>
        <v>3.0388000000000002</v>
      </c>
      <c r="E20" s="66">
        <f t="shared" si="0"/>
        <v>30</v>
      </c>
      <c r="F20" s="65">
        <f>VLOOKUP($A20,'Return Data'!$B$7:$R$2292,6,0)</f>
        <v>3.1534</v>
      </c>
      <c r="G20" s="66">
        <f t="shared" si="1"/>
        <v>31</v>
      </c>
      <c r="H20" s="65">
        <f>VLOOKUP($A20,'Return Data'!$B$7:$R$2292,7,0)</f>
        <v>3.2374999999999998</v>
      </c>
      <c r="I20" s="66">
        <f t="shared" si="2"/>
        <v>27</v>
      </c>
      <c r="J20" s="65">
        <f>VLOOKUP($A20,'Return Data'!$B$7:$R$2292,8,0)</f>
        <v>3.3967999999999998</v>
      </c>
      <c r="K20" s="66">
        <f t="shared" si="3"/>
        <v>22</v>
      </c>
      <c r="L20" s="65">
        <f>VLOOKUP($A20,'Return Data'!$B$7:$R$2292,9,0)</f>
        <v>3.4599000000000002</v>
      </c>
      <c r="M20" s="66">
        <f t="shared" si="4"/>
        <v>26</v>
      </c>
      <c r="N20" s="65">
        <f>VLOOKUP($A20,'Return Data'!$B$7:$R$2292,10,0)</f>
        <v>3.2265999999999999</v>
      </c>
      <c r="O20" s="66">
        <f t="shared" si="5"/>
        <v>13</v>
      </c>
      <c r="P20" s="65">
        <f>VLOOKUP($A20,'Return Data'!$B$7:$R$2292,11,0)</f>
        <v>3.2787000000000002</v>
      </c>
      <c r="Q20" s="66">
        <f t="shared" si="6"/>
        <v>18</v>
      </c>
      <c r="R20" s="65">
        <f>VLOOKUP($A20,'Return Data'!$B$7:$R$2292,12,0)</f>
        <v>3.278</v>
      </c>
      <c r="S20" s="66">
        <f t="shared" si="7"/>
        <v>18</v>
      </c>
      <c r="T20" s="65">
        <f>VLOOKUP($A20,'Return Data'!$B$7:$R$2292,13,0)</f>
        <v>3.2162999999999999</v>
      </c>
      <c r="U20" s="66">
        <f t="shared" si="8"/>
        <v>21</v>
      </c>
      <c r="V20" s="65">
        <f>VLOOKUP($A20,'Return Data'!$B$7:$R$2292,17,0)</f>
        <v>3.6936</v>
      </c>
      <c r="W20" s="66">
        <f t="shared" si="9"/>
        <v>25</v>
      </c>
      <c r="X20" s="65">
        <f>VLOOKUP($A20,'Return Data'!$B$7:$R$2292,14,0)</f>
        <v>4.6120999999999999</v>
      </c>
      <c r="Y20" s="66">
        <f t="shared" si="10"/>
        <v>27</v>
      </c>
      <c r="Z20" s="65">
        <f>VLOOKUP($A20,'Return Data'!$B$7:$R$2292,16,0)</f>
        <v>5.3830999999999998</v>
      </c>
      <c r="AA20" s="67">
        <f t="shared" si="11"/>
        <v>32</v>
      </c>
    </row>
    <row r="21" spans="1:27" x14ac:dyDescent="0.3">
      <c r="A21" s="63" t="s">
        <v>241</v>
      </c>
      <c r="B21" s="64">
        <f>VLOOKUP($A21,'Return Data'!$B$7:$R$2292,3,0)</f>
        <v>44536</v>
      </c>
      <c r="C21" s="65">
        <f>VLOOKUP($A21,'Return Data'!$B$7:$R$2292,4,0)</f>
        <v>1616.8779999999999</v>
      </c>
      <c r="D21" s="65">
        <f>VLOOKUP($A21,'Return Data'!$B$7:$R$2292,5,0)</f>
        <v>2.8491</v>
      </c>
      <c r="E21" s="66">
        <f t="shared" si="0"/>
        <v>34</v>
      </c>
      <c r="F21" s="65">
        <f>VLOOKUP($A21,'Return Data'!$B$7:$R$2292,6,0)</f>
        <v>3.0762</v>
      </c>
      <c r="G21" s="66">
        <f t="shared" si="1"/>
        <v>33</v>
      </c>
      <c r="H21" s="65">
        <f>VLOOKUP($A21,'Return Data'!$B$7:$R$2292,7,0)</f>
        <v>3.1194000000000002</v>
      </c>
      <c r="I21" s="66">
        <f t="shared" si="2"/>
        <v>34</v>
      </c>
      <c r="J21" s="65">
        <f>VLOOKUP($A21,'Return Data'!$B$7:$R$2292,8,0)</f>
        <v>3.1339999999999999</v>
      </c>
      <c r="K21" s="66">
        <f t="shared" si="3"/>
        <v>34</v>
      </c>
      <c r="L21" s="65">
        <f>VLOOKUP($A21,'Return Data'!$B$7:$R$2292,9,0)</f>
        <v>3.1823999999999999</v>
      </c>
      <c r="M21" s="66">
        <f t="shared" si="4"/>
        <v>35</v>
      </c>
      <c r="N21" s="65">
        <f>VLOOKUP($A21,'Return Data'!$B$7:$R$2292,10,0)</f>
        <v>3.1141000000000001</v>
      </c>
      <c r="O21" s="66">
        <f t="shared" si="5"/>
        <v>31</v>
      </c>
      <c r="P21" s="65">
        <f>VLOOKUP($A21,'Return Data'!$B$7:$R$2292,11,0)</f>
        <v>3.0564</v>
      </c>
      <c r="Q21" s="66">
        <f t="shared" si="6"/>
        <v>33</v>
      </c>
      <c r="R21" s="65">
        <f>VLOOKUP($A21,'Return Data'!$B$7:$R$2292,12,0)</f>
        <v>3.0192999999999999</v>
      </c>
      <c r="S21" s="66">
        <f t="shared" si="7"/>
        <v>34</v>
      </c>
      <c r="T21" s="65">
        <f>VLOOKUP($A21,'Return Data'!$B$7:$R$2292,13,0)</f>
        <v>2.9474999999999998</v>
      </c>
      <c r="U21" s="66">
        <f t="shared" si="8"/>
        <v>35</v>
      </c>
      <c r="V21" s="65">
        <f>VLOOKUP($A21,'Return Data'!$B$7:$R$2292,17,0)</f>
        <v>3.2544</v>
      </c>
      <c r="W21" s="66">
        <f t="shared" si="9"/>
        <v>35</v>
      </c>
      <c r="X21" s="65">
        <f>VLOOKUP($A21,'Return Data'!$B$7:$R$2292,14,0)</f>
        <v>4.1818999999999997</v>
      </c>
      <c r="Y21" s="66">
        <f t="shared" si="10"/>
        <v>34</v>
      </c>
      <c r="Z21" s="65">
        <f>VLOOKUP($A21,'Return Data'!$B$7:$R$2292,16,0)</f>
        <v>6.1330999999999998</v>
      </c>
      <c r="AA21" s="67">
        <f t="shared" si="11"/>
        <v>30</v>
      </c>
    </row>
    <row r="22" spans="1:27" x14ac:dyDescent="0.3">
      <c r="A22" s="63" t="s">
        <v>242</v>
      </c>
      <c r="B22" s="64">
        <f>VLOOKUP($A22,'Return Data'!$B$7:$R$2292,3,0)</f>
        <v>44536</v>
      </c>
      <c r="C22" s="65">
        <f>VLOOKUP($A22,'Return Data'!$B$7:$R$2292,4,0)</f>
        <v>2030.2280000000001</v>
      </c>
      <c r="D22" s="65">
        <f>VLOOKUP($A22,'Return Data'!$B$7:$R$2292,5,0)</f>
        <v>2.9397000000000002</v>
      </c>
      <c r="E22" s="66">
        <f t="shared" si="0"/>
        <v>32</v>
      </c>
      <c r="F22" s="65">
        <f>VLOOKUP($A22,'Return Data'!$B$7:$R$2292,6,0)</f>
        <v>3.0529000000000002</v>
      </c>
      <c r="G22" s="66">
        <f t="shared" si="1"/>
        <v>36</v>
      </c>
      <c r="H22" s="65">
        <f>VLOOKUP($A22,'Return Data'!$B$7:$R$2292,7,0)</f>
        <v>3.1650999999999998</v>
      </c>
      <c r="I22" s="66">
        <f t="shared" si="2"/>
        <v>32</v>
      </c>
      <c r="J22" s="65">
        <f>VLOOKUP($A22,'Return Data'!$B$7:$R$2292,8,0)</f>
        <v>3.1114999999999999</v>
      </c>
      <c r="K22" s="66">
        <f t="shared" si="3"/>
        <v>36</v>
      </c>
      <c r="L22" s="65">
        <f>VLOOKUP($A22,'Return Data'!$B$7:$R$2292,9,0)</f>
        <v>3.1816</v>
      </c>
      <c r="M22" s="66">
        <f t="shared" si="4"/>
        <v>36</v>
      </c>
      <c r="N22" s="65">
        <f>VLOOKUP($A22,'Return Data'!$B$7:$R$2292,10,0)</f>
        <v>2.9699</v>
      </c>
      <c r="O22" s="66">
        <f t="shared" si="5"/>
        <v>35</v>
      </c>
      <c r="P22" s="65">
        <f>VLOOKUP($A22,'Return Data'!$B$7:$R$2292,11,0)</f>
        <v>2.9828000000000001</v>
      </c>
      <c r="Q22" s="66">
        <f t="shared" si="6"/>
        <v>35</v>
      </c>
      <c r="R22" s="65">
        <f>VLOOKUP($A22,'Return Data'!$B$7:$R$2292,12,0)</f>
        <v>2.9519000000000002</v>
      </c>
      <c r="S22" s="66">
        <f t="shared" si="7"/>
        <v>35</v>
      </c>
      <c r="T22" s="65">
        <f>VLOOKUP($A22,'Return Data'!$B$7:$R$2292,13,0)</f>
        <v>3.1168</v>
      </c>
      <c r="U22" s="66">
        <f t="shared" si="8"/>
        <v>31</v>
      </c>
      <c r="V22" s="65">
        <f>VLOOKUP($A22,'Return Data'!$B$7:$R$2292,17,0)</f>
        <v>3.5634000000000001</v>
      </c>
      <c r="W22" s="66">
        <f t="shared" si="9"/>
        <v>28</v>
      </c>
      <c r="X22" s="65">
        <f>VLOOKUP($A22,'Return Data'!$B$7:$R$2292,14,0)</f>
        <v>4.6012000000000004</v>
      </c>
      <c r="Y22" s="66">
        <f t="shared" si="10"/>
        <v>28</v>
      </c>
      <c r="Z22" s="65">
        <f>VLOOKUP($A22,'Return Data'!$B$7:$R$2292,16,0)</f>
        <v>7.2457000000000003</v>
      </c>
      <c r="AA22" s="67">
        <f t="shared" si="11"/>
        <v>8</v>
      </c>
    </row>
    <row r="23" spans="1:27" x14ac:dyDescent="0.3">
      <c r="A23" s="63" t="s">
        <v>243</v>
      </c>
      <c r="B23" s="64">
        <f>VLOOKUP($A23,'Return Data'!$B$7:$R$2292,3,0)</f>
        <v>44536</v>
      </c>
      <c r="C23" s="65">
        <f>VLOOKUP($A23,'Return Data'!$B$7:$R$2292,4,0)</f>
        <v>2873.0023999999999</v>
      </c>
      <c r="D23" s="65">
        <f>VLOOKUP($A23,'Return Data'!$B$7:$R$2292,5,0)</f>
        <v>3.0722</v>
      </c>
      <c r="E23" s="66">
        <f t="shared" si="0"/>
        <v>26</v>
      </c>
      <c r="F23" s="65">
        <f>VLOOKUP($A23,'Return Data'!$B$7:$R$2292,6,0)</f>
        <v>3.2138</v>
      </c>
      <c r="G23" s="66">
        <f t="shared" si="1"/>
        <v>24</v>
      </c>
      <c r="H23" s="65">
        <f>VLOOKUP($A23,'Return Data'!$B$7:$R$2292,7,0)</f>
        <v>3.3416000000000001</v>
      </c>
      <c r="I23" s="66">
        <f t="shared" si="2"/>
        <v>18</v>
      </c>
      <c r="J23" s="65">
        <f>VLOOKUP($A23,'Return Data'!$B$7:$R$2292,8,0)</f>
        <v>3.4060999999999999</v>
      </c>
      <c r="K23" s="66">
        <f t="shared" si="3"/>
        <v>21</v>
      </c>
      <c r="L23" s="65">
        <f>VLOOKUP($A23,'Return Data'!$B$7:$R$2292,9,0)</f>
        <v>3.5882000000000001</v>
      </c>
      <c r="M23" s="66">
        <f t="shared" si="4"/>
        <v>12</v>
      </c>
      <c r="N23" s="65">
        <f>VLOOKUP($A23,'Return Data'!$B$7:$R$2292,10,0)</f>
        <v>3.2370999999999999</v>
      </c>
      <c r="O23" s="66">
        <f t="shared" si="5"/>
        <v>11</v>
      </c>
      <c r="P23" s="65">
        <f>VLOOKUP($A23,'Return Data'!$B$7:$R$2292,11,0)</f>
        <v>3.2961</v>
      </c>
      <c r="Q23" s="66">
        <f t="shared" si="6"/>
        <v>11</v>
      </c>
      <c r="R23" s="65">
        <f>VLOOKUP($A23,'Return Data'!$B$7:$R$2292,12,0)</f>
        <v>3.2823000000000002</v>
      </c>
      <c r="S23" s="66">
        <f t="shared" si="7"/>
        <v>16</v>
      </c>
      <c r="T23" s="65">
        <f>VLOOKUP($A23,'Return Data'!$B$7:$R$2292,13,0)</f>
        <v>3.2307000000000001</v>
      </c>
      <c r="U23" s="66">
        <f t="shared" si="8"/>
        <v>15</v>
      </c>
      <c r="V23" s="65">
        <f>VLOOKUP($A23,'Return Data'!$B$7:$R$2292,17,0)</f>
        <v>3.7210999999999999</v>
      </c>
      <c r="W23" s="66">
        <f t="shared" si="9"/>
        <v>23</v>
      </c>
      <c r="X23" s="65">
        <f>VLOOKUP($A23,'Return Data'!$B$7:$R$2292,14,0)</f>
        <v>4.6791</v>
      </c>
      <c r="Y23" s="66">
        <f t="shared" si="10"/>
        <v>25</v>
      </c>
      <c r="Z23" s="65">
        <f>VLOOKUP($A23,'Return Data'!$B$7:$R$2292,16,0)</f>
        <v>7.2576000000000001</v>
      </c>
      <c r="AA23" s="67">
        <f t="shared" si="11"/>
        <v>6</v>
      </c>
    </row>
    <row r="24" spans="1:27" x14ac:dyDescent="0.3">
      <c r="A24" s="63" t="s">
        <v>244</v>
      </c>
      <c r="B24" s="64">
        <f>VLOOKUP($A24,'Return Data'!$B$7:$R$2292,3,0)</f>
        <v>44536</v>
      </c>
      <c r="C24" s="65">
        <f>VLOOKUP($A24,'Return Data'!$B$7:$R$2292,4,0)</f>
        <v>1100.0535</v>
      </c>
      <c r="D24" s="65">
        <f>VLOOKUP($A24,'Return Data'!$B$7:$R$2292,5,0)</f>
        <v>3.1092</v>
      </c>
      <c r="E24" s="66">
        <f t="shared" si="0"/>
        <v>20</v>
      </c>
      <c r="F24" s="65">
        <f>VLOOKUP($A24,'Return Data'!$B$7:$R$2292,6,0)</f>
        <v>3.1772999999999998</v>
      </c>
      <c r="G24" s="66">
        <f t="shared" si="1"/>
        <v>28</v>
      </c>
      <c r="H24" s="65">
        <f>VLOOKUP($A24,'Return Data'!$B$7:$R$2292,7,0)</f>
        <v>3.1735000000000002</v>
      </c>
      <c r="I24" s="66">
        <f t="shared" si="2"/>
        <v>31</v>
      </c>
      <c r="J24" s="65">
        <f>VLOOKUP($A24,'Return Data'!$B$7:$R$2292,8,0)</f>
        <v>3.1151</v>
      </c>
      <c r="K24" s="66">
        <f t="shared" si="3"/>
        <v>35</v>
      </c>
      <c r="L24" s="65">
        <f>VLOOKUP($A24,'Return Data'!$B$7:$R$2292,9,0)</f>
        <v>3.1882999999999999</v>
      </c>
      <c r="M24" s="66">
        <f t="shared" si="4"/>
        <v>34</v>
      </c>
      <c r="N24" s="65">
        <f>VLOOKUP($A24,'Return Data'!$B$7:$R$2292,10,0)</f>
        <v>3.0489999999999999</v>
      </c>
      <c r="O24" s="66">
        <f t="shared" si="5"/>
        <v>34</v>
      </c>
      <c r="P24" s="65">
        <f>VLOOKUP($A24,'Return Data'!$B$7:$R$2292,11,0)</f>
        <v>3.044</v>
      </c>
      <c r="Q24" s="66">
        <f t="shared" si="6"/>
        <v>34</v>
      </c>
      <c r="R24" s="65">
        <f>VLOOKUP($A24,'Return Data'!$B$7:$R$2292,12,0)</f>
        <v>3.0308000000000002</v>
      </c>
      <c r="S24" s="66">
        <f t="shared" si="7"/>
        <v>33</v>
      </c>
      <c r="T24" s="65">
        <f>VLOOKUP($A24,'Return Data'!$B$7:$R$2292,13,0)</f>
        <v>2.9950000000000001</v>
      </c>
      <c r="U24" s="66">
        <f t="shared" si="8"/>
        <v>34</v>
      </c>
      <c r="V24" s="65">
        <f>VLOOKUP($A24,'Return Data'!$B$7:$R$2292,17,0)</f>
        <v>3.1583999999999999</v>
      </c>
      <c r="W24" s="66">
        <f t="shared" si="9"/>
        <v>37</v>
      </c>
      <c r="X24" s="65"/>
      <c r="Y24" s="66"/>
      <c r="Z24" s="65">
        <f>VLOOKUP($A24,'Return Data'!$B$7:$R$2292,16,0)</f>
        <v>3.7006000000000001</v>
      </c>
      <c r="AA24" s="67">
        <f t="shared" si="11"/>
        <v>37</v>
      </c>
    </row>
    <row r="25" spans="1:27" x14ac:dyDescent="0.3">
      <c r="A25" s="63" t="s">
        <v>245</v>
      </c>
      <c r="B25" s="64">
        <f>VLOOKUP($A25,'Return Data'!$B$7:$R$2292,3,0)</f>
        <v>44536</v>
      </c>
      <c r="C25" s="65">
        <f>VLOOKUP($A25,'Return Data'!$B$7:$R$2292,4,0)</f>
        <v>57.144599999999997</v>
      </c>
      <c r="D25" s="65">
        <f>VLOOKUP($A25,'Return Data'!$B$7:$R$2292,5,0)</f>
        <v>3.3856000000000002</v>
      </c>
      <c r="E25" s="66">
        <f t="shared" si="0"/>
        <v>4</v>
      </c>
      <c r="F25" s="65">
        <f>VLOOKUP($A25,'Return Data'!$B$7:$R$2292,6,0)</f>
        <v>3.3862000000000001</v>
      </c>
      <c r="G25" s="66">
        <f t="shared" si="1"/>
        <v>4</v>
      </c>
      <c r="H25" s="65">
        <f>VLOOKUP($A25,'Return Data'!$B$7:$R$2292,7,0)</f>
        <v>3.4148999999999998</v>
      </c>
      <c r="I25" s="66">
        <f t="shared" si="2"/>
        <v>7</v>
      </c>
      <c r="J25" s="65">
        <f>VLOOKUP($A25,'Return Data'!$B$7:$R$2292,8,0)</f>
        <v>3.4903</v>
      </c>
      <c r="K25" s="66">
        <f t="shared" si="3"/>
        <v>8</v>
      </c>
      <c r="L25" s="65">
        <f>VLOOKUP($A25,'Return Data'!$B$7:$R$2292,9,0)</f>
        <v>3.6131000000000002</v>
      </c>
      <c r="M25" s="66">
        <f t="shared" si="4"/>
        <v>9</v>
      </c>
      <c r="N25" s="65">
        <f>VLOOKUP($A25,'Return Data'!$B$7:$R$2292,10,0)</f>
        <v>3.2991999999999999</v>
      </c>
      <c r="O25" s="66">
        <f t="shared" si="5"/>
        <v>5</v>
      </c>
      <c r="P25" s="65">
        <f>VLOOKUP($A25,'Return Data'!$B$7:$R$2292,11,0)</f>
        <v>3.3292999999999999</v>
      </c>
      <c r="Q25" s="66">
        <f t="shared" si="6"/>
        <v>4</v>
      </c>
      <c r="R25" s="65">
        <f>VLOOKUP($A25,'Return Data'!$B$7:$R$2292,12,0)</f>
        <v>3.3365999999999998</v>
      </c>
      <c r="S25" s="66">
        <f t="shared" si="7"/>
        <v>5</v>
      </c>
      <c r="T25" s="65">
        <f>VLOOKUP($A25,'Return Data'!$B$7:$R$2292,13,0)</f>
        <v>3.2795999999999998</v>
      </c>
      <c r="U25" s="66">
        <f t="shared" si="8"/>
        <v>7</v>
      </c>
      <c r="V25" s="65">
        <f>VLOOKUP($A25,'Return Data'!$B$7:$R$2292,17,0)</f>
        <v>3.6880000000000002</v>
      </c>
      <c r="W25" s="66">
        <f t="shared" si="9"/>
        <v>26</v>
      </c>
      <c r="X25" s="65">
        <f>VLOOKUP($A25,'Return Data'!$B$7:$R$2292,14,0)</f>
        <v>4.7039999999999997</v>
      </c>
      <c r="Y25" s="66">
        <f t="shared" ref="Y25:Y30" si="12">RANK(X25,X$8:X$44,0)</f>
        <v>22</v>
      </c>
      <c r="Z25" s="65">
        <f>VLOOKUP($A25,'Return Data'!$B$7:$R$2292,16,0)</f>
        <v>7.5496999999999996</v>
      </c>
      <c r="AA25" s="67">
        <f t="shared" si="11"/>
        <v>2</v>
      </c>
    </row>
    <row r="26" spans="1:27" x14ac:dyDescent="0.3">
      <c r="A26" s="63" t="s">
        <v>246</v>
      </c>
      <c r="B26" s="64">
        <f>VLOOKUP($A26,'Return Data'!$B$7:$R$2292,3,0)</f>
        <v>44536</v>
      </c>
      <c r="C26" s="65">
        <f>VLOOKUP($A26,'Return Data'!$B$7:$R$2292,4,0)</f>
        <v>4232.4472999999998</v>
      </c>
      <c r="D26" s="65">
        <f>VLOOKUP($A26,'Return Data'!$B$7:$R$2292,5,0)</f>
        <v>3.3256999999999999</v>
      </c>
      <c r="E26" s="66">
        <f t="shared" si="0"/>
        <v>5</v>
      </c>
      <c r="F26" s="65">
        <f>VLOOKUP($A26,'Return Data'!$B$7:$R$2292,6,0)</f>
        <v>3.3184999999999998</v>
      </c>
      <c r="G26" s="66">
        <f t="shared" si="1"/>
        <v>8</v>
      </c>
      <c r="H26" s="65">
        <f>VLOOKUP($A26,'Return Data'!$B$7:$R$2292,7,0)</f>
        <v>3.3123</v>
      </c>
      <c r="I26" s="66">
        <f t="shared" si="2"/>
        <v>20</v>
      </c>
      <c r="J26" s="65">
        <f>VLOOKUP($A26,'Return Data'!$B$7:$R$2292,8,0)</f>
        <v>3.4085000000000001</v>
      </c>
      <c r="K26" s="66">
        <f t="shared" si="3"/>
        <v>20</v>
      </c>
      <c r="L26" s="65">
        <f>VLOOKUP($A26,'Return Data'!$B$7:$R$2292,9,0)</f>
        <v>3.6072000000000002</v>
      </c>
      <c r="M26" s="66">
        <f t="shared" si="4"/>
        <v>10</v>
      </c>
      <c r="N26" s="65">
        <f>VLOOKUP($A26,'Return Data'!$B$7:$R$2292,10,0)</f>
        <v>3.1945000000000001</v>
      </c>
      <c r="O26" s="66">
        <f t="shared" si="5"/>
        <v>24</v>
      </c>
      <c r="P26" s="65">
        <f>VLOOKUP($A26,'Return Data'!$B$7:$R$2292,11,0)</f>
        <v>3.2597999999999998</v>
      </c>
      <c r="Q26" s="66">
        <f t="shared" si="6"/>
        <v>22</v>
      </c>
      <c r="R26" s="65">
        <f>VLOOKUP($A26,'Return Data'!$B$7:$R$2292,12,0)</f>
        <v>3.266</v>
      </c>
      <c r="S26" s="66">
        <f t="shared" si="7"/>
        <v>20</v>
      </c>
      <c r="T26" s="65">
        <f>VLOOKUP($A26,'Return Data'!$B$7:$R$2292,13,0)</f>
        <v>3.1920000000000002</v>
      </c>
      <c r="U26" s="66">
        <f t="shared" si="8"/>
        <v>27</v>
      </c>
      <c r="V26" s="65">
        <f>VLOOKUP($A26,'Return Data'!$B$7:$R$2292,17,0)</f>
        <v>3.7281</v>
      </c>
      <c r="W26" s="66">
        <f t="shared" si="9"/>
        <v>22</v>
      </c>
      <c r="X26" s="65">
        <f>VLOOKUP($A26,'Return Data'!$B$7:$R$2292,14,0)</f>
        <v>4.6871999999999998</v>
      </c>
      <c r="Y26" s="66">
        <f t="shared" si="12"/>
        <v>23</v>
      </c>
      <c r="Z26" s="65">
        <f>VLOOKUP($A26,'Return Data'!$B$7:$R$2292,16,0)</f>
        <v>6.9801000000000002</v>
      </c>
      <c r="AA26" s="67">
        <f t="shared" si="11"/>
        <v>19</v>
      </c>
    </row>
    <row r="27" spans="1:27" x14ac:dyDescent="0.3">
      <c r="A27" s="63" t="s">
        <v>247</v>
      </c>
      <c r="B27" s="64">
        <f>VLOOKUP($A27,'Return Data'!$B$7:$R$2292,3,0)</f>
        <v>44536</v>
      </c>
      <c r="C27" s="65">
        <f>VLOOKUP($A27,'Return Data'!$B$7:$R$2292,4,0)</f>
        <v>2868.3775999999998</v>
      </c>
      <c r="D27" s="65">
        <f>VLOOKUP($A27,'Return Data'!$B$7:$R$2292,5,0)</f>
        <v>3.1013000000000002</v>
      </c>
      <c r="E27" s="66">
        <f t="shared" si="0"/>
        <v>22</v>
      </c>
      <c r="F27" s="65">
        <f>VLOOKUP($A27,'Return Data'!$B$7:$R$2292,6,0)</f>
        <v>3.2364000000000002</v>
      </c>
      <c r="G27" s="66">
        <f t="shared" si="1"/>
        <v>21</v>
      </c>
      <c r="H27" s="65">
        <f>VLOOKUP($A27,'Return Data'!$B$7:$R$2292,7,0)</f>
        <v>3.2831000000000001</v>
      </c>
      <c r="I27" s="66">
        <f t="shared" si="2"/>
        <v>23</v>
      </c>
      <c r="J27" s="65">
        <f>VLOOKUP($A27,'Return Data'!$B$7:$R$2292,8,0)</f>
        <v>3.4142999999999999</v>
      </c>
      <c r="K27" s="66">
        <f t="shared" si="3"/>
        <v>19</v>
      </c>
      <c r="L27" s="65">
        <f>VLOOKUP($A27,'Return Data'!$B$7:$R$2292,9,0)</f>
        <v>3.5042</v>
      </c>
      <c r="M27" s="66">
        <f t="shared" si="4"/>
        <v>21</v>
      </c>
      <c r="N27" s="65">
        <f>VLOOKUP($A27,'Return Data'!$B$7:$R$2292,10,0)</f>
        <v>3.2294999999999998</v>
      </c>
      <c r="O27" s="66">
        <f t="shared" si="5"/>
        <v>12</v>
      </c>
      <c r="P27" s="65">
        <f>VLOOKUP($A27,'Return Data'!$B$7:$R$2292,11,0)</f>
        <v>3.2601</v>
      </c>
      <c r="Q27" s="66">
        <f t="shared" si="6"/>
        <v>21</v>
      </c>
      <c r="R27" s="65">
        <f>VLOOKUP($A27,'Return Data'!$B$7:$R$2292,12,0)</f>
        <v>3.2616999999999998</v>
      </c>
      <c r="S27" s="66">
        <f t="shared" si="7"/>
        <v>22</v>
      </c>
      <c r="T27" s="65">
        <f>VLOOKUP($A27,'Return Data'!$B$7:$R$2292,13,0)</f>
        <v>3.2097000000000002</v>
      </c>
      <c r="U27" s="66">
        <f t="shared" si="8"/>
        <v>23</v>
      </c>
      <c r="V27" s="65">
        <f>VLOOKUP($A27,'Return Data'!$B$7:$R$2292,17,0)</f>
        <v>3.7801999999999998</v>
      </c>
      <c r="W27" s="66">
        <f t="shared" si="9"/>
        <v>16</v>
      </c>
      <c r="X27" s="65">
        <f>VLOOKUP($A27,'Return Data'!$B$7:$R$2292,14,0)</f>
        <v>4.7392000000000003</v>
      </c>
      <c r="Y27" s="66">
        <f t="shared" si="12"/>
        <v>16</v>
      </c>
      <c r="Z27" s="65">
        <f>VLOOKUP($A27,'Return Data'!$B$7:$R$2292,16,0)</f>
        <v>7.1852</v>
      </c>
      <c r="AA27" s="67">
        <f t="shared" si="11"/>
        <v>10</v>
      </c>
    </row>
    <row r="28" spans="1:27" x14ac:dyDescent="0.3">
      <c r="A28" s="63" t="s">
        <v>2028</v>
      </c>
      <c r="B28" s="64">
        <f>VLOOKUP($A28,'Return Data'!$B$7:$R$2292,3,0)</f>
        <v>44536</v>
      </c>
      <c r="C28" s="65">
        <f>VLOOKUP($A28,'Return Data'!$B$7:$R$2292,4,0)</f>
        <v>3784.9454999999998</v>
      </c>
      <c r="D28" s="65">
        <f>VLOOKUP($A28,'Return Data'!$B$7:$R$2292,5,0)</f>
        <v>3.0552999999999999</v>
      </c>
      <c r="E28" s="66">
        <f t="shared" si="0"/>
        <v>27</v>
      </c>
      <c r="F28" s="65">
        <f>VLOOKUP($A28,'Return Data'!$B$7:$R$2292,6,0)</f>
        <v>3.2336999999999998</v>
      </c>
      <c r="G28" s="66">
        <f t="shared" si="1"/>
        <v>22</v>
      </c>
      <c r="H28" s="65">
        <f>VLOOKUP($A28,'Return Data'!$B$7:$R$2292,7,0)</f>
        <v>3.2942</v>
      </c>
      <c r="I28" s="66">
        <f t="shared" si="2"/>
        <v>21</v>
      </c>
      <c r="J28" s="65">
        <f>VLOOKUP($A28,'Return Data'!$B$7:$R$2292,8,0)</f>
        <v>3.3913000000000002</v>
      </c>
      <c r="K28" s="66">
        <f t="shared" si="3"/>
        <v>23</v>
      </c>
      <c r="L28" s="65">
        <f>VLOOKUP($A28,'Return Data'!$B$7:$R$2292,9,0)</f>
        <v>3.4969000000000001</v>
      </c>
      <c r="M28" s="66">
        <f t="shared" si="4"/>
        <v>22</v>
      </c>
      <c r="N28" s="65">
        <f>VLOOKUP($A28,'Return Data'!$B$7:$R$2292,10,0)</f>
        <v>3.1806000000000001</v>
      </c>
      <c r="O28" s="66">
        <f t="shared" si="5"/>
        <v>26</v>
      </c>
      <c r="P28" s="65">
        <f>VLOOKUP($A28,'Return Data'!$B$7:$R$2292,11,0)</f>
        <v>3.2572999999999999</v>
      </c>
      <c r="Q28" s="66">
        <f t="shared" si="6"/>
        <v>23</v>
      </c>
      <c r="R28" s="65">
        <f>VLOOKUP($A28,'Return Data'!$B$7:$R$2292,12,0)</f>
        <v>3.2589999999999999</v>
      </c>
      <c r="S28" s="66">
        <f t="shared" si="7"/>
        <v>23</v>
      </c>
      <c r="T28" s="65">
        <f>VLOOKUP($A28,'Return Data'!$B$7:$R$2292,13,0)</f>
        <v>3.2286000000000001</v>
      </c>
      <c r="U28" s="66">
        <f t="shared" si="8"/>
        <v>16</v>
      </c>
      <c r="V28" s="65">
        <f>VLOOKUP($A28,'Return Data'!$B$7:$R$2292,17,0)</f>
        <v>3.8182999999999998</v>
      </c>
      <c r="W28" s="66">
        <f t="shared" si="9"/>
        <v>7</v>
      </c>
      <c r="X28" s="65">
        <f>VLOOKUP($A28,'Return Data'!$B$7:$R$2292,14,0)</f>
        <v>4.7579000000000002</v>
      </c>
      <c r="Y28" s="66">
        <f t="shared" si="12"/>
        <v>15</v>
      </c>
      <c r="Z28" s="65">
        <f>VLOOKUP($A28,'Return Data'!$B$7:$R$2292,16,0)</f>
        <v>6.9724000000000004</v>
      </c>
      <c r="AA28" s="67">
        <f t="shared" si="11"/>
        <v>20</v>
      </c>
    </row>
    <row r="29" spans="1:27" x14ac:dyDescent="0.3">
      <c r="A29" s="63" t="s">
        <v>437</v>
      </c>
      <c r="B29" s="64">
        <f>VLOOKUP($A29,'Return Data'!$B$7:$R$2292,3,0)</f>
        <v>44536</v>
      </c>
      <c r="C29" s="65">
        <f>VLOOKUP($A29,'Return Data'!$B$7:$R$2292,4,0)</f>
        <v>1359.1876</v>
      </c>
      <c r="D29" s="65">
        <f>VLOOKUP($A29,'Return Data'!$B$7:$R$2292,5,0)</f>
        <v>3.2631000000000001</v>
      </c>
      <c r="E29" s="66">
        <f t="shared" si="0"/>
        <v>8</v>
      </c>
      <c r="F29" s="65">
        <f>VLOOKUP($A29,'Return Data'!$B$7:$R$2292,6,0)</f>
        <v>3.3273000000000001</v>
      </c>
      <c r="G29" s="66">
        <f t="shared" si="1"/>
        <v>7</v>
      </c>
      <c r="H29" s="65">
        <f>VLOOKUP($A29,'Return Data'!$B$7:$R$2292,7,0)</f>
        <v>3.3761999999999999</v>
      </c>
      <c r="I29" s="66">
        <f t="shared" si="2"/>
        <v>10</v>
      </c>
      <c r="J29" s="65">
        <f>VLOOKUP($A29,'Return Data'!$B$7:$R$2292,8,0)</f>
        <v>3.4405000000000001</v>
      </c>
      <c r="K29" s="66">
        <f t="shared" si="3"/>
        <v>15</v>
      </c>
      <c r="L29" s="65">
        <f>VLOOKUP($A29,'Return Data'!$B$7:$R$2292,9,0)</f>
        <v>3.5407999999999999</v>
      </c>
      <c r="M29" s="66">
        <f t="shared" si="4"/>
        <v>16</v>
      </c>
      <c r="N29" s="65">
        <f>VLOOKUP($A29,'Return Data'!$B$7:$R$2292,10,0)</f>
        <v>3.2038000000000002</v>
      </c>
      <c r="O29" s="66">
        <f t="shared" si="5"/>
        <v>23</v>
      </c>
      <c r="P29" s="65">
        <f>VLOOKUP($A29,'Return Data'!$B$7:$R$2292,11,0)</f>
        <v>3.2930999999999999</v>
      </c>
      <c r="Q29" s="66">
        <f t="shared" si="6"/>
        <v>12</v>
      </c>
      <c r="R29" s="65">
        <f>VLOOKUP($A29,'Return Data'!$B$7:$R$2292,12,0)</f>
        <v>3.3224</v>
      </c>
      <c r="S29" s="66">
        <f t="shared" si="7"/>
        <v>6</v>
      </c>
      <c r="T29" s="65">
        <f>VLOOKUP($A29,'Return Data'!$B$7:$R$2292,13,0)</f>
        <v>3.274</v>
      </c>
      <c r="U29" s="66">
        <f t="shared" si="8"/>
        <v>8</v>
      </c>
      <c r="V29" s="65">
        <f>VLOOKUP($A29,'Return Data'!$B$7:$R$2292,17,0)</f>
        <v>3.8456000000000001</v>
      </c>
      <c r="W29" s="66">
        <f t="shared" si="9"/>
        <v>4</v>
      </c>
      <c r="X29" s="65">
        <f>VLOOKUP($A29,'Return Data'!$B$7:$R$2292,14,0)</f>
        <v>4.8497000000000003</v>
      </c>
      <c r="Y29" s="66">
        <f t="shared" si="12"/>
        <v>3</v>
      </c>
      <c r="Z29" s="65">
        <f>VLOOKUP($A29,'Return Data'!$B$7:$R$2292,16,0)</f>
        <v>5.8141999999999996</v>
      </c>
      <c r="AA29" s="67">
        <f t="shared" si="11"/>
        <v>31</v>
      </c>
    </row>
    <row r="30" spans="1:27" x14ac:dyDescent="0.3">
      <c r="A30" s="63" t="s">
        <v>250</v>
      </c>
      <c r="B30" s="64">
        <f>VLOOKUP($A30,'Return Data'!$B$7:$R$2292,3,0)</f>
        <v>44536</v>
      </c>
      <c r="C30" s="65">
        <f>VLOOKUP($A30,'Return Data'!$B$7:$R$2292,4,0)</f>
        <v>2192.0832</v>
      </c>
      <c r="D30" s="65">
        <f>VLOOKUP($A30,'Return Data'!$B$7:$R$2292,5,0)</f>
        <v>3.1823000000000001</v>
      </c>
      <c r="E30" s="66">
        <f t="shared" si="0"/>
        <v>16</v>
      </c>
      <c r="F30" s="65">
        <f>VLOOKUP($A30,'Return Data'!$B$7:$R$2292,6,0)</f>
        <v>3.2755000000000001</v>
      </c>
      <c r="G30" s="66">
        <f t="shared" si="1"/>
        <v>15</v>
      </c>
      <c r="H30" s="65">
        <f>VLOOKUP($A30,'Return Data'!$B$7:$R$2292,7,0)</f>
        <v>3.3746999999999998</v>
      </c>
      <c r="I30" s="66">
        <f t="shared" si="2"/>
        <v>11</v>
      </c>
      <c r="J30" s="65">
        <f>VLOOKUP($A30,'Return Data'!$B$7:$R$2292,8,0)</f>
        <v>3.4567000000000001</v>
      </c>
      <c r="K30" s="66">
        <f t="shared" si="3"/>
        <v>13</v>
      </c>
      <c r="L30" s="65">
        <f>VLOOKUP($A30,'Return Data'!$B$7:$R$2292,9,0)</f>
        <v>3.5055999999999998</v>
      </c>
      <c r="M30" s="66">
        <f t="shared" si="4"/>
        <v>20</v>
      </c>
      <c r="N30" s="65">
        <f>VLOOKUP($A30,'Return Data'!$B$7:$R$2292,10,0)</f>
        <v>3.2181000000000002</v>
      </c>
      <c r="O30" s="66">
        <f t="shared" si="5"/>
        <v>16</v>
      </c>
      <c r="P30" s="65">
        <f>VLOOKUP($A30,'Return Data'!$B$7:$R$2292,11,0)</f>
        <v>3.2930000000000001</v>
      </c>
      <c r="Q30" s="66">
        <f t="shared" si="6"/>
        <v>13</v>
      </c>
      <c r="R30" s="65">
        <f>VLOOKUP($A30,'Return Data'!$B$7:$R$2292,12,0)</f>
        <v>3.3146</v>
      </c>
      <c r="S30" s="66">
        <f t="shared" si="7"/>
        <v>8</v>
      </c>
      <c r="T30" s="65">
        <f>VLOOKUP($A30,'Return Data'!$B$7:$R$2292,13,0)</f>
        <v>3.2900999999999998</v>
      </c>
      <c r="U30" s="66">
        <f t="shared" si="8"/>
        <v>5</v>
      </c>
      <c r="V30" s="65">
        <f>VLOOKUP($A30,'Return Data'!$B$7:$R$2292,17,0)</f>
        <v>3.8003999999999998</v>
      </c>
      <c r="W30" s="66">
        <f t="shared" si="9"/>
        <v>10</v>
      </c>
      <c r="X30" s="65">
        <f>VLOOKUP($A30,'Return Data'!$B$7:$R$2292,14,0)</f>
        <v>4.7643000000000004</v>
      </c>
      <c r="Y30" s="66">
        <f t="shared" si="12"/>
        <v>14</v>
      </c>
      <c r="Z30" s="65">
        <f>VLOOKUP($A30,'Return Data'!$B$7:$R$2292,16,0)</f>
        <v>6.2695999999999996</v>
      </c>
      <c r="AA30" s="67">
        <f t="shared" si="11"/>
        <v>29</v>
      </c>
    </row>
    <row r="31" spans="1:27" x14ac:dyDescent="0.3">
      <c r="A31" s="63" t="s">
        <v>251</v>
      </c>
      <c r="B31" s="64">
        <f>VLOOKUP($A31,'Return Data'!$B$7:$R$2292,3,0)</f>
        <v>44536</v>
      </c>
      <c r="C31" s="65">
        <f>VLOOKUP($A31,'Return Data'!$B$7:$R$2292,4,0)</f>
        <v>11.220599999999999</v>
      </c>
      <c r="D31" s="65">
        <f>VLOOKUP($A31,'Return Data'!$B$7:$R$2292,5,0)</f>
        <v>2.6025</v>
      </c>
      <c r="E31" s="66">
        <f t="shared" si="0"/>
        <v>37</v>
      </c>
      <c r="F31" s="65">
        <f>VLOOKUP($A31,'Return Data'!$B$7:$R$2292,6,0)</f>
        <v>2.8199000000000001</v>
      </c>
      <c r="G31" s="66">
        <f t="shared" si="1"/>
        <v>37</v>
      </c>
      <c r="H31" s="65">
        <f>VLOOKUP($A31,'Return Data'!$B$7:$R$2292,7,0)</f>
        <v>2.9758</v>
      </c>
      <c r="I31" s="66">
        <f t="shared" si="2"/>
        <v>37</v>
      </c>
      <c r="J31" s="65">
        <f>VLOOKUP($A31,'Return Data'!$B$7:$R$2292,8,0)</f>
        <v>3.1404999999999998</v>
      </c>
      <c r="K31" s="66">
        <f t="shared" si="3"/>
        <v>33</v>
      </c>
      <c r="L31" s="65">
        <f>VLOOKUP($A31,'Return Data'!$B$7:$R$2292,9,0)</f>
        <v>3.3022</v>
      </c>
      <c r="M31" s="66">
        <f t="shared" si="4"/>
        <v>33</v>
      </c>
      <c r="N31" s="65">
        <f>VLOOKUP($A31,'Return Data'!$B$7:$R$2292,10,0)</f>
        <v>2.9238</v>
      </c>
      <c r="O31" s="66">
        <f t="shared" si="5"/>
        <v>36</v>
      </c>
      <c r="P31" s="65">
        <f>VLOOKUP($A31,'Return Data'!$B$7:$R$2292,11,0)</f>
        <v>2.9748999999999999</v>
      </c>
      <c r="Q31" s="66">
        <f t="shared" si="6"/>
        <v>36</v>
      </c>
      <c r="R31" s="65">
        <f>VLOOKUP($A31,'Return Data'!$B$7:$R$2292,12,0)</f>
        <v>2.9434</v>
      </c>
      <c r="S31" s="66">
        <f t="shared" si="7"/>
        <v>36</v>
      </c>
      <c r="T31" s="65">
        <f>VLOOKUP($A31,'Return Data'!$B$7:$R$2292,13,0)</f>
        <v>2.9016000000000002</v>
      </c>
      <c r="U31" s="66">
        <f t="shared" si="8"/>
        <v>37</v>
      </c>
      <c r="V31" s="65">
        <f>VLOOKUP($A31,'Return Data'!$B$7:$R$2292,17,0)</f>
        <v>3.1918000000000002</v>
      </c>
      <c r="W31" s="66">
        <f t="shared" si="9"/>
        <v>36</v>
      </c>
      <c r="X31" s="65"/>
      <c r="Y31" s="66"/>
      <c r="Z31" s="65">
        <f>VLOOKUP($A31,'Return Data'!$B$7:$R$2292,16,0)</f>
        <v>3.9577</v>
      </c>
      <c r="AA31" s="67">
        <f t="shared" si="11"/>
        <v>36</v>
      </c>
    </row>
    <row r="32" spans="1:27" x14ac:dyDescent="0.3">
      <c r="A32" s="63" t="s">
        <v>2016</v>
      </c>
      <c r="B32" s="64">
        <f>VLOOKUP($A32,'Return Data'!$B$7:$R$2292,3,0)</f>
        <v>44536</v>
      </c>
      <c r="C32" s="65">
        <f>VLOOKUP($A32,'Return Data'!$B$7:$R$2292,4,0)</f>
        <v>2285.6484</v>
      </c>
      <c r="D32" s="65">
        <f>VLOOKUP($A32,'Return Data'!$B$7:$R$2292,5,0)</f>
        <v>3.7275999999999998</v>
      </c>
      <c r="E32" s="66">
        <f t="shared" si="0"/>
        <v>2</v>
      </c>
      <c r="F32" s="65">
        <f>VLOOKUP($A32,'Return Data'!$B$7:$R$2292,6,0)</f>
        <v>3.8763999999999998</v>
      </c>
      <c r="G32" s="66">
        <f t="shared" si="1"/>
        <v>1</v>
      </c>
      <c r="H32" s="65">
        <f>VLOOKUP($A32,'Return Data'!$B$7:$R$2292,7,0)</f>
        <v>3.9798</v>
      </c>
      <c r="I32" s="66">
        <f t="shared" si="2"/>
        <v>1</v>
      </c>
      <c r="J32" s="65">
        <f>VLOOKUP($A32,'Return Data'!$B$7:$R$2292,8,0)</f>
        <v>4.2012</v>
      </c>
      <c r="K32" s="66">
        <f t="shared" si="3"/>
        <v>1</v>
      </c>
      <c r="L32" s="65">
        <f>VLOOKUP($A32,'Return Data'!$B$7:$R$2292,9,0)</f>
        <v>4.2534999999999998</v>
      </c>
      <c r="M32" s="66">
        <f t="shared" si="4"/>
        <v>1</v>
      </c>
      <c r="N32" s="65">
        <f>VLOOKUP($A32,'Return Data'!$B$7:$R$2292,10,0)</f>
        <v>3.7928000000000002</v>
      </c>
      <c r="O32" s="66">
        <f t="shared" si="5"/>
        <v>1</v>
      </c>
      <c r="P32" s="65">
        <f>VLOOKUP($A32,'Return Data'!$B$7:$R$2292,11,0)</f>
        <v>3.5274000000000001</v>
      </c>
      <c r="Q32" s="66">
        <f t="shared" si="6"/>
        <v>2</v>
      </c>
      <c r="R32" s="65">
        <f>VLOOKUP($A32,'Return Data'!$B$7:$R$2292,12,0)</f>
        <v>3.423</v>
      </c>
      <c r="S32" s="66">
        <f t="shared" si="7"/>
        <v>2</v>
      </c>
      <c r="T32" s="65">
        <f>VLOOKUP($A32,'Return Data'!$B$7:$R$2292,13,0)</f>
        <v>3.3347000000000002</v>
      </c>
      <c r="U32" s="66">
        <f t="shared" si="8"/>
        <v>3</v>
      </c>
      <c r="V32" s="65">
        <f>VLOOKUP($A32,'Return Data'!$B$7:$R$2292,17,0)</f>
        <v>3.5539000000000001</v>
      </c>
      <c r="W32" s="66">
        <f t="shared" si="9"/>
        <v>29</v>
      </c>
      <c r="X32" s="65">
        <f>VLOOKUP($A32,'Return Data'!$B$7:$R$2292,14,0)</f>
        <v>4.4985999999999997</v>
      </c>
      <c r="Y32" s="66">
        <f t="shared" ref="Y32:Y43" si="13">RANK(X32,X$8:X$44,0)</f>
        <v>30</v>
      </c>
      <c r="Z32" s="65">
        <f>VLOOKUP($A32,'Return Data'!$B$7:$R$2292,16,0)</f>
        <v>7.2549999999999999</v>
      </c>
      <c r="AA32" s="67">
        <f t="shared" si="11"/>
        <v>7</v>
      </c>
    </row>
    <row r="33" spans="1:27" x14ac:dyDescent="0.3">
      <c r="A33" s="63" t="s">
        <v>252</v>
      </c>
      <c r="B33" s="64">
        <f>VLOOKUP($A33,'Return Data'!$B$7:$R$2292,3,0)</f>
        <v>44536</v>
      </c>
      <c r="C33" s="65">
        <f>VLOOKUP($A33,'Return Data'!$B$7:$R$2292,4,0)</f>
        <v>5107.5508</v>
      </c>
      <c r="D33" s="65">
        <f>VLOOKUP($A33,'Return Data'!$B$7:$R$2292,5,0)</f>
        <v>3.081</v>
      </c>
      <c r="E33" s="66">
        <f t="shared" si="0"/>
        <v>24</v>
      </c>
      <c r="F33" s="65">
        <f>VLOOKUP($A33,'Return Data'!$B$7:$R$2292,6,0)</f>
        <v>3.1749999999999998</v>
      </c>
      <c r="G33" s="66">
        <f t="shared" si="1"/>
        <v>29</v>
      </c>
      <c r="H33" s="65">
        <f>VLOOKUP($A33,'Return Data'!$B$7:$R$2292,7,0)</f>
        <v>3.3477999999999999</v>
      </c>
      <c r="I33" s="66">
        <f t="shared" si="2"/>
        <v>16</v>
      </c>
      <c r="J33" s="65">
        <f>VLOOKUP($A33,'Return Data'!$B$7:$R$2292,8,0)</f>
        <v>3.4731000000000001</v>
      </c>
      <c r="K33" s="66">
        <f t="shared" si="3"/>
        <v>10</v>
      </c>
      <c r="L33" s="65">
        <f>VLOOKUP($A33,'Return Data'!$B$7:$R$2292,9,0)</f>
        <v>3.6295000000000002</v>
      </c>
      <c r="M33" s="66">
        <f t="shared" si="4"/>
        <v>6</v>
      </c>
      <c r="N33" s="65">
        <f>VLOOKUP($A33,'Return Data'!$B$7:$R$2292,10,0)</f>
        <v>3.1936</v>
      </c>
      <c r="O33" s="66">
        <f t="shared" si="5"/>
        <v>25</v>
      </c>
      <c r="P33" s="65">
        <f>VLOOKUP($A33,'Return Data'!$B$7:$R$2292,11,0)</f>
        <v>3.2490000000000001</v>
      </c>
      <c r="Q33" s="66">
        <f t="shared" si="6"/>
        <v>26</v>
      </c>
      <c r="R33" s="65">
        <f>VLOOKUP($A33,'Return Data'!$B$7:$R$2292,12,0)</f>
        <v>3.2465000000000002</v>
      </c>
      <c r="S33" s="66">
        <f t="shared" si="7"/>
        <v>29</v>
      </c>
      <c r="T33" s="65">
        <f>VLOOKUP($A33,'Return Data'!$B$7:$R$2292,13,0)</f>
        <v>3.1924999999999999</v>
      </c>
      <c r="U33" s="66">
        <f t="shared" si="8"/>
        <v>26</v>
      </c>
      <c r="V33" s="65">
        <f>VLOOKUP($A33,'Return Data'!$B$7:$R$2292,17,0)</f>
        <v>3.7925</v>
      </c>
      <c r="W33" s="66">
        <f t="shared" si="9"/>
        <v>11</v>
      </c>
      <c r="X33" s="65">
        <f>VLOOKUP($A33,'Return Data'!$B$7:$R$2292,14,0)</f>
        <v>4.8075000000000001</v>
      </c>
      <c r="Y33" s="66">
        <f t="shared" si="13"/>
        <v>7</v>
      </c>
      <c r="Z33" s="65">
        <f>VLOOKUP($A33,'Return Data'!$B$7:$R$2292,16,0)</f>
        <v>6.9614000000000003</v>
      </c>
      <c r="AA33" s="67">
        <f t="shared" si="11"/>
        <v>21</v>
      </c>
    </row>
    <row r="34" spans="1:27" x14ac:dyDescent="0.3">
      <c r="A34" s="63" t="s">
        <v>253</v>
      </c>
      <c r="B34" s="64">
        <f>VLOOKUP($A34,'Return Data'!$B$7:$R$2292,3,0)</f>
        <v>44536</v>
      </c>
      <c r="C34" s="65">
        <f>VLOOKUP($A34,'Return Data'!$B$7:$R$2292,4,0)</f>
        <v>1174.1804999999999</v>
      </c>
      <c r="D34" s="65">
        <f>VLOOKUP($A34,'Return Data'!$B$7:$R$2292,5,0)</f>
        <v>2.8382999999999998</v>
      </c>
      <c r="E34" s="66">
        <f t="shared" si="0"/>
        <v>35</v>
      </c>
      <c r="F34" s="65">
        <f>VLOOKUP($A34,'Return Data'!$B$7:$R$2292,6,0)</f>
        <v>3.0627</v>
      </c>
      <c r="G34" s="66">
        <f t="shared" si="1"/>
        <v>34</v>
      </c>
      <c r="H34" s="65">
        <f>VLOOKUP($A34,'Return Data'!$B$7:$R$2292,7,0)</f>
        <v>3.1638000000000002</v>
      </c>
      <c r="I34" s="66">
        <f t="shared" si="2"/>
        <v>33</v>
      </c>
      <c r="J34" s="65">
        <f>VLOOKUP($A34,'Return Data'!$B$7:$R$2292,8,0)</f>
        <v>3.3048000000000002</v>
      </c>
      <c r="K34" s="66">
        <f t="shared" si="3"/>
        <v>29</v>
      </c>
      <c r="L34" s="65">
        <f>VLOOKUP($A34,'Return Data'!$B$7:$R$2292,9,0)</f>
        <v>3.3428</v>
      </c>
      <c r="M34" s="66">
        <f t="shared" si="4"/>
        <v>31</v>
      </c>
      <c r="N34" s="65">
        <f>VLOOKUP($A34,'Return Data'!$B$7:$R$2292,10,0)</f>
        <v>3.0830000000000002</v>
      </c>
      <c r="O34" s="66">
        <f t="shared" si="5"/>
        <v>32</v>
      </c>
      <c r="P34" s="65">
        <f>VLOOKUP($A34,'Return Data'!$B$7:$R$2292,11,0)</f>
        <v>3.1432000000000002</v>
      </c>
      <c r="Q34" s="66">
        <f t="shared" si="6"/>
        <v>31</v>
      </c>
      <c r="R34" s="65">
        <f>VLOOKUP($A34,'Return Data'!$B$7:$R$2292,12,0)</f>
        <v>3.1292</v>
      </c>
      <c r="S34" s="66">
        <f t="shared" si="7"/>
        <v>31</v>
      </c>
      <c r="T34" s="65">
        <f>VLOOKUP($A34,'Return Data'!$B$7:$R$2292,13,0)</f>
        <v>3.0731999999999999</v>
      </c>
      <c r="U34" s="66">
        <f t="shared" si="8"/>
        <v>32</v>
      </c>
      <c r="V34" s="65">
        <f>VLOOKUP($A34,'Return Data'!$B$7:$R$2292,17,0)</f>
        <v>3.4159000000000002</v>
      </c>
      <c r="W34" s="66">
        <f t="shared" si="9"/>
        <v>32</v>
      </c>
      <c r="X34" s="65">
        <f>VLOOKUP($A34,'Return Data'!$B$7:$R$2292,14,0)</f>
        <v>4.2493999999999996</v>
      </c>
      <c r="Y34" s="66">
        <f t="shared" si="13"/>
        <v>33</v>
      </c>
      <c r="Z34" s="65">
        <f>VLOOKUP($A34,'Return Data'!$B$7:$R$2292,16,0)</f>
        <v>4.5933999999999999</v>
      </c>
      <c r="AA34" s="67">
        <f t="shared" si="11"/>
        <v>33</v>
      </c>
    </row>
    <row r="35" spans="1:27" x14ac:dyDescent="0.3">
      <c r="A35" s="63" t="s">
        <v>254</v>
      </c>
      <c r="B35" s="64">
        <f>VLOOKUP($A35,'Return Data'!$B$7:$R$2292,3,0)</f>
        <v>44536</v>
      </c>
      <c r="C35" s="65">
        <f>VLOOKUP($A35,'Return Data'!$B$7:$R$2292,4,0)</f>
        <v>272.23</v>
      </c>
      <c r="D35" s="65">
        <f>VLOOKUP($A35,'Return Data'!$B$7:$R$2292,5,0)</f>
        <v>3.2584</v>
      </c>
      <c r="E35" s="66">
        <f t="shared" si="0"/>
        <v>10</v>
      </c>
      <c r="F35" s="65">
        <f>VLOOKUP($A35,'Return Data'!$B$7:$R$2292,6,0)</f>
        <v>3.2947000000000002</v>
      </c>
      <c r="G35" s="66">
        <f t="shared" si="1"/>
        <v>12</v>
      </c>
      <c r="H35" s="65">
        <f>VLOOKUP($A35,'Return Data'!$B$7:$R$2292,7,0)</f>
        <v>3.2237</v>
      </c>
      <c r="I35" s="66">
        <f t="shared" si="2"/>
        <v>29</v>
      </c>
      <c r="J35" s="65">
        <f>VLOOKUP($A35,'Return Data'!$B$7:$R$2292,8,0)</f>
        <v>3.3092000000000001</v>
      </c>
      <c r="K35" s="66">
        <f t="shared" si="3"/>
        <v>28</v>
      </c>
      <c r="L35" s="65">
        <f>VLOOKUP($A35,'Return Data'!$B$7:$R$2292,9,0)</f>
        <v>3.4803000000000002</v>
      </c>
      <c r="M35" s="66">
        <f t="shared" si="4"/>
        <v>23</v>
      </c>
      <c r="N35" s="65">
        <f>VLOOKUP($A35,'Return Data'!$B$7:$R$2292,10,0)</f>
        <v>3.2105000000000001</v>
      </c>
      <c r="O35" s="66">
        <f t="shared" si="5"/>
        <v>21</v>
      </c>
      <c r="P35" s="65">
        <f>VLOOKUP($A35,'Return Data'!$B$7:$R$2292,11,0)</f>
        <v>3.2810000000000001</v>
      </c>
      <c r="Q35" s="66">
        <f t="shared" si="6"/>
        <v>17</v>
      </c>
      <c r="R35" s="65">
        <f>VLOOKUP($A35,'Return Data'!$B$7:$R$2292,12,0)</f>
        <v>3.2955000000000001</v>
      </c>
      <c r="S35" s="66">
        <f t="shared" si="7"/>
        <v>14</v>
      </c>
      <c r="T35" s="65">
        <f>VLOOKUP($A35,'Return Data'!$B$7:$R$2292,13,0)</f>
        <v>3.2349000000000001</v>
      </c>
      <c r="U35" s="66">
        <f t="shared" si="8"/>
        <v>14</v>
      </c>
      <c r="V35" s="65">
        <f>VLOOKUP($A35,'Return Data'!$B$7:$R$2292,17,0)</f>
        <v>3.7831000000000001</v>
      </c>
      <c r="W35" s="66">
        <f t="shared" si="9"/>
        <v>13</v>
      </c>
      <c r="X35" s="65">
        <f>VLOOKUP($A35,'Return Data'!$B$7:$R$2292,14,0)</f>
        <v>4.8089000000000004</v>
      </c>
      <c r="Y35" s="66">
        <f t="shared" si="13"/>
        <v>6</v>
      </c>
      <c r="Z35" s="65">
        <f>VLOOKUP($A35,'Return Data'!$B$7:$R$2292,16,0)</f>
        <v>7.2724000000000002</v>
      </c>
      <c r="AA35" s="67">
        <f t="shared" si="11"/>
        <v>5</v>
      </c>
    </row>
    <row r="36" spans="1:27" x14ac:dyDescent="0.3">
      <c r="A36" s="63" t="s">
        <v>255</v>
      </c>
      <c r="B36" s="64">
        <f>VLOOKUP($A36,'Return Data'!$B$7:$R$2292,3,0)</f>
        <v>44536</v>
      </c>
      <c r="C36" s="65">
        <f>VLOOKUP($A36,'Return Data'!$B$7:$R$2292,4,0)</f>
        <v>2953.4246400000002</v>
      </c>
      <c r="D36" s="65">
        <f>VLOOKUP($A36,'Return Data'!$B$7:$R$2292,5,0)</f>
        <v>3.2193999999999998</v>
      </c>
      <c r="E36" s="66">
        <f t="shared" si="0"/>
        <v>13</v>
      </c>
      <c r="F36" s="65">
        <f>VLOOKUP($A36,'Return Data'!$B$7:$R$2292,6,0)</f>
        <v>3.2121</v>
      </c>
      <c r="G36" s="66">
        <f t="shared" si="1"/>
        <v>25</v>
      </c>
      <c r="H36" s="65">
        <f>VLOOKUP($A36,'Return Data'!$B$7:$R$2292,7,0)</f>
        <v>3.2193999999999998</v>
      </c>
      <c r="I36" s="66">
        <f t="shared" si="2"/>
        <v>30</v>
      </c>
      <c r="J36" s="65">
        <f>VLOOKUP($A36,'Return Data'!$B$7:$R$2292,8,0)</f>
        <v>3.2949000000000002</v>
      </c>
      <c r="K36" s="66">
        <f t="shared" si="3"/>
        <v>31</v>
      </c>
      <c r="L36" s="65">
        <f>VLOOKUP($A36,'Return Data'!$B$7:$R$2292,9,0)</f>
        <v>3.3491</v>
      </c>
      <c r="M36" s="66">
        <f t="shared" si="4"/>
        <v>30</v>
      </c>
      <c r="N36" s="65">
        <f>VLOOKUP($A36,'Return Data'!$B$7:$R$2292,10,0)</f>
        <v>3.17</v>
      </c>
      <c r="O36" s="66">
        <f t="shared" si="5"/>
        <v>29</v>
      </c>
      <c r="P36" s="65">
        <f>VLOOKUP($A36,'Return Data'!$B$7:$R$2292,11,0)</f>
        <v>3.1943000000000001</v>
      </c>
      <c r="Q36" s="66">
        <f t="shared" si="6"/>
        <v>30</v>
      </c>
      <c r="R36" s="65">
        <f>VLOOKUP($A36,'Return Data'!$B$7:$R$2292,12,0)</f>
        <v>3.1934</v>
      </c>
      <c r="S36" s="66">
        <f t="shared" si="7"/>
        <v>30</v>
      </c>
      <c r="T36" s="65">
        <f>VLOOKUP($A36,'Return Data'!$B$7:$R$2292,13,0)</f>
        <v>3.1566000000000001</v>
      </c>
      <c r="U36" s="66">
        <f t="shared" si="8"/>
        <v>30</v>
      </c>
      <c r="V36" s="65">
        <f>VLOOKUP($A36,'Return Data'!$B$7:$R$2292,17,0)</f>
        <v>3.5257000000000001</v>
      </c>
      <c r="W36" s="66">
        <f t="shared" si="9"/>
        <v>30</v>
      </c>
      <c r="X36" s="65">
        <f>VLOOKUP($A36,'Return Data'!$B$7:$R$2292,14,0)</f>
        <v>4.4421999999999997</v>
      </c>
      <c r="Y36" s="66">
        <f t="shared" si="13"/>
        <v>31</v>
      </c>
      <c r="Z36" s="65">
        <f>VLOOKUP($A36,'Return Data'!$B$7:$R$2292,16,0)</f>
        <v>6.4679000000000002</v>
      </c>
      <c r="AA36" s="67">
        <f t="shared" si="11"/>
        <v>28</v>
      </c>
    </row>
    <row r="37" spans="1:27" x14ac:dyDescent="0.3">
      <c r="A37" s="63" t="s">
        <v>256</v>
      </c>
      <c r="B37" s="64">
        <f>VLOOKUP($A37,'Return Data'!$B$7:$R$2292,3,0)</f>
        <v>44536</v>
      </c>
      <c r="C37" s="65">
        <f>VLOOKUP($A37,'Return Data'!$B$7:$R$2292,4,0)</f>
        <v>33.2881</v>
      </c>
      <c r="D37" s="65">
        <f>VLOOKUP($A37,'Return Data'!$B$7:$R$2292,5,0)</f>
        <v>3.7284000000000002</v>
      </c>
      <c r="E37" s="66">
        <f t="shared" si="0"/>
        <v>1</v>
      </c>
      <c r="F37" s="65">
        <f>VLOOKUP($A37,'Return Data'!$B$7:$R$2292,6,0)</f>
        <v>3.7292000000000001</v>
      </c>
      <c r="G37" s="66">
        <f t="shared" si="1"/>
        <v>2</v>
      </c>
      <c r="H37" s="65">
        <f>VLOOKUP($A37,'Return Data'!$B$7:$R$2292,7,0)</f>
        <v>3.8248000000000002</v>
      </c>
      <c r="I37" s="66">
        <f t="shared" si="2"/>
        <v>2</v>
      </c>
      <c r="J37" s="65">
        <f>VLOOKUP($A37,'Return Data'!$B$7:$R$2292,8,0)</f>
        <v>3.8904999999999998</v>
      </c>
      <c r="K37" s="66">
        <f t="shared" si="3"/>
        <v>2</v>
      </c>
      <c r="L37" s="65">
        <f>VLOOKUP($A37,'Return Data'!$B$7:$R$2292,9,0)</f>
        <v>4.0049999999999999</v>
      </c>
      <c r="M37" s="66">
        <f t="shared" si="4"/>
        <v>2</v>
      </c>
      <c r="N37" s="65">
        <f>VLOOKUP($A37,'Return Data'!$B$7:$R$2292,10,0)</f>
        <v>3.7753000000000001</v>
      </c>
      <c r="O37" s="66">
        <f t="shared" si="5"/>
        <v>2</v>
      </c>
      <c r="P37" s="65">
        <f>VLOOKUP($A37,'Return Data'!$B$7:$R$2292,11,0)</f>
        <v>3.6063999999999998</v>
      </c>
      <c r="Q37" s="66">
        <f t="shared" si="6"/>
        <v>1</v>
      </c>
      <c r="R37" s="65">
        <f>VLOOKUP($A37,'Return Data'!$B$7:$R$2292,12,0)</f>
        <v>3.8938999999999999</v>
      </c>
      <c r="S37" s="66">
        <f t="shared" si="7"/>
        <v>1</v>
      </c>
      <c r="T37" s="65">
        <f>VLOOKUP($A37,'Return Data'!$B$7:$R$2292,13,0)</f>
        <v>3.9639000000000002</v>
      </c>
      <c r="U37" s="66">
        <f t="shared" si="8"/>
        <v>1</v>
      </c>
      <c r="V37" s="65">
        <f>VLOOKUP($A37,'Return Data'!$B$7:$R$2292,17,0)</f>
        <v>4.5008999999999997</v>
      </c>
      <c r="W37" s="66">
        <f t="shared" si="9"/>
        <v>1</v>
      </c>
      <c r="X37" s="65">
        <f>VLOOKUP($A37,'Return Data'!$B$7:$R$2292,14,0)</f>
        <v>5.3971999999999998</v>
      </c>
      <c r="Y37" s="66">
        <f t="shared" si="13"/>
        <v>1</v>
      </c>
      <c r="Z37" s="65">
        <f>VLOOKUP($A37,'Return Data'!$B$7:$R$2292,16,0)</f>
        <v>7.7073999999999998</v>
      </c>
      <c r="AA37" s="67">
        <f t="shared" si="11"/>
        <v>1</v>
      </c>
    </row>
    <row r="38" spans="1:27" x14ac:dyDescent="0.3">
      <c r="A38" s="63" t="s">
        <v>257</v>
      </c>
      <c r="B38" s="64">
        <f>VLOOKUP($A38,'Return Data'!$B$7:$R$2292,3,0)</f>
        <v>44536</v>
      </c>
      <c r="C38" s="65">
        <f>VLOOKUP($A38,'Return Data'!$B$7:$R$2292,4,0)</f>
        <v>28.2988</v>
      </c>
      <c r="D38" s="65">
        <f>VLOOKUP($A38,'Return Data'!$B$7:$R$2292,5,0)</f>
        <v>2.9668000000000001</v>
      </c>
      <c r="E38" s="66">
        <f t="shared" si="0"/>
        <v>31</v>
      </c>
      <c r="F38" s="65">
        <f>VLOOKUP($A38,'Return Data'!$B$7:$R$2292,6,0)</f>
        <v>3.0962999999999998</v>
      </c>
      <c r="G38" s="66">
        <f t="shared" si="1"/>
        <v>32</v>
      </c>
      <c r="H38" s="65">
        <f>VLOOKUP($A38,'Return Data'!$B$7:$R$2292,7,0)</f>
        <v>3.1158000000000001</v>
      </c>
      <c r="I38" s="66">
        <f t="shared" si="2"/>
        <v>35</v>
      </c>
      <c r="J38" s="65">
        <f>VLOOKUP($A38,'Return Data'!$B$7:$R$2292,8,0)</f>
        <v>3.2376999999999998</v>
      </c>
      <c r="K38" s="66">
        <f t="shared" si="3"/>
        <v>32</v>
      </c>
      <c r="L38" s="65">
        <f>VLOOKUP($A38,'Return Data'!$B$7:$R$2292,9,0)</f>
        <v>3.3066</v>
      </c>
      <c r="M38" s="66">
        <f t="shared" si="4"/>
        <v>32</v>
      </c>
      <c r="N38" s="65">
        <f>VLOOKUP($A38,'Return Data'!$B$7:$R$2292,10,0)</f>
        <v>3.0592000000000001</v>
      </c>
      <c r="O38" s="66">
        <f t="shared" si="5"/>
        <v>33</v>
      </c>
      <c r="P38" s="65">
        <f>VLOOKUP($A38,'Return Data'!$B$7:$R$2292,11,0)</f>
        <v>3.1312000000000002</v>
      </c>
      <c r="Q38" s="66">
        <f t="shared" si="6"/>
        <v>32</v>
      </c>
      <c r="R38" s="65">
        <f>VLOOKUP($A38,'Return Data'!$B$7:$R$2292,12,0)</f>
        <v>3.1114999999999999</v>
      </c>
      <c r="S38" s="66">
        <f t="shared" si="7"/>
        <v>32</v>
      </c>
      <c r="T38" s="65">
        <f>VLOOKUP($A38,'Return Data'!$B$7:$R$2292,13,0)</f>
        <v>3.0659000000000001</v>
      </c>
      <c r="U38" s="66">
        <f t="shared" si="8"/>
        <v>33</v>
      </c>
      <c r="V38" s="65">
        <f>VLOOKUP($A38,'Return Data'!$B$7:$R$2292,17,0)</f>
        <v>3.3849999999999998</v>
      </c>
      <c r="W38" s="66">
        <f t="shared" si="9"/>
        <v>33</v>
      </c>
      <c r="X38" s="65">
        <f>VLOOKUP($A38,'Return Data'!$B$7:$R$2292,14,0)</f>
        <v>4.3044000000000002</v>
      </c>
      <c r="Y38" s="66">
        <f t="shared" si="13"/>
        <v>32</v>
      </c>
      <c r="Z38" s="65">
        <f>VLOOKUP($A38,'Return Data'!$B$7:$R$2292,16,0)</f>
        <v>6.8231999999999999</v>
      </c>
      <c r="AA38" s="67">
        <f t="shared" si="11"/>
        <v>25</v>
      </c>
    </row>
    <row r="39" spans="1:27" x14ac:dyDescent="0.3">
      <c r="A39" s="63" t="s">
        <v>260</v>
      </c>
      <c r="B39" s="64">
        <f>VLOOKUP($A39,'Return Data'!$B$7:$R$2292,3,0)</f>
        <v>44536</v>
      </c>
      <c r="C39" s="65">
        <f>VLOOKUP($A39,'Return Data'!$B$7:$R$2292,4,0)</f>
        <v>3274.8274000000001</v>
      </c>
      <c r="D39" s="65">
        <f>VLOOKUP($A39,'Return Data'!$B$7:$R$2292,5,0)</f>
        <v>3.1924000000000001</v>
      </c>
      <c r="E39" s="66">
        <f t="shared" si="0"/>
        <v>15</v>
      </c>
      <c r="F39" s="65">
        <f>VLOOKUP($A39,'Return Data'!$B$7:$R$2292,6,0)</f>
        <v>3.3029999999999999</v>
      </c>
      <c r="G39" s="66">
        <f t="shared" si="1"/>
        <v>10</v>
      </c>
      <c r="H39" s="65">
        <f>VLOOKUP($A39,'Return Data'!$B$7:$R$2292,7,0)</f>
        <v>3.4371999999999998</v>
      </c>
      <c r="I39" s="66">
        <f t="shared" si="2"/>
        <v>5</v>
      </c>
      <c r="J39" s="65">
        <f>VLOOKUP($A39,'Return Data'!$B$7:$R$2292,8,0)</f>
        <v>3.5015999999999998</v>
      </c>
      <c r="K39" s="66">
        <f t="shared" si="3"/>
        <v>7</v>
      </c>
      <c r="L39" s="65">
        <f>VLOOKUP($A39,'Return Data'!$B$7:$R$2292,9,0)</f>
        <v>3.6377000000000002</v>
      </c>
      <c r="M39" s="66">
        <f t="shared" si="4"/>
        <v>5</v>
      </c>
      <c r="N39" s="65">
        <f>VLOOKUP($A39,'Return Data'!$B$7:$R$2292,10,0)</f>
        <v>3.2688000000000001</v>
      </c>
      <c r="O39" s="66">
        <f t="shared" si="5"/>
        <v>6</v>
      </c>
      <c r="P39" s="65">
        <f>VLOOKUP($A39,'Return Data'!$B$7:$R$2292,11,0)</f>
        <v>3.3113999999999999</v>
      </c>
      <c r="Q39" s="66">
        <f t="shared" si="6"/>
        <v>7</v>
      </c>
      <c r="R39" s="65">
        <f>VLOOKUP($A39,'Return Data'!$B$7:$R$2292,12,0)</f>
        <v>3.3025000000000002</v>
      </c>
      <c r="S39" s="66">
        <f t="shared" si="7"/>
        <v>12</v>
      </c>
      <c r="T39" s="65">
        <f>VLOOKUP($A39,'Return Data'!$B$7:$R$2292,13,0)</f>
        <v>3.2382</v>
      </c>
      <c r="U39" s="66">
        <f t="shared" si="8"/>
        <v>13</v>
      </c>
      <c r="V39" s="65">
        <f>VLOOKUP($A39,'Return Data'!$B$7:$R$2292,17,0)</f>
        <v>3.7764000000000002</v>
      </c>
      <c r="W39" s="66">
        <f t="shared" si="9"/>
        <v>18</v>
      </c>
      <c r="X39" s="65">
        <f>VLOOKUP($A39,'Return Data'!$B$7:$R$2292,14,0)</f>
        <v>4.7283999999999997</v>
      </c>
      <c r="Y39" s="66">
        <f t="shared" si="13"/>
        <v>19</v>
      </c>
      <c r="Z39" s="65">
        <f>VLOOKUP($A39,'Return Data'!$B$7:$R$2292,16,0)</f>
        <v>6.8007</v>
      </c>
      <c r="AA39" s="67">
        <f t="shared" si="11"/>
        <v>26</v>
      </c>
    </row>
    <row r="40" spans="1:27" x14ac:dyDescent="0.3">
      <c r="A40" s="63" t="s">
        <v>261</v>
      </c>
      <c r="B40" s="64">
        <f>VLOOKUP($A40,'Return Data'!$B$7:$R$2292,3,0)</f>
        <v>44536</v>
      </c>
      <c r="C40" s="65">
        <f>VLOOKUP($A40,'Return Data'!$B$7:$R$2292,4,0)</f>
        <v>44.088099999999997</v>
      </c>
      <c r="D40" s="65">
        <f>VLOOKUP($A40,'Return Data'!$B$7:$R$2292,5,0)</f>
        <v>3.1461999999999999</v>
      </c>
      <c r="E40" s="66">
        <f t="shared" si="0"/>
        <v>18</v>
      </c>
      <c r="F40" s="65">
        <f>VLOOKUP($A40,'Return Data'!$B$7:$R$2292,6,0)</f>
        <v>3.2848000000000002</v>
      </c>
      <c r="G40" s="66">
        <f t="shared" si="1"/>
        <v>13</v>
      </c>
      <c r="H40" s="65">
        <f>VLOOKUP($A40,'Return Data'!$B$7:$R$2292,7,0)</f>
        <v>3.3729</v>
      </c>
      <c r="I40" s="66">
        <f t="shared" si="2"/>
        <v>12</v>
      </c>
      <c r="J40" s="65">
        <f>VLOOKUP($A40,'Return Data'!$B$7:$R$2292,8,0)</f>
        <v>3.4224999999999999</v>
      </c>
      <c r="K40" s="66">
        <f t="shared" si="3"/>
        <v>18</v>
      </c>
      <c r="L40" s="65">
        <f>VLOOKUP($A40,'Return Data'!$B$7:$R$2292,9,0)</f>
        <v>3.5065</v>
      </c>
      <c r="M40" s="66">
        <f t="shared" si="4"/>
        <v>19</v>
      </c>
      <c r="N40" s="65">
        <f>VLOOKUP($A40,'Return Data'!$B$7:$R$2292,10,0)</f>
        <v>3.2115</v>
      </c>
      <c r="O40" s="66">
        <f t="shared" si="5"/>
        <v>20</v>
      </c>
      <c r="P40" s="65">
        <f>VLOOKUP($A40,'Return Data'!$B$7:$R$2292,11,0)</f>
        <v>3.3033999999999999</v>
      </c>
      <c r="Q40" s="66">
        <f t="shared" si="6"/>
        <v>9</v>
      </c>
      <c r="R40" s="65">
        <f>VLOOKUP($A40,'Return Data'!$B$7:$R$2292,12,0)</f>
        <v>3.3136999999999999</v>
      </c>
      <c r="S40" s="66">
        <f t="shared" si="7"/>
        <v>9</v>
      </c>
      <c r="T40" s="65">
        <f>VLOOKUP($A40,'Return Data'!$B$7:$R$2292,13,0)</f>
        <v>3.2686999999999999</v>
      </c>
      <c r="U40" s="66">
        <f t="shared" si="8"/>
        <v>9</v>
      </c>
      <c r="V40" s="65">
        <f>VLOOKUP($A40,'Return Data'!$B$7:$R$2292,17,0)</f>
        <v>3.7863000000000002</v>
      </c>
      <c r="W40" s="66">
        <f t="shared" si="9"/>
        <v>12</v>
      </c>
      <c r="X40" s="65">
        <f>VLOOKUP($A40,'Return Data'!$B$7:$R$2292,14,0)</f>
        <v>4.7709000000000001</v>
      </c>
      <c r="Y40" s="66">
        <f t="shared" si="13"/>
        <v>12</v>
      </c>
      <c r="Z40" s="65">
        <f>VLOOKUP($A40,'Return Data'!$B$7:$R$2292,16,0)</f>
        <v>7.2032999999999996</v>
      </c>
      <c r="AA40" s="67">
        <f t="shared" si="11"/>
        <v>9</v>
      </c>
    </row>
    <row r="41" spans="1:27" x14ac:dyDescent="0.3">
      <c r="A41" s="63" t="s">
        <v>262</v>
      </c>
      <c r="B41" s="64">
        <f>VLOOKUP($A41,'Return Data'!$B$7:$R$2292,3,0)</f>
        <v>44536</v>
      </c>
      <c r="C41" s="65">
        <f>VLOOKUP($A41,'Return Data'!$B$7:$R$2292,4,0)</f>
        <v>3295.9692</v>
      </c>
      <c r="D41" s="65">
        <f>VLOOKUP($A41,'Return Data'!$B$7:$R$2292,5,0)</f>
        <v>3.2262</v>
      </c>
      <c r="E41" s="66">
        <f t="shared" si="0"/>
        <v>12</v>
      </c>
      <c r="F41" s="65">
        <f>VLOOKUP($A41,'Return Data'!$B$7:$R$2292,6,0)</f>
        <v>3.2744</v>
      </c>
      <c r="G41" s="66">
        <f t="shared" si="1"/>
        <v>16</v>
      </c>
      <c r="H41" s="65">
        <f>VLOOKUP($A41,'Return Data'!$B$7:$R$2292,7,0)</f>
        <v>3.3464999999999998</v>
      </c>
      <c r="I41" s="66">
        <f t="shared" si="2"/>
        <v>17</v>
      </c>
      <c r="J41" s="65">
        <f>VLOOKUP($A41,'Return Data'!$B$7:$R$2292,8,0)</f>
        <v>3.4761000000000002</v>
      </c>
      <c r="K41" s="66">
        <f t="shared" si="3"/>
        <v>9</v>
      </c>
      <c r="L41" s="65">
        <f>VLOOKUP($A41,'Return Data'!$B$7:$R$2292,9,0)</f>
        <v>3.5695999999999999</v>
      </c>
      <c r="M41" s="66">
        <f t="shared" si="4"/>
        <v>14</v>
      </c>
      <c r="N41" s="65">
        <f>VLOOKUP($A41,'Return Data'!$B$7:$R$2292,10,0)</f>
        <v>3.1766000000000001</v>
      </c>
      <c r="O41" s="66">
        <f t="shared" si="5"/>
        <v>27</v>
      </c>
      <c r="P41" s="65">
        <f>VLOOKUP($A41,'Return Data'!$B$7:$R$2292,11,0)</f>
        <v>3.2446999999999999</v>
      </c>
      <c r="Q41" s="66">
        <f t="shared" si="6"/>
        <v>27</v>
      </c>
      <c r="R41" s="65">
        <f>VLOOKUP($A41,'Return Data'!$B$7:$R$2292,12,0)</f>
        <v>3.2513000000000001</v>
      </c>
      <c r="S41" s="66">
        <f t="shared" si="7"/>
        <v>25</v>
      </c>
      <c r="T41" s="65">
        <f>VLOOKUP($A41,'Return Data'!$B$7:$R$2292,13,0)</f>
        <v>3.1814</v>
      </c>
      <c r="U41" s="66">
        <f t="shared" si="8"/>
        <v>28</v>
      </c>
      <c r="V41" s="65">
        <f>VLOOKUP($A41,'Return Data'!$B$7:$R$2292,17,0)</f>
        <v>3.8138999999999998</v>
      </c>
      <c r="W41" s="66">
        <f t="shared" si="9"/>
        <v>8</v>
      </c>
      <c r="X41" s="65">
        <f>VLOOKUP($A41,'Return Data'!$B$7:$R$2292,14,0)</f>
        <v>4.7790999999999997</v>
      </c>
      <c r="Y41" s="66">
        <f t="shared" si="13"/>
        <v>9</v>
      </c>
      <c r="Z41" s="65">
        <f>VLOOKUP($A41,'Return Data'!$B$7:$R$2292,16,0)</f>
        <v>7.1486000000000001</v>
      </c>
      <c r="AA41" s="67">
        <f t="shared" si="11"/>
        <v>12</v>
      </c>
    </row>
    <row r="42" spans="1:27" x14ac:dyDescent="0.3">
      <c r="A42" s="63" t="s">
        <v>263</v>
      </c>
      <c r="B42" s="64">
        <f>VLOOKUP($A42,'Return Data'!$B$7:$R$2292,3,0)</f>
        <v>44536</v>
      </c>
      <c r="C42" s="65">
        <f>VLOOKUP($A42,'Return Data'!$B$7:$R$2292,4,0)</f>
        <v>2010.2447</v>
      </c>
      <c r="D42" s="65">
        <f>VLOOKUP($A42,'Return Data'!$B$7:$R$2292,5,0)</f>
        <v>3.0832999999999999</v>
      </c>
      <c r="E42" s="66">
        <f t="shared" si="0"/>
        <v>23</v>
      </c>
      <c r="F42" s="65">
        <f>VLOOKUP($A42,'Return Data'!$B$7:$R$2292,6,0)</f>
        <v>3.2522000000000002</v>
      </c>
      <c r="G42" s="66">
        <f t="shared" si="1"/>
        <v>18</v>
      </c>
      <c r="H42" s="65">
        <f>VLOOKUP($A42,'Return Data'!$B$7:$R$2292,7,0)</f>
        <v>3.2864</v>
      </c>
      <c r="I42" s="66">
        <f t="shared" si="2"/>
        <v>22</v>
      </c>
      <c r="J42" s="65">
        <f>VLOOKUP($A42,'Return Data'!$B$7:$R$2292,8,0)</f>
        <v>3.3351999999999999</v>
      </c>
      <c r="K42" s="66">
        <f t="shared" si="3"/>
        <v>26</v>
      </c>
      <c r="L42" s="65">
        <f>VLOOKUP($A42,'Return Data'!$B$7:$R$2292,9,0)</f>
        <v>3.4325999999999999</v>
      </c>
      <c r="M42" s="66">
        <f t="shared" si="4"/>
        <v>27</v>
      </c>
      <c r="N42" s="65">
        <f>VLOOKUP($A42,'Return Data'!$B$7:$R$2292,10,0)</f>
        <v>3.2433999999999998</v>
      </c>
      <c r="O42" s="66">
        <f t="shared" si="5"/>
        <v>10</v>
      </c>
      <c r="P42" s="65">
        <f>VLOOKUP($A42,'Return Data'!$B$7:$R$2292,11,0)</f>
        <v>3.2892000000000001</v>
      </c>
      <c r="Q42" s="66">
        <f t="shared" si="6"/>
        <v>14</v>
      </c>
      <c r="R42" s="65">
        <f>VLOOKUP($A42,'Return Data'!$B$7:$R$2292,12,0)</f>
        <v>3.3026</v>
      </c>
      <c r="S42" s="66">
        <f t="shared" si="7"/>
        <v>11</v>
      </c>
      <c r="T42" s="65">
        <f>VLOOKUP($A42,'Return Data'!$B$7:$R$2292,13,0)</f>
        <v>3.2604000000000002</v>
      </c>
      <c r="U42" s="66">
        <f t="shared" si="8"/>
        <v>10</v>
      </c>
      <c r="V42" s="65">
        <f>VLOOKUP($A42,'Return Data'!$B$7:$R$2292,17,0)</f>
        <v>3.8523999999999998</v>
      </c>
      <c r="W42" s="66">
        <f t="shared" si="9"/>
        <v>3</v>
      </c>
      <c r="X42" s="65">
        <f>VLOOKUP($A42,'Return Data'!$B$7:$R$2292,14,0)</f>
        <v>4.7290000000000001</v>
      </c>
      <c r="Y42" s="66">
        <f t="shared" si="13"/>
        <v>18</v>
      </c>
      <c r="Z42" s="65">
        <f>VLOOKUP($A42,'Return Data'!$B$7:$R$2292,16,0)</f>
        <v>6.8845000000000001</v>
      </c>
      <c r="AA42" s="67">
        <f t="shared" si="11"/>
        <v>24</v>
      </c>
    </row>
    <row r="43" spans="1:27" x14ac:dyDescent="0.3">
      <c r="A43" s="63" t="s">
        <v>264</v>
      </c>
      <c r="B43" s="64">
        <f>VLOOKUP($A43,'Return Data'!$B$7:$R$2292,3,0)</f>
        <v>44536</v>
      </c>
      <c r="C43" s="65">
        <f>VLOOKUP($A43,'Return Data'!$B$7:$R$2292,4,0)</f>
        <v>3428.3534</v>
      </c>
      <c r="D43" s="65">
        <f>VLOOKUP($A43,'Return Data'!$B$7:$R$2292,5,0)</f>
        <v>3.2027999999999999</v>
      </c>
      <c r="E43" s="66">
        <f t="shared" si="0"/>
        <v>14</v>
      </c>
      <c r="F43" s="65">
        <f>VLOOKUP($A43,'Return Data'!$B$7:$R$2292,6,0)</f>
        <v>3.2793000000000001</v>
      </c>
      <c r="G43" s="66">
        <f t="shared" si="1"/>
        <v>14</v>
      </c>
      <c r="H43" s="65">
        <f>VLOOKUP($A43,'Return Data'!$B$7:$R$2292,7,0)</f>
        <v>3.3336000000000001</v>
      </c>
      <c r="I43" s="66">
        <f t="shared" si="2"/>
        <v>19</v>
      </c>
      <c r="J43" s="65">
        <f>VLOOKUP($A43,'Return Data'!$B$7:$R$2292,8,0)</f>
        <v>3.4369999999999998</v>
      </c>
      <c r="K43" s="66">
        <f t="shared" si="3"/>
        <v>16</v>
      </c>
      <c r="L43" s="65">
        <f>VLOOKUP($A43,'Return Data'!$B$7:$R$2292,9,0)</f>
        <v>3.5333000000000001</v>
      </c>
      <c r="M43" s="66">
        <f t="shared" si="4"/>
        <v>17</v>
      </c>
      <c r="N43" s="65">
        <f>VLOOKUP($A43,'Return Data'!$B$7:$R$2292,10,0)</f>
        <v>3.2450999999999999</v>
      </c>
      <c r="O43" s="66">
        <f t="shared" si="5"/>
        <v>9</v>
      </c>
      <c r="P43" s="65">
        <f>VLOOKUP($A43,'Return Data'!$B$7:$R$2292,11,0)</f>
        <v>3.3039999999999998</v>
      </c>
      <c r="Q43" s="66">
        <f t="shared" si="6"/>
        <v>8</v>
      </c>
      <c r="R43" s="65">
        <f>VLOOKUP($A43,'Return Data'!$B$7:$R$2292,12,0)</f>
        <v>3.2974000000000001</v>
      </c>
      <c r="S43" s="66">
        <f t="shared" si="7"/>
        <v>13</v>
      </c>
      <c r="T43" s="65">
        <f>VLOOKUP($A43,'Return Data'!$B$7:$R$2292,13,0)</f>
        <v>3.2465000000000002</v>
      </c>
      <c r="U43" s="66">
        <f t="shared" si="8"/>
        <v>12</v>
      </c>
      <c r="V43" s="65">
        <f>VLOOKUP($A43,'Return Data'!$B$7:$R$2292,17,0)</f>
        <v>3.7806999999999999</v>
      </c>
      <c r="W43" s="66">
        <f t="shared" si="9"/>
        <v>15</v>
      </c>
      <c r="X43" s="65">
        <f>VLOOKUP($A43,'Return Data'!$B$7:$R$2292,14,0)</f>
        <v>4.7747000000000002</v>
      </c>
      <c r="Y43" s="66">
        <f t="shared" si="13"/>
        <v>11</v>
      </c>
      <c r="Z43" s="65">
        <f>VLOOKUP($A43,'Return Data'!$B$7:$R$2292,16,0)</f>
        <v>6.9518000000000004</v>
      </c>
      <c r="AA43" s="67">
        <f t="shared" si="11"/>
        <v>22</v>
      </c>
    </row>
    <row r="44" spans="1:27" x14ac:dyDescent="0.3">
      <c r="A44" s="63" t="s">
        <v>265</v>
      </c>
      <c r="B44" s="64">
        <f>VLOOKUP($A44,'Return Data'!$B$7:$R$2292,3,0)</f>
        <v>44536</v>
      </c>
      <c r="C44" s="65">
        <f>VLOOKUP($A44,'Return Data'!$B$7:$R$2292,4,0)</f>
        <v>1132.1324999999999</v>
      </c>
      <c r="D44" s="65">
        <f>VLOOKUP($A44,'Return Data'!$B$7:$R$2292,5,0)</f>
        <v>2.8727999999999998</v>
      </c>
      <c r="E44" s="66">
        <f t="shared" si="0"/>
        <v>33</v>
      </c>
      <c r="F44" s="65">
        <f>VLOOKUP($A44,'Return Data'!$B$7:$R$2292,6,0)</f>
        <v>3.0550000000000002</v>
      </c>
      <c r="G44" s="66">
        <f t="shared" si="1"/>
        <v>35</v>
      </c>
      <c r="H44" s="65">
        <f>VLOOKUP($A44,'Return Data'!$B$7:$R$2292,7,0)</f>
        <v>3.0019</v>
      </c>
      <c r="I44" s="66">
        <f t="shared" si="2"/>
        <v>36</v>
      </c>
      <c r="J44" s="65">
        <f>VLOOKUP($A44,'Return Data'!$B$7:$R$2292,8,0)</f>
        <v>2.9687999999999999</v>
      </c>
      <c r="K44" s="66">
        <f t="shared" si="3"/>
        <v>37</v>
      </c>
      <c r="L44" s="65">
        <f>VLOOKUP($A44,'Return Data'!$B$7:$R$2292,9,0)</f>
        <v>3.0891000000000002</v>
      </c>
      <c r="M44" s="66">
        <f t="shared" si="4"/>
        <v>37</v>
      </c>
      <c r="N44" s="65">
        <f>VLOOKUP($A44,'Return Data'!$B$7:$R$2292,10,0)</f>
        <v>2.9070999999999998</v>
      </c>
      <c r="O44" s="66">
        <f t="shared" si="5"/>
        <v>37</v>
      </c>
      <c r="P44" s="65">
        <f>VLOOKUP($A44,'Return Data'!$B$7:$R$2292,11,0)</f>
        <v>2.8675000000000002</v>
      </c>
      <c r="Q44" s="66">
        <f t="shared" si="6"/>
        <v>37</v>
      </c>
      <c r="R44" s="65">
        <f>VLOOKUP($A44,'Return Data'!$B$7:$R$2292,12,0)</f>
        <v>2.9155000000000002</v>
      </c>
      <c r="S44" s="66">
        <f t="shared" si="7"/>
        <v>37</v>
      </c>
      <c r="T44" s="65">
        <f>VLOOKUP($A44,'Return Data'!$B$7:$R$2292,13,0)</f>
        <v>2.9127999999999998</v>
      </c>
      <c r="U44" s="66">
        <f t="shared" si="8"/>
        <v>36</v>
      </c>
      <c r="V44" s="65">
        <f>VLOOKUP($A44,'Return Data'!$B$7:$R$2292,17,0)</f>
        <v>3.3388</v>
      </c>
      <c r="W44" s="66">
        <f t="shared" si="9"/>
        <v>34</v>
      </c>
      <c r="X44" s="65"/>
      <c r="Y44" s="66"/>
      <c r="Z44" s="65">
        <f>VLOOKUP($A44,'Return Data'!$B$7:$R$2292,16,0)</f>
        <v>4.3783000000000003</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3.1490108108108106</v>
      </c>
      <c r="E46" s="65"/>
      <c r="F46" s="75">
        <f>AVERAGE(F8:F44)</f>
        <v>3.2564027027027036</v>
      </c>
      <c r="G46" s="65"/>
      <c r="H46" s="75">
        <f>AVERAGE(H8:H44)</f>
        <v>3.3256486486486492</v>
      </c>
      <c r="I46" s="65"/>
      <c r="J46" s="75">
        <f>AVERAGE(J8:J44)</f>
        <v>3.4060864864864868</v>
      </c>
      <c r="K46" s="65"/>
      <c r="L46" s="75">
        <f>AVERAGE(L8:L44)</f>
        <v>3.5116513513513512</v>
      </c>
      <c r="M46" s="65"/>
      <c r="N46" s="75">
        <f>AVERAGE(N8:N44)</f>
        <v>3.2150486486486485</v>
      </c>
      <c r="O46" s="65"/>
      <c r="P46" s="75">
        <f>AVERAGE(P8:P44)</f>
        <v>3.2483324324324321</v>
      </c>
      <c r="Q46" s="65"/>
      <c r="R46" s="75">
        <f>AVERAGE(R8:R44)</f>
        <v>3.2544324324324316</v>
      </c>
      <c r="S46" s="65"/>
      <c r="T46" s="75">
        <f>AVERAGE(T8:T44)</f>
        <v>3.2128837837837829</v>
      </c>
      <c r="U46" s="65"/>
      <c r="V46" s="75">
        <f>AVERAGE(V8:V44)</f>
        <v>3.6946648648648646</v>
      </c>
      <c r="W46" s="65"/>
      <c r="X46" s="75">
        <f>AVERAGE(X8:X44)</f>
        <v>4.6997117647058833</v>
      </c>
      <c r="Y46" s="65"/>
      <c r="Z46" s="75">
        <f>AVERAGE(Z8:Z44)</f>
        <v>6.5684729729729723</v>
      </c>
      <c r="AA46" s="76"/>
    </row>
    <row r="47" spans="1:27" x14ac:dyDescent="0.3">
      <c r="A47" s="73" t="s">
        <v>28</v>
      </c>
      <c r="B47" s="74"/>
      <c r="C47" s="74"/>
      <c r="D47" s="75">
        <f>MIN(D8:D44)</f>
        <v>2.6025</v>
      </c>
      <c r="E47" s="65"/>
      <c r="F47" s="75">
        <f>MIN(F8:F44)</f>
        <v>2.8199000000000001</v>
      </c>
      <c r="G47" s="65"/>
      <c r="H47" s="75">
        <f>MIN(H8:H44)</f>
        <v>2.9758</v>
      </c>
      <c r="I47" s="65"/>
      <c r="J47" s="75">
        <f>MIN(J8:J44)</f>
        <v>2.9687999999999999</v>
      </c>
      <c r="K47" s="65"/>
      <c r="L47" s="75">
        <f>MIN(L8:L44)</f>
        <v>3.0891000000000002</v>
      </c>
      <c r="M47" s="65"/>
      <c r="N47" s="75">
        <f>MIN(N8:N44)</f>
        <v>2.9070999999999998</v>
      </c>
      <c r="O47" s="65"/>
      <c r="P47" s="75">
        <f>MIN(P8:P44)</f>
        <v>2.8675000000000002</v>
      </c>
      <c r="Q47" s="65"/>
      <c r="R47" s="75">
        <f>MIN(R8:R44)</f>
        <v>2.9155000000000002</v>
      </c>
      <c r="S47" s="65"/>
      <c r="T47" s="75">
        <f>MIN(T8:T44)</f>
        <v>2.9016000000000002</v>
      </c>
      <c r="U47" s="65"/>
      <c r="V47" s="75">
        <f>MIN(V8:V44)</f>
        <v>3.1583999999999999</v>
      </c>
      <c r="W47" s="65"/>
      <c r="X47" s="75">
        <f>MIN(X8:X44)</f>
        <v>4.1818999999999997</v>
      </c>
      <c r="Y47" s="65"/>
      <c r="Z47" s="75">
        <f>MIN(Z8:Z44)</f>
        <v>3.7006000000000001</v>
      </c>
      <c r="AA47" s="76"/>
    </row>
    <row r="48" spans="1:27" ht="15" thickBot="1" x14ac:dyDescent="0.35">
      <c r="A48" s="77" t="s">
        <v>29</v>
      </c>
      <c r="B48" s="78"/>
      <c r="C48" s="78"/>
      <c r="D48" s="79">
        <f>MAX(D8:D44)</f>
        <v>3.7284000000000002</v>
      </c>
      <c r="E48" s="95"/>
      <c r="F48" s="79">
        <f>MAX(F8:F44)</f>
        <v>3.8763999999999998</v>
      </c>
      <c r="G48" s="95"/>
      <c r="H48" s="79">
        <f>MAX(H8:H44)</f>
        <v>3.9798</v>
      </c>
      <c r="I48" s="95"/>
      <c r="J48" s="79">
        <f>MAX(J8:J44)</f>
        <v>4.2012</v>
      </c>
      <c r="K48" s="95"/>
      <c r="L48" s="79">
        <f>MAX(L8:L44)</f>
        <v>4.2534999999999998</v>
      </c>
      <c r="M48" s="95"/>
      <c r="N48" s="79">
        <f>MAX(N8:N44)</f>
        <v>3.7928000000000002</v>
      </c>
      <c r="O48" s="95"/>
      <c r="P48" s="79">
        <f>MAX(P8:P44)</f>
        <v>3.6063999999999998</v>
      </c>
      <c r="Q48" s="95"/>
      <c r="R48" s="79">
        <f>MAX(R8:R44)</f>
        <v>3.8938999999999999</v>
      </c>
      <c r="S48" s="95"/>
      <c r="T48" s="79">
        <f>MAX(T8:T44)</f>
        <v>3.9639000000000002</v>
      </c>
      <c r="U48" s="95"/>
      <c r="V48" s="79">
        <f>MAX(V8:V44)</f>
        <v>4.5008999999999997</v>
      </c>
      <c r="W48" s="95"/>
      <c r="X48" s="79">
        <f>MAX(X8:X44)</f>
        <v>5.3971999999999998</v>
      </c>
      <c r="Y48" s="95"/>
      <c r="Z48" s="79">
        <f>MAX(Z8:Z44)</f>
        <v>7.7073999999999998</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1992</v>
      </c>
      <c r="T5" s="121" t="s">
        <v>1993</v>
      </c>
      <c r="U5" s="121" t="s">
        <v>1994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44536</v>
      </c>
      <c r="E7" s="184">
        <v>1046.7</v>
      </c>
      <c r="F7" s="184">
        <v>-1.2491000000000001</v>
      </c>
      <c r="G7" s="184">
        <v>-1.2491000000000001</v>
      </c>
      <c r="H7" s="184">
        <v>-0.80079999999999996</v>
      </c>
      <c r="I7" s="184">
        <v>-2.0722999999999998</v>
      </c>
      <c r="J7" s="184">
        <v>-3.7650000000000001</v>
      </c>
      <c r="K7" s="184">
        <v>-2.5581999999999998</v>
      </c>
      <c r="L7" s="184">
        <v>8.3383000000000003</v>
      </c>
      <c r="M7" s="184">
        <v>13.7928</v>
      </c>
      <c r="N7" s="184">
        <v>26.9697</v>
      </c>
      <c r="O7" s="184">
        <v>13.534000000000001</v>
      </c>
      <c r="P7" s="184">
        <v>11.0755</v>
      </c>
      <c r="Q7" s="184">
        <v>18.921099999999999</v>
      </c>
      <c r="R7" s="184">
        <v>17.364000000000001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44536</v>
      </c>
      <c r="E8" s="184">
        <v>1139.68</v>
      </c>
      <c r="F8" s="184">
        <v>-1.2418</v>
      </c>
      <c r="G8" s="184">
        <v>-1.2418</v>
      </c>
      <c r="H8" s="184">
        <v>-0.78610000000000002</v>
      </c>
      <c r="I8" s="184">
        <v>-2.0430999999999999</v>
      </c>
      <c r="J8" s="184">
        <v>-3.6953</v>
      </c>
      <c r="K8" s="184">
        <v>-2.3628</v>
      </c>
      <c r="L8" s="184">
        <v>8.7927</v>
      </c>
      <c r="M8" s="184">
        <v>14.4556</v>
      </c>
      <c r="N8" s="184">
        <v>27.954699999999999</v>
      </c>
      <c r="O8" s="184">
        <v>14.417</v>
      </c>
      <c r="P8" s="184">
        <v>12.144399999999999</v>
      </c>
      <c r="Q8" s="184">
        <v>14.1663</v>
      </c>
      <c r="R8" s="184">
        <v>18.283999999999999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44536</v>
      </c>
      <c r="E9" s="184">
        <v>16.47</v>
      </c>
      <c r="F9" s="184">
        <v>-1.3772</v>
      </c>
      <c r="G9" s="184">
        <v>-1.3772</v>
      </c>
      <c r="H9" s="184">
        <v>-0.24229999999999999</v>
      </c>
      <c r="I9" s="184">
        <v>-0.72330000000000005</v>
      </c>
      <c r="J9" s="184">
        <v>-1.3182</v>
      </c>
      <c r="K9" s="184">
        <v>1.1671</v>
      </c>
      <c r="L9" s="184">
        <v>14.1372</v>
      </c>
      <c r="M9" s="184">
        <v>19.088899999999999</v>
      </c>
      <c r="N9" s="184">
        <v>28.171199999999999</v>
      </c>
      <c r="O9" s="184">
        <v>19.3629</v>
      </c>
      <c r="P9" s="184"/>
      <c r="Q9" s="184">
        <v>16.1709</v>
      </c>
      <c r="R9" s="184">
        <v>20.6435</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44536</v>
      </c>
      <c r="E10" s="184">
        <v>15.68</v>
      </c>
      <c r="F10" s="184">
        <v>-1.3835999999999999</v>
      </c>
      <c r="G10" s="184">
        <v>-1.3835999999999999</v>
      </c>
      <c r="H10" s="184">
        <v>-0.2545</v>
      </c>
      <c r="I10" s="184">
        <v>-0.75949999999999995</v>
      </c>
      <c r="J10" s="184">
        <v>-1.4456</v>
      </c>
      <c r="K10" s="184">
        <v>0.83599999999999997</v>
      </c>
      <c r="L10" s="184">
        <v>13.3767</v>
      </c>
      <c r="M10" s="184">
        <v>17.8062</v>
      </c>
      <c r="N10" s="184">
        <v>26.451599999999999</v>
      </c>
      <c r="O10" s="184">
        <v>17.668199999999999</v>
      </c>
      <c r="P10" s="184"/>
      <c r="Q10" s="184">
        <v>14.468</v>
      </c>
      <c r="R10" s="184">
        <v>18.986000000000001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44536</v>
      </c>
      <c r="E11" s="184">
        <v>81.89</v>
      </c>
      <c r="F11" s="184">
        <v>-1.4916</v>
      </c>
      <c r="G11" s="184">
        <v>-1.4916</v>
      </c>
      <c r="H11" s="184">
        <v>-0.1585</v>
      </c>
      <c r="I11" s="184">
        <v>-2.3258999999999999</v>
      </c>
      <c r="J11" s="184">
        <v>-3.8058999999999998</v>
      </c>
      <c r="K11" s="184">
        <v>0.47849999999999998</v>
      </c>
      <c r="L11" s="184">
        <v>13.4053</v>
      </c>
      <c r="M11" s="184">
        <v>17.388200000000001</v>
      </c>
      <c r="N11" s="184">
        <v>31.003</v>
      </c>
      <c r="O11" s="184">
        <v>16.156700000000001</v>
      </c>
      <c r="P11" s="184">
        <v>12.543799999999999</v>
      </c>
      <c r="Q11" s="184">
        <v>12.214600000000001</v>
      </c>
      <c r="R11" s="184">
        <v>22.243200000000002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44536</v>
      </c>
      <c r="E12" s="184">
        <v>89.77</v>
      </c>
      <c r="F12" s="184">
        <v>-1.4816</v>
      </c>
      <c r="G12" s="184">
        <v>-1.4816</v>
      </c>
      <c r="H12" s="184">
        <v>-0.14460000000000001</v>
      </c>
      <c r="I12" s="184">
        <v>-2.3071000000000002</v>
      </c>
      <c r="J12" s="184">
        <v>-3.7422</v>
      </c>
      <c r="K12" s="184">
        <v>0.66159999999999997</v>
      </c>
      <c r="L12" s="184">
        <v>13.8058</v>
      </c>
      <c r="M12" s="184">
        <v>17.994199999999999</v>
      </c>
      <c r="N12" s="184">
        <v>31.898299999999999</v>
      </c>
      <c r="O12" s="184">
        <v>17.010899999999999</v>
      </c>
      <c r="P12" s="184">
        <v>13.726699999999999</v>
      </c>
      <c r="Q12" s="184">
        <v>12.964</v>
      </c>
      <c r="R12" s="184">
        <v>23.054600000000001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1771</v>
      </c>
      <c r="C13" s="180">
        <v>141006</v>
      </c>
      <c r="D13" s="183">
        <v>44536</v>
      </c>
      <c r="E13" s="184">
        <v>19.298999999999999</v>
      </c>
      <c r="F13" s="184">
        <v>-1.417</v>
      </c>
      <c r="G13" s="184">
        <v>-1.417</v>
      </c>
      <c r="H13" s="184">
        <v>-0.56669999999999998</v>
      </c>
      <c r="I13" s="184">
        <v>-2.1934</v>
      </c>
      <c r="J13" s="184">
        <v>-4.8311999999999999</v>
      </c>
      <c r="K13" s="184">
        <v>-2.2563</v>
      </c>
      <c r="L13" s="184">
        <v>5.4279000000000002</v>
      </c>
      <c r="M13" s="184">
        <v>11.9217</v>
      </c>
      <c r="N13" s="184">
        <v>26.734500000000001</v>
      </c>
      <c r="O13" s="184">
        <v>20.044499999999999</v>
      </c>
      <c r="P13" s="184"/>
      <c r="Q13" s="184">
        <v>15.122999999999999</v>
      </c>
      <c r="R13" s="184">
        <v>20.360299999999999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1772</v>
      </c>
      <c r="C14" s="180">
        <v>141004</v>
      </c>
      <c r="D14" s="183">
        <v>44536</v>
      </c>
      <c r="E14" s="184">
        <v>17.9146</v>
      </c>
      <c r="F14" s="184">
        <v>-1.4306000000000001</v>
      </c>
      <c r="G14" s="184">
        <v>-1.4306000000000001</v>
      </c>
      <c r="H14" s="184">
        <v>-0.59870000000000001</v>
      </c>
      <c r="I14" s="184">
        <v>-2.2572000000000001</v>
      </c>
      <c r="J14" s="184">
        <v>-4.9770000000000003</v>
      </c>
      <c r="K14" s="184">
        <v>-2.6714000000000002</v>
      </c>
      <c r="L14" s="184">
        <v>4.5052000000000003</v>
      </c>
      <c r="M14" s="184">
        <v>10.452400000000001</v>
      </c>
      <c r="N14" s="184">
        <v>24.535799999999998</v>
      </c>
      <c r="O14" s="184">
        <v>18.142199999999999</v>
      </c>
      <c r="P14" s="184"/>
      <c r="Q14" s="184">
        <v>13.302</v>
      </c>
      <c r="R14" s="184">
        <v>18.364799999999999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44536</v>
      </c>
      <c r="E15" s="184">
        <v>23.94</v>
      </c>
      <c r="F15" s="184">
        <v>-1.522</v>
      </c>
      <c r="G15" s="184">
        <v>-1.522</v>
      </c>
      <c r="H15" s="184">
        <v>0.84250000000000003</v>
      </c>
      <c r="I15" s="184">
        <v>0.29330000000000001</v>
      </c>
      <c r="J15" s="184">
        <v>-4.1799999999999997E-2</v>
      </c>
      <c r="K15" s="184">
        <v>1.3119000000000001</v>
      </c>
      <c r="L15" s="184">
        <v>19.6402</v>
      </c>
      <c r="M15" s="184">
        <v>34.873199999999997</v>
      </c>
      <c r="N15" s="184">
        <v>51.614899999999999</v>
      </c>
      <c r="O15" s="184">
        <v>24.161100000000001</v>
      </c>
      <c r="P15" s="184">
        <v>18.8047</v>
      </c>
      <c r="Q15" s="184">
        <v>17.604099999999999</v>
      </c>
      <c r="R15" s="184">
        <v>39.731699999999996</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44536</v>
      </c>
      <c r="E16" s="184">
        <v>22.86</v>
      </c>
      <c r="F16" s="184">
        <v>-1.508</v>
      </c>
      <c r="G16" s="184">
        <v>-1.508</v>
      </c>
      <c r="H16" s="184">
        <v>0.83809999999999996</v>
      </c>
      <c r="I16" s="184">
        <v>0.26319999999999999</v>
      </c>
      <c r="J16" s="184">
        <v>-8.7400000000000005E-2</v>
      </c>
      <c r="K16" s="184">
        <v>1.1504000000000001</v>
      </c>
      <c r="L16" s="184">
        <v>19.186699999999998</v>
      </c>
      <c r="M16" s="184">
        <v>34.0762</v>
      </c>
      <c r="N16" s="184">
        <v>50.3947</v>
      </c>
      <c r="O16" s="184">
        <v>23.092300000000002</v>
      </c>
      <c r="P16" s="184">
        <v>17.806799999999999</v>
      </c>
      <c r="Q16" s="184">
        <v>16.600000000000001</v>
      </c>
      <c r="R16" s="184">
        <v>38.538600000000002</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44536</v>
      </c>
      <c r="E17" s="184">
        <v>260.08999999999997</v>
      </c>
      <c r="F17" s="184">
        <v>-1.2265999999999999</v>
      </c>
      <c r="G17" s="184">
        <v>-1.2265999999999999</v>
      </c>
      <c r="H17" s="184">
        <v>-0.36009999999999998</v>
      </c>
      <c r="I17" s="184">
        <v>-1.9120999999999999</v>
      </c>
      <c r="J17" s="184">
        <v>-3.5775000000000001</v>
      </c>
      <c r="K17" s="184">
        <v>-2.4382000000000001</v>
      </c>
      <c r="L17" s="184">
        <v>8.1995000000000005</v>
      </c>
      <c r="M17" s="184">
        <v>13.9247</v>
      </c>
      <c r="N17" s="184">
        <v>24.911200000000001</v>
      </c>
      <c r="O17" s="184">
        <v>18.909700000000001</v>
      </c>
      <c r="P17" s="184">
        <v>16.164000000000001</v>
      </c>
      <c r="Q17" s="184">
        <v>15.5197</v>
      </c>
      <c r="R17" s="184">
        <v>21.510999999999999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44536</v>
      </c>
      <c r="E18" s="184">
        <v>239.79</v>
      </c>
      <c r="F18" s="184">
        <v>-1.2316</v>
      </c>
      <c r="G18" s="184">
        <v>-1.2316</v>
      </c>
      <c r="H18" s="184">
        <v>-0.38219999999999998</v>
      </c>
      <c r="I18" s="184">
        <v>-1.9544999999999999</v>
      </c>
      <c r="J18" s="184">
        <v>-3.6833</v>
      </c>
      <c r="K18" s="184">
        <v>-2.7378999999999998</v>
      </c>
      <c r="L18" s="184">
        <v>7.5243000000000002</v>
      </c>
      <c r="M18" s="184">
        <v>12.8742</v>
      </c>
      <c r="N18" s="184">
        <v>23.425000000000001</v>
      </c>
      <c r="O18" s="184">
        <v>17.526299999999999</v>
      </c>
      <c r="P18" s="184">
        <v>14.7494</v>
      </c>
      <c r="Q18" s="184">
        <v>11.6365</v>
      </c>
      <c r="R18" s="184">
        <v>20.0929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44536</v>
      </c>
      <c r="E19" s="184">
        <v>252.417</v>
      </c>
      <c r="F19" s="184">
        <v>-1.2279</v>
      </c>
      <c r="G19" s="184">
        <v>-1.2279</v>
      </c>
      <c r="H19" s="184">
        <v>0.28920000000000001</v>
      </c>
      <c r="I19" s="184">
        <v>-1.2607999999999999</v>
      </c>
      <c r="J19" s="184">
        <v>-3.0756999999999999</v>
      </c>
      <c r="K19" s="184">
        <v>-1.7615000000000001</v>
      </c>
      <c r="L19" s="184">
        <v>8.4177</v>
      </c>
      <c r="M19" s="184">
        <v>14.7637</v>
      </c>
      <c r="N19" s="184">
        <v>27.252600000000001</v>
      </c>
      <c r="O19" s="184">
        <v>19.730699999999999</v>
      </c>
      <c r="P19" s="184">
        <v>15.2941</v>
      </c>
      <c r="Q19" s="184">
        <v>15.0221</v>
      </c>
      <c r="R19" s="184">
        <v>21.4876</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44536</v>
      </c>
      <c r="E20" s="184">
        <v>233.09399999999999</v>
      </c>
      <c r="F20" s="184">
        <v>-1.2363999999999999</v>
      </c>
      <c r="G20" s="184">
        <v>-1.2363999999999999</v>
      </c>
      <c r="H20" s="184">
        <v>0.2697</v>
      </c>
      <c r="I20" s="184">
        <v>-1.2990999999999999</v>
      </c>
      <c r="J20" s="184">
        <v>-3.1640000000000001</v>
      </c>
      <c r="K20" s="184">
        <v>-2.0085999999999999</v>
      </c>
      <c r="L20" s="184">
        <v>7.8644999999999996</v>
      </c>
      <c r="M20" s="184">
        <v>13.8855</v>
      </c>
      <c r="N20" s="184">
        <v>25.9634</v>
      </c>
      <c r="O20" s="184">
        <v>18.541399999999999</v>
      </c>
      <c r="P20" s="184">
        <v>14.0855</v>
      </c>
      <c r="Q20" s="184">
        <v>14.9893</v>
      </c>
      <c r="R20" s="184">
        <v>20.2895</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44536</v>
      </c>
      <c r="E21" s="184">
        <v>40.799999999999997</v>
      </c>
      <c r="F21" s="184">
        <v>-1.3301000000000001</v>
      </c>
      <c r="G21" s="184">
        <v>-1.3301000000000001</v>
      </c>
      <c r="H21" s="184">
        <v>-0.56059999999999999</v>
      </c>
      <c r="I21" s="184">
        <v>-4.9000000000000002E-2</v>
      </c>
      <c r="J21" s="184">
        <v>-0.70579999999999998</v>
      </c>
      <c r="K21" s="184">
        <v>1.3665</v>
      </c>
      <c r="L21" s="184">
        <v>11.780799999999999</v>
      </c>
      <c r="M21" s="184">
        <v>18.0214</v>
      </c>
      <c r="N21" s="184">
        <v>31.570499999999999</v>
      </c>
      <c r="O21" s="184">
        <v>18.4481</v>
      </c>
      <c r="P21" s="184">
        <v>15.305199999999999</v>
      </c>
      <c r="Q21" s="184">
        <v>13.812200000000001</v>
      </c>
      <c r="R21" s="184">
        <v>21.4634</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44536</v>
      </c>
      <c r="E22" s="184">
        <v>37.79</v>
      </c>
      <c r="F22" s="184">
        <v>-1.3315999999999999</v>
      </c>
      <c r="G22" s="184">
        <v>-1.3315999999999999</v>
      </c>
      <c r="H22" s="184">
        <v>-0.60489999999999999</v>
      </c>
      <c r="I22" s="184">
        <v>-0.1321</v>
      </c>
      <c r="J22" s="184">
        <v>-0.86570000000000003</v>
      </c>
      <c r="K22" s="184">
        <v>0.90790000000000004</v>
      </c>
      <c r="L22" s="184">
        <v>10.7562</v>
      </c>
      <c r="M22" s="184">
        <v>16.420200000000001</v>
      </c>
      <c r="N22" s="184">
        <v>29.1966</v>
      </c>
      <c r="O22" s="184">
        <v>16.532599999999999</v>
      </c>
      <c r="P22" s="184">
        <v>13.8726</v>
      </c>
      <c r="Q22" s="184">
        <v>11.3863</v>
      </c>
      <c r="R22" s="184">
        <v>19.410299999999999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44536</v>
      </c>
      <c r="E23" s="184">
        <v>172.82239999999999</v>
      </c>
      <c r="F23" s="184">
        <v>-1.1479999999999999</v>
      </c>
      <c r="G23" s="184">
        <v>-1.1479999999999999</v>
      </c>
      <c r="H23" s="184">
        <v>-0.1555</v>
      </c>
      <c r="I23" s="184">
        <v>-1.9951000000000001</v>
      </c>
      <c r="J23" s="184">
        <v>-3.9567999999999999</v>
      </c>
      <c r="K23" s="184">
        <v>-1.6387</v>
      </c>
      <c r="L23" s="184">
        <v>5.6059000000000001</v>
      </c>
      <c r="M23" s="184">
        <v>11.9666</v>
      </c>
      <c r="N23" s="184">
        <v>24.8063</v>
      </c>
      <c r="O23" s="184">
        <v>15.59</v>
      </c>
      <c r="P23" s="184">
        <v>11.9062</v>
      </c>
      <c r="Q23" s="184">
        <v>13.825799999999999</v>
      </c>
      <c r="R23" s="184">
        <v>18.7681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44536</v>
      </c>
      <c r="E24" s="184">
        <v>190.166</v>
      </c>
      <c r="F24" s="184">
        <v>-1.1395</v>
      </c>
      <c r="G24" s="184">
        <v>-1.1395</v>
      </c>
      <c r="H24" s="184">
        <v>-0.1351</v>
      </c>
      <c r="I24" s="184">
        <v>-1.9562999999999999</v>
      </c>
      <c r="J24" s="184">
        <v>-3.8689</v>
      </c>
      <c r="K24" s="184">
        <v>-1.3879999999999999</v>
      </c>
      <c r="L24" s="184">
        <v>6.1516999999999999</v>
      </c>
      <c r="M24" s="184">
        <v>12.824299999999999</v>
      </c>
      <c r="N24" s="184">
        <v>26.077200000000001</v>
      </c>
      <c r="O24" s="184">
        <v>16.792200000000001</v>
      </c>
      <c r="P24" s="184">
        <v>13.225099999999999</v>
      </c>
      <c r="Q24" s="184">
        <v>14.86</v>
      </c>
      <c r="R24" s="184">
        <v>19.965299999999999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44536</v>
      </c>
      <c r="E25" s="184">
        <v>77.424999999999997</v>
      </c>
      <c r="F25" s="184">
        <v>-0.93779999999999997</v>
      </c>
      <c r="G25" s="184">
        <v>-0.93779999999999997</v>
      </c>
      <c r="H25" s="184">
        <v>0.37080000000000002</v>
      </c>
      <c r="I25" s="184">
        <v>-1.9117</v>
      </c>
      <c r="J25" s="184">
        <v>-3.4083000000000001</v>
      </c>
      <c r="K25" s="184">
        <v>-0.21909999999999999</v>
      </c>
      <c r="L25" s="184">
        <v>7.1508000000000003</v>
      </c>
      <c r="M25" s="184">
        <v>13.189500000000001</v>
      </c>
      <c r="N25" s="184">
        <v>28.5959</v>
      </c>
      <c r="O25" s="184">
        <v>15.4343</v>
      </c>
      <c r="P25" s="184">
        <v>12.222200000000001</v>
      </c>
      <c r="Q25" s="184">
        <v>13.0556</v>
      </c>
      <c r="R25" s="184">
        <v>19.3536</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1825</v>
      </c>
      <c r="C26" s="180"/>
      <c r="D26" s="183">
        <v>44536</v>
      </c>
      <c r="E26" s="184">
        <v>77.424999999999997</v>
      </c>
      <c r="F26" s="184">
        <v>-0.93779999999999997</v>
      </c>
      <c r="G26" s="184">
        <v>-0.93779999999999997</v>
      </c>
      <c r="H26" s="184">
        <v>0.37080000000000002</v>
      </c>
      <c r="I26" s="184">
        <v>-1.9117</v>
      </c>
      <c r="J26" s="184">
        <v>-3.4083000000000001</v>
      </c>
      <c r="K26" s="184">
        <v>-0.21909999999999999</v>
      </c>
      <c r="L26" s="184">
        <v>7.1508000000000003</v>
      </c>
      <c r="M26" s="184">
        <v>13.189500000000001</v>
      </c>
      <c r="N26" s="184">
        <v>28.5959</v>
      </c>
      <c r="O26" s="184">
        <v>15.4343</v>
      </c>
      <c r="P26" s="184">
        <v>13.0641</v>
      </c>
      <c r="Q26" s="184">
        <v>15.7119</v>
      </c>
      <c r="R26" s="184">
        <v>19.3536</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1826</v>
      </c>
      <c r="C27" s="180">
        <v>119062</v>
      </c>
      <c r="D27" s="183">
        <v>44536</v>
      </c>
      <c r="E27" s="184">
        <v>81.998999999999995</v>
      </c>
      <c r="F27" s="184">
        <v>-0.93269999999999997</v>
      </c>
      <c r="G27" s="184">
        <v>-0.93269999999999997</v>
      </c>
      <c r="H27" s="184">
        <v>0.38319999999999999</v>
      </c>
      <c r="I27" s="184">
        <v>-1.8869</v>
      </c>
      <c r="J27" s="184">
        <v>-3.3532000000000002</v>
      </c>
      <c r="K27" s="184">
        <v>-6.0900000000000003E-2</v>
      </c>
      <c r="L27" s="184">
        <v>7.4946000000000002</v>
      </c>
      <c r="M27" s="184">
        <v>13.732699999999999</v>
      </c>
      <c r="N27" s="184">
        <v>29.407399999999999</v>
      </c>
      <c r="O27" s="184">
        <v>16.179300000000001</v>
      </c>
      <c r="P27" s="184">
        <v>13.004</v>
      </c>
      <c r="Q27" s="184">
        <v>12.499700000000001</v>
      </c>
      <c r="R27" s="184">
        <v>20.108899999999998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44536</v>
      </c>
      <c r="E28" s="184">
        <v>81.998999999999995</v>
      </c>
      <c r="F28" s="184">
        <v>-0.93269999999999997</v>
      </c>
      <c r="G28" s="184">
        <v>-0.93269999999999997</v>
      </c>
      <c r="H28" s="184">
        <v>0.38319999999999999</v>
      </c>
      <c r="I28" s="184">
        <v>-1.8869</v>
      </c>
      <c r="J28" s="184">
        <v>-3.3532000000000002</v>
      </c>
      <c r="K28" s="184">
        <v>-6.0900000000000003E-2</v>
      </c>
      <c r="L28" s="184">
        <v>7.4946000000000002</v>
      </c>
      <c r="M28" s="184">
        <v>13.732699999999999</v>
      </c>
      <c r="N28" s="184">
        <v>29.407399999999999</v>
      </c>
      <c r="O28" s="184">
        <v>16.179300000000001</v>
      </c>
      <c r="P28" s="184">
        <v>14.0273</v>
      </c>
      <c r="Q28" s="184">
        <v>15.833399999999999</v>
      </c>
      <c r="R28" s="184">
        <v>20.108899999999998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44536</v>
      </c>
      <c r="E29" s="184">
        <v>16.195399999999999</v>
      </c>
      <c r="F29" s="184">
        <v>-1.1849000000000001</v>
      </c>
      <c r="G29" s="184">
        <v>-1.1849000000000001</v>
      </c>
      <c r="H29" s="184">
        <v>-5.6800000000000003E-2</v>
      </c>
      <c r="I29" s="184">
        <v>-1.7930999999999999</v>
      </c>
      <c r="J29" s="184">
        <v>-3.9150999999999998</v>
      </c>
      <c r="K29" s="184">
        <v>-1.6719999999999999</v>
      </c>
      <c r="L29" s="184">
        <v>7.6642999999999999</v>
      </c>
      <c r="M29" s="184">
        <v>12.664400000000001</v>
      </c>
      <c r="N29" s="184">
        <v>23.3033</v>
      </c>
      <c r="O29" s="184">
        <v>16.792899999999999</v>
      </c>
      <c r="P29" s="184"/>
      <c r="Q29" s="184">
        <v>16.676500000000001</v>
      </c>
      <c r="R29" s="184">
        <v>18.8489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44536</v>
      </c>
      <c r="E30" s="184">
        <v>15.4887</v>
      </c>
      <c r="F30" s="184">
        <v>-1.1967000000000001</v>
      </c>
      <c r="G30" s="184">
        <v>-1.1967000000000001</v>
      </c>
      <c r="H30" s="184">
        <v>-8.5199999999999998E-2</v>
      </c>
      <c r="I30" s="184">
        <v>-1.8491</v>
      </c>
      <c r="J30" s="184">
        <v>-4.0448000000000004</v>
      </c>
      <c r="K30" s="184">
        <v>-2.0341</v>
      </c>
      <c r="L30" s="184">
        <v>6.8598999999999997</v>
      </c>
      <c r="M30" s="184">
        <v>11.4095</v>
      </c>
      <c r="N30" s="184">
        <v>21.48</v>
      </c>
      <c r="O30" s="184">
        <v>15.1311</v>
      </c>
      <c r="P30" s="184"/>
      <c r="Q30" s="184">
        <v>15.023</v>
      </c>
      <c r="R30" s="184">
        <v>17.113499999999998</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44536</v>
      </c>
      <c r="E31" s="184">
        <v>211.7</v>
      </c>
      <c r="F31" s="184">
        <v>-1.4111</v>
      </c>
      <c r="G31" s="184">
        <v>-1.4111</v>
      </c>
      <c r="H31" s="184">
        <v>-0.89419999999999999</v>
      </c>
      <c r="I31" s="184">
        <v>-2.9878</v>
      </c>
      <c r="J31" s="184">
        <v>-4.1082999999999998</v>
      </c>
      <c r="K31" s="184">
        <v>4.2805999999999997</v>
      </c>
      <c r="L31" s="184">
        <v>14.0871</v>
      </c>
      <c r="M31" s="184">
        <v>21.8277</v>
      </c>
      <c r="N31" s="184">
        <v>43.399000000000001</v>
      </c>
      <c r="O31" s="184">
        <v>19.443999999999999</v>
      </c>
      <c r="P31" s="184">
        <v>15.0617</v>
      </c>
      <c r="Q31" s="184">
        <v>14.8071</v>
      </c>
      <c r="R31" s="184">
        <v>24.4392</v>
      </c>
      <c r="S31" s="120" t="s">
        <v>1995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44536</v>
      </c>
      <c r="E32" s="184">
        <v>230.02</v>
      </c>
      <c r="F32" s="184">
        <v>-1.4100999999999999</v>
      </c>
      <c r="G32" s="184">
        <v>-1.4100999999999999</v>
      </c>
      <c r="H32" s="184">
        <v>-0.88759999999999994</v>
      </c>
      <c r="I32" s="184">
        <v>-2.9697</v>
      </c>
      <c r="J32" s="184">
        <v>-4.0624000000000002</v>
      </c>
      <c r="K32" s="184">
        <v>4.4122000000000003</v>
      </c>
      <c r="L32" s="184">
        <v>14.3695</v>
      </c>
      <c r="M32" s="184">
        <v>22.266500000000001</v>
      </c>
      <c r="N32" s="184">
        <v>44.0867</v>
      </c>
      <c r="O32" s="184">
        <v>20.116499999999998</v>
      </c>
      <c r="P32" s="184">
        <v>16.061699999999998</v>
      </c>
      <c r="Q32" s="184">
        <v>17.092700000000001</v>
      </c>
      <c r="R32" s="184">
        <v>25.060600000000001</v>
      </c>
      <c r="S32" s="120" t="s">
        <v>1995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44536</v>
      </c>
      <c r="E33" s="184">
        <v>15.847</v>
      </c>
      <c r="F33" s="184">
        <v>-1.2826</v>
      </c>
      <c r="G33" s="184">
        <v>-1.2826</v>
      </c>
      <c r="H33" s="184">
        <v>0.17130000000000001</v>
      </c>
      <c r="I33" s="184">
        <v>-1.4501999999999999</v>
      </c>
      <c r="J33" s="184">
        <v>-3.3300999999999998</v>
      </c>
      <c r="K33" s="184">
        <v>1.6465000000000001</v>
      </c>
      <c r="L33" s="184">
        <v>8.8550000000000004</v>
      </c>
      <c r="M33" s="184">
        <v>13.764099999999999</v>
      </c>
      <c r="N33" s="184">
        <v>22.634899999999998</v>
      </c>
      <c r="O33" s="184">
        <v>12.3337</v>
      </c>
      <c r="P33" s="184">
        <v>9.4936000000000007</v>
      </c>
      <c r="Q33" s="184">
        <v>9.4077000000000002</v>
      </c>
      <c r="R33" s="184">
        <v>18.8339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44536</v>
      </c>
      <c r="E34" s="184">
        <v>17.027999999999999</v>
      </c>
      <c r="F34" s="184">
        <v>-1.2755000000000001</v>
      </c>
      <c r="G34" s="184">
        <v>-1.2755000000000001</v>
      </c>
      <c r="H34" s="184">
        <v>0.1883</v>
      </c>
      <c r="I34" s="184">
        <v>-1.4160999999999999</v>
      </c>
      <c r="J34" s="184">
        <v>-3.2515999999999998</v>
      </c>
      <c r="K34" s="184">
        <v>1.8755999999999999</v>
      </c>
      <c r="L34" s="184">
        <v>9.3557000000000006</v>
      </c>
      <c r="M34" s="184">
        <v>14.4893</v>
      </c>
      <c r="N34" s="184">
        <v>23.678100000000001</v>
      </c>
      <c r="O34" s="184">
        <v>13.4735</v>
      </c>
      <c r="P34" s="184">
        <v>11.0396</v>
      </c>
      <c r="Q34" s="184">
        <v>10.9543</v>
      </c>
      <c r="R34" s="184">
        <v>19.821899999999999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44536</v>
      </c>
      <c r="E35" s="184">
        <v>17.89</v>
      </c>
      <c r="F35" s="184">
        <v>-1.5952</v>
      </c>
      <c r="G35" s="184">
        <v>-1.5952</v>
      </c>
      <c r="H35" s="184">
        <v>-0.22309999999999999</v>
      </c>
      <c r="I35" s="184">
        <v>-2.2404000000000002</v>
      </c>
      <c r="J35" s="184">
        <v>-4.1265000000000001</v>
      </c>
      <c r="K35" s="184">
        <v>-2.2404000000000002</v>
      </c>
      <c r="L35" s="184">
        <v>9.8219999999999992</v>
      </c>
      <c r="M35" s="184">
        <v>16.623200000000001</v>
      </c>
      <c r="N35" s="184">
        <v>30.488700000000001</v>
      </c>
      <c r="O35" s="184">
        <v>16.430399999999999</v>
      </c>
      <c r="P35" s="184"/>
      <c r="Q35" s="184">
        <v>12.5037</v>
      </c>
      <c r="R35" s="184">
        <v>21.561599999999999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44536</v>
      </c>
      <c r="E36" s="184">
        <v>16.59</v>
      </c>
      <c r="F36" s="184">
        <v>-1.6013999999999999</v>
      </c>
      <c r="G36" s="184">
        <v>-1.6013999999999999</v>
      </c>
      <c r="H36" s="184">
        <v>-0.30049999999999999</v>
      </c>
      <c r="I36" s="184">
        <v>-2.2968000000000002</v>
      </c>
      <c r="J36" s="184">
        <v>-4.2148000000000003</v>
      </c>
      <c r="K36" s="184">
        <v>-2.5836999999999999</v>
      </c>
      <c r="L36" s="184">
        <v>9.1447000000000003</v>
      </c>
      <c r="M36" s="184">
        <v>15.4489</v>
      </c>
      <c r="N36" s="184">
        <v>28.804300000000001</v>
      </c>
      <c r="O36" s="184">
        <v>14.873900000000001</v>
      </c>
      <c r="P36" s="184"/>
      <c r="Q36" s="184">
        <v>10.797599999999999</v>
      </c>
      <c r="R36" s="184">
        <v>19.974399999999999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44536</v>
      </c>
      <c r="E37" s="184">
        <v>15.2949</v>
      </c>
      <c r="F37" s="184">
        <v>-1.2486999999999999</v>
      </c>
      <c r="G37" s="184">
        <v>-1.2486999999999999</v>
      </c>
      <c r="H37" s="184">
        <v>-0.42380000000000001</v>
      </c>
      <c r="I37" s="184">
        <v>-2.4398</v>
      </c>
      <c r="J37" s="184">
        <v>-4.9558</v>
      </c>
      <c r="K37" s="184">
        <v>7.9200000000000007E-2</v>
      </c>
      <c r="L37" s="184">
        <v>8.0063999999999993</v>
      </c>
      <c r="M37" s="184">
        <v>11.5944</v>
      </c>
      <c r="N37" s="184">
        <v>20.9695</v>
      </c>
      <c r="O37" s="184"/>
      <c r="P37" s="184"/>
      <c r="Q37" s="184">
        <v>15.306699999999999</v>
      </c>
      <c r="R37" s="184">
        <v>16.994900000000001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44536</v>
      </c>
      <c r="E38" s="184">
        <v>14.400499999999999</v>
      </c>
      <c r="F38" s="184">
        <v>-1.2649999999999999</v>
      </c>
      <c r="G38" s="184">
        <v>-1.2649999999999999</v>
      </c>
      <c r="H38" s="184">
        <v>-0.46239999999999998</v>
      </c>
      <c r="I38" s="184">
        <v>-2.5148999999999999</v>
      </c>
      <c r="J38" s="184">
        <v>-5.1262999999999996</v>
      </c>
      <c r="K38" s="184">
        <v>-0.41010000000000002</v>
      </c>
      <c r="L38" s="184">
        <v>6.9340999999999999</v>
      </c>
      <c r="M38" s="184">
        <v>9.9467999999999996</v>
      </c>
      <c r="N38" s="184">
        <v>18.5871</v>
      </c>
      <c r="O38" s="184"/>
      <c r="P38" s="184"/>
      <c r="Q38" s="184">
        <v>13.001300000000001</v>
      </c>
      <c r="R38" s="184">
        <v>14.6852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44536</v>
      </c>
      <c r="E39" s="184">
        <v>14.951499999999999</v>
      </c>
      <c r="F39" s="184">
        <v>-1.0928</v>
      </c>
      <c r="G39" s="184">
        <v>-1.0928</v>
      </c>
      <c r="H39" s="184">
        <v>-0.17960000000000001</v>
      </c>
      <c r="I39" s="184">
        <v>-1.5947</v>
      </c>
      <c r="J39" s="184">
        <v>-3.351</v>
      </c>
      <c r="K39" s="184">
        <v>-1.23</v>
      </c>
      <c r="L39" s="184">
        <v>8.0967000000000002</v>
      </c>
      <c r="M39" s="184">
        <v>12.3278</v>
      </c>
      <c r="N39" s="184">
        <v>22.684999999999999</v>
      </c>
      <c r="O39" s="184">
        <v>14.865399999999999</v>
      </c>
      <c r="P39" s="184"/>
      <c r="Q39" s="184">
        <v>12.4099</v>
      </c>
      <c r="R39" s="184">
        <v>15.3453</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44536</v>
      </c>
      <c r="E40" s="184">
        <v>14.1844</v>
      </c>
      <c r="F40" s="184">
        <v>-1.1051</v>
      </c>
      <c r="G40" s="184">
        <v>-1.1051</v>
      </c>
      <c r="H40" s="184">
        <v>-0.2104</v>
      </c>
      <c r="I40" s="184">
        <v>-1.655</v>
      </c>
      <c r="J40" s="184">
        <v>-3.4916999999999998</v>
      </c>
      <c r="K40" s="184">
        <v>-1.6243000000000001</v>
      </c>
      <c r="L40" s="184">
        <v>7.2220000000000004</v>
      </c>
      <c r="M40" s="184">
        <v>10.9491</v>
      </c>
      <c r="N40" s="184">
        <v>20.671099999999999</v>
      </c>
      <c r="O40" s="184">
        <v>13.133599999999999</v>
      </c>
      <c r="P40" s="184"/>
      <c r="Q40" s="184">
        <v>10.7012</v>
      </c>
      <c r="R40" s="184">
        <v>13.551500000000001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44536</v>
      </c>
      <c r="E41" s="184">
        <v>197.228386029772</v>
      </c>
      <c r="F41" s="184">
        <v>-1.2607999999999999</v>
      </c>
      <c r="G41" s="184">
        <v>-1.2607999999999999</v>
      </c>
      <c r="H41" s="184">
        <v>-0.16619999999999999</v>
      </c>
      <c r="I41" s="184">
        <v>-2.7124000000000001</v>
      </c>
      <c r="J41" s="184">
        <v>-6.1052999999999997</v>
      </c>
      <c r="K41" s="184">
        <v>-3.9906000000000001</v>
      </c>
      <c r="L41" s="184">
        <v>5.7470999999999997</v>
      </c>
      <c r="M41" s="184">
        <v>12.782500000000001</v>
      </c>
      <c r="N41" s="184">
        <v>24.702400000000001</v>
      </c>
      <c r="O41" s="184">
        <v>13.531700000000001</v>
      </c>
      <c r="P41" s="184">
        <v>11.9193</v>
      </c>
      <c r="Q41" s="184">
        <v>11.814500000000001</v>
      </c>
      <c r="R41" s="184">
        <v>26.459399999999999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44536</v>
      </c>
      <c r="E42" s="184">
        <v>72.055800000000005</v>
      </c>
      <c r="F42" s="184">
        <v>-1.2544999999999999</v>
      </c>
      <c r="G42" s="184">
        <v>-1.2544999999999999</v>
      </c>
      <c r="H42" s="184">
        <v>-0.15129999999999999</v>
      </c>
      <c r="I42" s="184">
        <v>-2.6831999999999998</v>
      </c>
      <c r="J42" s="184">
        <v>-6.0391000000000004</v>
      </c>
      <c r="K42" s="184">
        <v>-3.8035999999999999</v>
      </c>
      <c r="L42" s="184">
        <v>6.1660000000000004</v>
      </c>
      <c r="M42" s="184">
        <v>13.4498</v>
      </c>
      <c r="N42" s="184">
        <v>25.683599999999998</v>
      </c>
      <c r="O42" s="184">
        <v>14.6485</v>
      </c>
      <c r="P42" s="184">
        <v>12.773999999999999</v>
      </c>
      <c r="Q42" s="184">
        <v>12.5776</v>
      </c>
      <c r="R42" s="184">
        <v>27.448599999999999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1827</v>
      </c>
      <c r="C43" s="180">
        <v>133036</v>
      </c>
      <c r="D43" s="183">
        <v>44536</v>
      </c>
      <c r="E43" s="184">
        <v>39.024999999999999</v>
      </c>
      <c r="F43" s="184">
        <v>-1.1198999999999999</v>
      </c>
      <c r="G43" s="184">
        <v>-1.1198999999999999</v>
      </c>
      <c r="H43" s="184">
        <v>0.26979999999999998</v>
      </c>
      <c r="I43" s="184">
        <v>-1.6829000000000001</v>
      </c>
      <c r="J43" s="184">
        <v>-2.3692000000000002</v>
      </c>
      <c r="K43" s="184">
        <v>0.93889999999999996</v>
      </c>
      <c r="L43" s="184">
        <v>8.0216999999999992</v>
      </c>
      <c r="M43" s="184">
        <v>14.5402</v>
      </c>
      <c r="N43" s="184">
        <v>30.109400000000001</v>
      </c>
      <c r="O43" s="184">
        <v>19.485099999999999</v>
      </c>
      <c r="P43" s="184">
        <v>13.898</v>
      </c>
      <c r="Q43" s="184">
        <v>11.803599999999999</v>
      </c>
      <c r="R43" s="184">
        <v>22.1541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1828</v>
      </c>
      <c r="C44" s="180">
        <v>133035</v>
      </c>
      <c r="D44" s="183">
        <v>44536</v>
      </c>
      <c r="E44" s="184">
        <v>43.625999999999998</v>
      </c>
      <c r="F44" s="184">
        <v>-1.1085</v>
      </c>
      <c r="G44" s="184">
        <v>-1.1085</v>
      </c>
      <c r="H44" s="184">
        <v>0.2989</v>
      </c>
      <c r="I44" s="184">
        <v>-1.6279999999999999</v>
      </c>
      <c r="J44" s="184">
        <v>-2.2452000000000001</v>
      </c>
      <c r="K44" s="184">
        <v>1.2956000000000001</v>
      </c>
      <c r="L44" s="184">
        <v>8.7929999999999993</v>
      </c>
      <c r="M44" s="184">
        <v>15.743399999999999</v>
      </c>
      <c r="N44" s="184">
        <v>31.900200000000002</v>
      </c>
      <c r="O44" s="184">
        <v>21.039100000000001</v>
      </c>
      <c r="P44" s="184">
        <v>15.432700000000001</v>
      </c>
      <c r="Q44" s="184">
        <v>13.346299999999999</v>
      </c>
      <c r="R44" s="184">
        <v>23.788900000000002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1968</v>
      </c>
      <c r="C45" s="180">
        <v>100286</v>
      </c>
      <c r="D45" s="183">
        <v>44536</v>
      </c>
      <c r="E45" s="184">
        <v>153.21754369191399</v>
      </c>
      <c r="F45" s="184">
        <v>-1.121</v>
      </c>
      <c r="G45" s="184">
        <v>-1.121</v>
      </c>
      <c r="H45" s="184">
        <v>0.27110000000000001</v>
      </c>
      <c r="I45" s="184">
        <v>-1.6847000000000001</v>
      </c>
      <c r="J45" s="184">
        <v>-2.3711000000000002</v>
      </c>
      <c r="K45" s="184">
        <v>0.9375</v>
      </c>
      <c r="L45" s="184">
        <v>8.0213000000000001</v>
      </c>
      <c r="M45" s="184">
        <v>14.5383</v>
      </c>
      <c r="N45" s="184">
        <v>30.111799999999999</v>
      </c>
      <c r="O45" s="184">
        <v>19.2104</v>
      </c>
      <c r="P45" s="184">
        <v>13.5693</v>
      </c>
      <c r="Q45" s="184">
        <v>13.1785</v>
      </c>
      <c r="R45" s="184">
        <v>22.0854</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1969</v>
      </c>
      <c r="C46" s="180">
        <v>119767</v>
      </c>
      <c r="D46" s="183">
        <v>44536</v>
      </c>
      <c r="E46" s="184">
        <v>76.314521185604505</v>
      </c>
      <c r="F46" s="184">
        <v>-1.1056999999999999</v>
      </c>
      <c r="G46" s="184">
        <v>-1.1056999999999999</v>
      </c>
      <c r="H46" s="184">
        <v>0.3</v>
      </c>
      <c r="I46" s="184">
        <v>-1.6294999999999999</v>
      </c>
      <c r="J46" s="184">
        <v>-2.2444000000000002</v>
      </c>
      <c r="K46" s="184">
        <v>1.2954000000000001</v>
      </c>
      <c r="L46" s="184">
        <v>8.7954000000000008</v>
      </c>
      <c r="M46" s="184">
        <v>15.7455</v>
      </c>
      <c r="N46" s="184">
        <v>31.903600000000001</v>
      </c>
      <c r="O46" s="184">
        <v>20.799099999999999</v>
      </c>
      <c r="P46" s="184">
        <v>15.1401</v>
      </c>
      <c r="Q46" s="184">
        <v>14.146100000000001</v>
      </c>
      <c r="R46" s="184">
        <v>23.718499999999999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44536</v>
      </c>
      <c r="E47" s="184">
        <v>40.082999999999998</v>
      </c>
      <c r="F47" s="184">
        <v>-1.0760000000000001</v>
      </c>
      <c r="G47" s="184">
        <v>-1.0760000000000001</v>
      </c>
      <c r="H47" s="184">
        <v>-2.4899999999999999E-2</v>
      </c>
      <c r="I47" s="184">
        <v>-1.3803000000000001</v>
      </c>
      <c r="J47" s="184">
        <v>-2.9397000000000002</v>
      </c>
      <c r="K47" s="184">
        <v>-0.87790000000000001</v>
      </c>
      <c r="L47" s="184">
        <v>7.9443999999999999</v>
      </c>
      <c r="M47" s="184">
        <v>13.295999999999999</v>
      </c>
      <c r="N47" s="184">
        <v>23.8889</v>
      </c>
      <c r="O47" s="184">
        <v>14.781499999999999</v>
      </c>
      <c r="P47" s="184">
        <v>13.007400000000001</v>
      </c>
      <c r="Q47" s="184">
        <v>14.9579</v>
      </c>
      <c r="R47" s="184">
        <v>17.9712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44536</v>
      </c>
      <c r="E48" s="184">
        <v>36.619</v>
      </c>
      <c r="F48" s="184">
        <v>-1.0831999999999999</v>
      </c>
      <c r="G48" s="184">
        <v>-1.0831999999999999</v>
      </c>
      <c r="H48" s="184">
        <v>-4.3700000000000003E-2</v>
      </c>
      <c r="I48" s="184">
        <v>-1.4187000000000001</v>
      </c>
      <c r="J48" s="184">
        <v>-3.0268999999999999</v>
      </c>
      <c r="K48" s="184">
        <v>-1.1233</v>
      </c>
      <c r="L48" s="184">
        <v>7.3997000000000002</v>
      </c>
      <c r="M48" s="184">
        <v>12.438599999999999</v>
      </c>
      <c r="N48" s="184">
        <v>22.643799999999999</v>
      </c>
      <c r="O48" s="184">
        <v>13.6031</v>
      </c>
      <c r="P48" s="184">
        <v>11.836</v>
      </c>
      <c r="Q48" s="184">
        <v>12.7258</v>
      </c>
      <c r="R48" s="184">
        <v>16.732600000000001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44536</v>
      </c>
      <c r="E49" s="184">
        <v>136.1772</v>
      </c>
      <c r="F49" s="184">
        <v>-1.2237</v>
      </c>
      <c r="G49" s="184">
        <v>-1.2237</v>
      </c>
      <c r="H49" s="184">
        <v>2.86E-2</v>
      </c>
      <c r="I49" s="184">
        <v>-1.6331</v>
      </c>
      <c r="J49" s="184">
        <v>-3.3672</v>
      </c>
      <c r="K49" s="184">
        <v>-1.7003999999999999</v>
      </c>
      <c r="L49" s="184">
        <v>6.9939</v>
      </c>
      <c r="M49" s="184">
        <v>10.542999999999999</v>
      </c>
      <c r="N49" s="184">
        <v>17.392499999999998</v>
      </c>
      <c r="O49" s="184">
        <v>12.736499999999999</v>
      </c>
      <c r="P49" s="184">
        <v>9.8895999999999997</v>
      </c>
      <c r="Q49" s="184">
        <v>8.8033999999999999</v>
      </c>
      <c r="R49" s="184">
        <v>12.0382</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44536</v>
      </c>
      <c r="E50" s="184">
        <v>148.64400000000001</v>
      </c>
      <c r="F50" s="184">
        <v>-1.2137</v>
      </c>
      <c r="G50" s="184">
        <v>-1.2137</v>
      </c>
      <c r="H50" s="184">
        <v>5.2200000000000003E-2</v>
      </c>
      <c r="I50" s="184">
        <v>-1.5869</v>
      </c>
      <c r="J50" s="184">
        <v>-3.2602000000000002</v>
      </c>
      <c r="K50" s="184">
        <v>-1.3997999999999999</v>
      </c>
      <c r="L50" s="184">
        <v>7.6604999999999999</v>
      </c>
      <c r="M50" s="184">
        <v>11.5717</v>
      </c>
      <c r="N50" s="184">
        <v>18.834099999999999</v>
      </c>
      <c r="O50" s="184">
        <v>13.966100000000001</v>
      </c>
      <c r="P50" s="184">
        <v>11.2476</v>
      </c>
      <c r="Q50" s="184">
        <v>10.7119</v>
      </c>
      <c r="R50" s="184">
        <v>13.385999999999999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44536</v>
      </c>
      <c r="E51" s="184">
        <v>17.101700000000001</v>
      </c>
      <c r="F51" s="184">
        <v>-1.2306999999999999</v>
      </c>
      <c r="G51" s="184">
        <v>-1.2306999999999999</v>
      </c>
      <c r="H51" s="184">
        <v>-0.35310000000000002</v>
      </c>
      <c r="I51" s="184">
        <v>-2.0251999999999999</v>
      </c>
      <c r="J51" s="184">
        <v>-3.7970999999999999</v>
      </c>
      <c r="K51" s="184">
        <v>-1.1005</v>
      </c>
      <c r="L51" s="184">
        <v>10.657</v>
      </c>
      <c r="M51" s="184">
        <v>17.781099999999999</v>
      </c>
      <c r="N51" s="184">
        <v>35.759</v>
      </c>
      <c r="O51" s="184"/>
      <c r="P51" s="184"/>
      <c r="Q51" s="184">
        <v>25.215199999999999</v>
      </c>
      <c r="R51" s="184">
        <v>25.6371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44536</v>
      </c>
      <c r="E52" s="184">
        <v>16.357600000000001</v>
      </c>
      <c r="F52" s="184">
        <v>-1.2466999999999999</v>
      </c>
      <c r="G52" s="184">
        <v>-1.2466999999999999</v>
      </c>
      <c r="H52" s="184">
        <v>-0.39090000000000003</v>
      </c>
      <c r="I52" s="184">
        <v>-2.0813999999999999</v>
      </c>
      <c r="J52" s="184">
        <v>-3.9527999999999999</v>
      </c>
      <c r="K52" s="184">
        <v>-1.5741000000000001</v>
      </c>
      <c r="L52" s="184">
        <v>9.5715000000000003</v>
      </c>
      <c r="M52" s="184">
        <v>16.071400000000001</v>
      </c>
      <c r="N52" s="184">
        <v>33.188899999999997</v>
      </c>
      <c r="O52" s="184"/>
      <c r="P52" s="184"/>
      <c r="Q52" s="184">
        <v>22.9026</v>
      </c>
      <c r="R52" s="184">
        <v>23.316400000000002</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1829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44536</v>
      </c>
      <c r="E57" s="184">
        <v>24.085999999999999</v>
      </c>
      <c r="F57" s="184">
        <v>-1.1897</v>
      </c>
      <c r="G57" s="184">
        <v>-1.1897</v>
      </c>
      <c r="H57" s="184">
        <v>3.7400000000000003E-2</v>
      </c>
      <c r="I57" s="184">
        <v>-1.6496999999999999</v>
      </c>
      <c r="J57" s="184">
        <v>-3.4512999999999998</v>
      </c>
      <c r="K57" s="184">
        <v>-0.83989999999999998</v>
      </c>
      <c r="L57" s="184">
        <v>8.8534000000000006</v>
      </c>
      <c r="M57" s="184">
        <v>14.831899999999999</v>
      </c>
      <c r="N57" s="184">
        <v>27.783999999999999</v>
      </c>
      <c r="O57" s="184">
        <v>18.350300000000001</v>
      </c>
      <c r="P57" s="184">
        <v>16.7927</v>
      </c>
      <c r="Q57" s="184">
        <v>14.818099999999999</v>
      </c>
      <c r="R57" s="184">
        <v>20.381900000000002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44536</v>
      </c>
      <c r="E58" s="184">
        <v>21.681000000000001</v>
      </c>
      <c r="F58" s="184">
        <v>-1.2030000000000001</v>
      </c>
      <c r="G58" s="184">
        <v>-1.2030000000000001</v>
      </c>
      <c r="H58" s="184">
        <v>4.5999999999999999E-3</v>
      </c>
      <c r="I58" s="184">
        <v>-1.7047000000000001</v>
      </c>
      <c r="J58" s="184">
        <v>-3.5756999999999999</v>
      </c>
      <c r="K58" s="184">
        <v>-1.194</v>
      </c>
      <c r="L58" s="184">
        <v>8.0646000000000004</v>
      </c>
      <c r="M58" s="184">
        <v>13.6023</v>
      </c>
      <c r="N58" s="184">
        <v>25.942499999999999</v>
      </c>
      <c r="O58" s="184">
        <v>16.543299999999999</v>
      </c>
      <c r="P58" s="184">
        <v>14.927899999999999</v>
      </c>
      <c r="Q58" s="184">
        <v>12.9351</v>
      </c>
      <c r="R58" s="184">
        <v>18.633099999999999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44536</v>
      </c>
      <c r="E59" s="184">
        <v>15.750500000000001</v>
      </c>
      <c r="F59" s="184">
        <v>-1.1367</v>
      </c>
      <c r="G59" s="184">
        <v>-1.1367</v>
      </c>
      <c r="H59" s="184">
        <v>-0.45760000000000001</v>
      </c>
      <c r="I59" s="184">
        <v>-2.0813999999999999</v>
      </c>
      <c r="J59" s="184">
        <v>-3.742</v>
      </c>
      <c r="K59" s="184">
        <v>-2.4447000000000001</v>
      </c>
      <c r="L59" s="184">
        <v>5.6017000000000001</v>
      </c>
      <c r="M59" s="184">
        <v>8.6676000000000002</v>
      </c>
      <c r="N59" s="184">
        <v>17.991900000000001</v>
      </c>
      <c r="O59" s="184">
        <v>16.744299999999999</v>
      </c>
      <c r="P59" s="184"/>
      <c r="Q59" s="184">
        <v>15.101000000000001</v>
      </c>
      <c r="R59" s="184">
        <v>16.7136</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44536</v>
      </c>
      <c r="E60" s="184">
        <v>14.9556</v>
      </c>
      <c r="F60" s="184">
        <v>-1.1494</v>
      </c>
      <c r="G60" s="184">
        <v>-1.1494</v>
      </c>
      <c r="H60" s="184">
        <v>-0.4864</v>
      </c>
      <c r="I60" s="184">
        <v>-2.1371000000000002</v>
      </c>
      <c r="J60" s="184">
        <v>-3.8763000000000001</v>
      </c>
      <c r="K60" s="184">
        <v>-2.8250999999999999</v>
      </c>
      <c r="L60" s="184">
        <v>4.7618999999999998</v>
      </c>
      <c r="M60" s="184">
        <v>7.3787000000000003</v>
      </c>
      <c r="N60" s="184">
        <v>16.127500000000001</v>
      </c>
      <c r="O60" s="184">
        <v>14.882899999999999</v>
      </c>
      <c r="P60" s="184"/>
      <c r="Q60" s="184">
        <v>13.2704</v>
      </c>
      <c r="R60" s="184">
        <v>14.791600000000001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2001</v>
      </c>
      <c r="C61" s="180">
        <v>143163</v>
      </c>
      <c r="D61" s="183">
        <v>44536</v>
      </c>
      <c r="E61" s="184">
        <v>14.8208</v>
      </c>
      <c r="F61" s="184">
        <v>-1.2005999999999999</v>
      </c>
      <c r="G61" s="184">
        <v>-1.2005999999999999</v>
      </c>
      <c r="H61" s="184">
        <v>-0.1731</v>
      </c>
      <c r="I61" s="184">
        <v>-1.9502999999999999</v>
      </c>
      <c r="J61" s="184">
        <v>-3.4927999999999999</v>
      </c>
      <c r="K61" s="184">
        <v>-0.6169</v>
      </c>
      <c r="L61" s="184">
        <v>9.7454999999999998</v>
      </c>
      <c r="M61" s="184">
        <v>14.362399999999999</v>
      </c>
      <c r="N61" s="184">
        <v>24.479700000000001</v>
      </c>
      <c r="O61" s="184">
        <v>14.7521</v>
      </c>
      <c r="P61" s="184"/>
      <c r="Q61" s="184">
        <v>11.530099999999999</v>
      </c>
      <c r="R61" s="184">
        <v>14.767300000000001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2002</v>
      </c>
      <c r="C62" s="180">
        <v>143162</v>
      </c>
      <c r="D62" s="183">
        <v>44536</v>
      </c>
      <c r="E62" s="184">
        <v>13.9138</v>
      </c>
      <c r="F62" s="184">
        <v>-1.2155</v>
      </c>
      <c r="G62" s="184">
        <v>-1.2155</v>
      </c>
      <c r="H62" s="184">
        <v>-0.2094</v>
      </c>
      <c r="I62" s="184">
        <v>-2.0217000000000001</v>
      </c>
      <c r="J62" s="184">
        <v>-3.6587000000000001</v>
      </c>
      <c r="K62" s="184">
        <v>-1.0638000000000001</v>
      </c>
      <c r="L62" s="184">
        <v>8.7235999999999994</v>
      </c>
      <c r="M62" s="184">
        <v>12.761900000000001</v>
      </c>
      <c r="N62" s="184">
        <v>22.173100000000002</v>
      </c>
      <c r="O62" s="184">
        <v>12.6648</v>
      </c>
      <c r="P62" s="184"/>
      <c r="Q62" s="184">
        <v>9.5937000000000001</v>
      </c>
      <c r="R62" s="184">
        <v>12.7326</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44536</v>
      </c>
      <c r="E63" s="184">
        <v>64.832999999999998</v>
      </c>
      <c r="F63" s="184">
        <v>-1.2717000000000001</v>
      </c>
      <c r="G63" s="184">
        <v>-1.2717000000000001</v>
      </c>
      <c r="H63" s="184">
        <v>-0.53149999999999997</v>
      </c>
      <c r="I63" s="184">
        <v>-1.3455999999999999</v>
      </c>
      <c r="J63" s="184">
        <v>-2.6717</v>
      </c>
      <c r="K63" s="184">
        <v>8.3500000000000005E-2</v>
      </c>
      <c r="L63" s="184">
        <v>7.3544999999999998</v>
      </c>
      <c r="M63" s="184">
        <v>13.872400000000001</v>
      </c>
      <c r="N63" s="184">
        <v>29.6829</v>
      </c>
      <c r="O63" s="184">
        <v>7.8465999999999996</v>
      </c>
      <c r="P63" s="184">
        <v>8.5154999999999994</v>
      </c>
      <c r="Q63" s="184">
        <v>11.994199999999999</v>
      </c>
      <c r="R63" s="184">
        <v>9.9130000000000003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44536</v>
      </c>
      <c r="E64" s="184">
        <v>71.001199999999997</v>
      </c>
      <c r="F64" s="184">
        <v>-1.2654000000000001</v>
      </c>
      <c r="G64" s="184">
        <v>-1.2654000000000001</v>
      </c>
      <c r="H64" s="184">
        <v>-0.51649999999999996</v>
      </c>
      <c r="I64" s="184">
        <v>-1.3166</v>
      </c>
      <c r="J64" s="184">
        <v>-2.6055999999999999</v>
      </c>
      <c r="K64" s="184">
        <v>0.26829999999999998</v>
      </c>
      <c r="L64" s="184">
        <v>7.7561999999999998</v>
      </c>
      <c r="M64" s="184">
        <v>14.5358</v>
      </c>
      <c r="N64" s="184">
        <v>30.705300000000001</v>
      </c>
      <c r="O64" s="184">
        <v>8.6968999999999994</v>
      </c>
      <c r="P64" s="184">
        <v>9.6585999999999999</v>
      </c>
      <c r="Q64" s="184">
        <v>12.004300000000001</v>
      </c>
      <c r="R64" s="184">
        <v>10.773400000000001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44536</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44536</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44536</v>
      </c>
      <c r="E69" s="184">
        <v>96.19</v>
      </c>
      <c r="F69" s="184">
        <v>-1.2119</v>
      </c>
      <c r="G69" s="184">
        <v>-1.2119</v>
      </c>
      <c r="H69" s="184">
        <v>-0.33160000000000001</v>
      </c>
      <c r="I69" s="184">
        <v>-2.2261000000000002</v>
      </c>
      <c r="J69" s="184">
        <v>-3.3946000000000001</v>
      </c>
      <c r="K69" s="184">
        <v>-1.2726999999999999</v>
      </c>
      <c r="L69" s="184">
        <v>8.4687000000000001</v>
      </c>
      <c r="M69" s="184">
        <v>14.525499999999999</v>
      </c>
      <c r="N69" s="184">
        <v>25.590800000000002</v>
      </c>
      <c r="O69" s="184">
        <v>14.6342</v>
      </c>
      <c r="P69" s="184">
        <v>10.894500000000001</v>
      </c>
      <c r="Q69" s="184">
        <v>13.523999999999999</v>
      </c>
      <c r="R69" s="184">
        <v>16.724699999999999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44536</v>
      </c>
      <c r="E70" s="184">
        <v>108.38</v>
      </c>
      <c r="F70" s="184">
        <v>-1.2033</v>
      </c>
      <c r="G70" s="184">
        <v>-1.2033</v>
      </c>
      <c r="H70" s="184">
        <v>-0.30359999999999998</v>
      </c>
      <c r="I70" s="184">
        <v>-2.1665000000000001</v>
      </c>
      <c r="J70" s="184">
        <v>-3.2581000000000002</v>
      </c>
      <c r="K70" s="184">
        <v>-0.8508</v>
      </c>
      <c r="L70" s="184">
        <v>9.4194999999999993</v>
      </c>
      <c r="M70" s="184">
        <v>16.001300000000001</v>
      </c>
      <c r="N70" s="184">
        <v>27.746300000000002</v>
      </c>
      <c r="O70" s="184">
        <v>16.4862</v>
      </c>
      <c r="P70" s="184">
        <v>12.6027</v>
      </c>
      <c r="Q70" s="184">
        <v>12.8271</v>
      </c>
      <c r="R70" s="184">
        <v>18.665600000000001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44536</v>
      </c>
      <c r="E71" s="184">
        <v>109.99</v>
      </c>
      <c r="F71" s="184">
        <v>-1.2391000000000001</v>
      </c>
      <c r="G71" s="184">
        <v>-1.2391000000000001</v>
      </c>
      <c r="H71" s="184">
        <v>-0.2087</v>
      </c>
      <c r="I71" s="184">
        <v>-1.9872000000000001</v>
      </c>
      <c r="J71" s="184">
        <v>-3.7538999999999998</v>
      </c>
      <c r="K71" s="184">
        <v>-0.38040000000000002</v>
      </c>
      <c r="L71" s="184">
        <v>10.665100000000001</v>
      </c>
      <c r="M71" s="184">
        <v>15.4872</v>
      </c>
      <c r="N71" s="184">
        <v>28.088999999999999</v>
      </c>
      <c r="O71" s="184">
        <v>14.238099999999999</v>
      </c>
      <c r="P71" s="184">
        <v>14.1904</v>
      </c>
      <c r="Q71" s="184">
        <v>11.5654</v>
      </c>
      <c r="R71" s="184">
        <v>20.0501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44536</v>
      </c>
      <c r="E72" s="184">
        <v>120.83</v>
      </c>
      <c r="F72" s="184">
        <v>-1.2262</v>
      </c>
      <c r="G72" s="184">
        <v>-1.2262</v>
      </c>
      <c r="H72" s="184">
        <v>-0.19</v>
      </c>
      <c r="I72" s="184">
        <v>-1.9396</v>
      </c>
      <c r="J72" s="184">
        <v>-3.6442999999999999</v>
      </c>
      <c r="K72" s="184">
        <v>-7.4399999999999994E-2</v>
      </c>
      <c r="L72" s="184">
        <v>11.364100000000001</v>
      </c>
      <c r="M72" s="184">
        <v>16.574999999999999</v>
      </c>
      <c r="N72" s="184">
        <v>29.701599999999999</v>
      </c>
      <c r="O72" s="184">
        <v>15.6769</v>
      </c>
      <c r="P72" s="184">
        <v>15.610900000000001</v>
      </c>
      <c r="Q72" s="184">
        <v>15.087400000000001</v>
      </c>
      <c r="R72" s="184">
        <v>21.549700000000001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44536</v>
      </c>
      <c r="E73" s="184">
        <v>270.43509999999998</v>
      </c>
      <c r="F73" s="184">
        <v>-1.2603</v>
      </c>
      <c r="G73" s="184">
        <v>-1.2603</v>
      </c>
      <c r="H73" s="184">
        <v>-0.46150000000000002</v>
      </c>
      <c r="I73" s="184">
        <v>-1.2867999999999999</v>
      </c>
      <c r="J73" s="184">
        <v>-1.8402000000000001</v>
      </c>
      <c r="K73" s="184">
        <v>0.82440000000000002</v>
      </c>
      <c r="L73" s="184">
        <v>11.782400000000001</v>
      </c>
      <c r="M73" s="184">
        <v>33.8551</v>
      </c>
      <c r="N73" s="184">
        <v>51.092799999999997</v>
      </c>
      <c r="O73" s="184">
        <v>28.669</v>
      </c>
      <c r="P73" s="184">
        <v>19.971699999999998</v>
      </c>
      <c r="Q73" s="184">
        <v>17.242699999999999</v>
      </c>
      <c r="R73" s="184">
        <v>39.1235</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44536</v>
      </c>
      <c r="E74" s="184">
        <v>279.7371</v>
      </c>
      <c r="F74" s="184">
        <v>-1.2587999999999999</v>
      </c>
      <c r="G74" s="184">
        <v>-1.2587999999999999</v>
      </c>
      <c r="H74" s="184">
        <v>-0.45910000000000001</v>
      </c>
      <c r="I74" s="184">
        <v>-1.2789999999999999</v>
      </c>
      <c r="J74" s="184">
        <v>-1.8305</v>
      </c>
      <c r="K74" s="184">
        <v>0.84899999999999998</v>
      </c>
      <c r="L74" s="184">
        <v>11.824299999999999</v>
      </c>
      <c r="M74" s="184">
        <v>33.884900000000002</v>
      </c>
      <c r="N74" s="184">
        <v>51.190399999999997</v>
      </c>
      <c r="O74" s="184">
        <v>29.6754</v>
      </c>
      <c r="P74" s="184">
        <v>20.688199999999998</v>
      </c>
      <c r="Q74" s="184">
        <v>18.089700000000001</v>
      </c>
      <c r="R74" s="184">
        <v>39.968200000000003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1832</v>
      </c>
      <c r="C75" s="180">
        <v>119609</v>
      </c>
      <c r="D75" s="183">
        <v>44536</v>
      </c>
      <c r="E75" s="184">
        <v>214.4119</v>
      </c>
      <c r="F75" s="184">
        <v>-1.0965</v>
      </c>
      <c r="G75" s="184">
        <v>-1.0965</v>
      </c>
      <c r="H75" s="184">
        <v>-0.59119999999999995</v>
      </c>
      <c r="I75" s="184">
        <v>-1.4893000000000001</v>
      </c>
      <c r="J75" s="184">
        <v>-2.9914000000000001</v>
      </c>
      <c r="K75" s="184">
        <v>-0.42520000000000002</v>
      </c>
      <c r="L75" s="184">
        <v>9.0286000000000008</v>
      </c>
      <c r="M75" s="184">
        <v>14.1151</v>
      </c>
      <c r="N75" s="184">
        <v>26.007100000000001</v>
      </c>
      <c r="O75" s="184">
        <v>17.659800000000001</v>
      </c>
      <c r="P75" s="184">
        <v>15.0114</v>
      </c>
      <c r="Q75" s="184">
        <v>16.0487</v>
      </c>
      <c r="R75" s="184">
        <v>18.680800000000001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1970</v>
      </c>
      <c r="C76" s="180">
        <v>119604</v>
      </c>
      <c r="D76" s="183">
        <v>44536</v>
      </c>
      <c r="E76" s="184">
        <v>95.374629035495801</v>
      </c>
      <c r="F76" s="184">
        <v>-1.0965</v>
      </c>
      <c r="G76" s="184">
        <v>-1.0965</v>
      </c>
      <c r="H76" s="184">
        <v>-0.59119999999999995</v>
      </c>
      <c r="I76" s="184">
        <v>-1.4888999999999999</v>
      </c>
      <c r="J76" s="184">
        <v>-2.9908999999999999</v>
      </c>
      <c r="K76" s="184">
        <v>-0.4249</v>
      </c>
      <c r="L76" s="184">
        <v>9.0289000000000001</v>
      </c>
      <c r="M76" s="184">
        <v>14.115399999999999</v>
      </c>
      <c r="N76" s="184">
        <v>26.007899999999999</v>
      </c>
      <c r="O76" s="184">
        <v>17.495000000000001</v>
      </c>
      <c r="P76" s="184">
        <v>14.843999999999999</v>
      </c>
      <c r="Q76" s="184">
        <v>15.9514</v>
      </c>
      <c r="R76" s="184">
        <v>18.474900000000002</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1833</v>
      </c>
      <c r="C77" s="180">
        <v>102885</v>
      </c>
      <c r="D77" s="183">
        <v>44536</v>
      </c>
      <c r="E77" s="184">
        <v>472.58461124340897</v>
      </c>
      <c r="F77" s="184">
        <v>-1.1022000000000001</v>
      </c>
      <c r="G77" s="184">
        <v>-1.1022000000000001</v>
      </c>
      <c r="H77" s="184">
        <v>-0.60450000000000004</v>
      </c>
      <c r="I77" s="184">
        <v>-1.5149999999999999</v>
      </c>
      <c r="J77" s="184">
        <v>-3.0539000000000001</v>
      </c>
      <c r="K77" s="184">
        <v>-0.60109999999999997</v>
      </c>
      <c r="L77" s="184">
        <v>8.6372999999999998</v>
      </c>
      <c r="M77" s="184">
        <v>13.502700000000001</v>
      </c>
      <c r="N77" s="184">
        <v>25.111000000000001</v>
      </c>
      <c r="O77" s="184">
        <v>16.8659</v>
      </c>
      <c r="P77" s="184">
        <v>14.076700000000001</v>
      </c>
      <c r="Q77" s="184">
        <v>16.000599999999999</v>
      </c>
      <c r="R77" s="184">
        <v>17.871099999999998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1971</v>
      </c>
      <c r="C78" s="180">
        <v>101551</v>
      </c>
      <c r="D78" s="183">
        <v>44536</v>
      </c>
      <c r="E78" s="184">
        <v>427.08371193047299</v>
      </c>
      <c r="F78" s="184">
        <v>-1.1022000000000001</v>
      </c>
      <c r="G78" s="184">
        <v>-1.1022000000000001</v>
      </c>
      <c r="H78" s="184">
        <v>-0.60450000000000004</v>
      </c>
      <c r="I78" s="184">
        <v>-1.5149999999999999</v>
      </c>
      <c r="J78" s="184">
        <v>-3.0539999999999998</v>
      </c>
      <c r="K78" s="184">
        <v>-0.60150000000000003</v>
      </c>
      <c r="L78" s="184">
        <v>8.6380999999999997</v>
      </c>
      <c r="M78" s="184">
        <v>13.5039</v>
      </c>
      <c r="N78" s="184">
        <v>25.113399999999999</v>
      </c>
      <c r="O78" s="184">
        <v>16.702300000000001</v>
      </c>
      <c r="P78" s="184">
        <v>13.9102</v>
      </c>
      <c r="Q78" s="184">
        <v>15.5663</v>
      </c>
      <c r="R78" s="184">
        <v>17.6708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44536</v>
      </c>
      <c r="E79" s="184">
        <v>24.160900000000002</v>
      </c>
      <c r="F79" s="184">
        <v>-1.3131999999999999</v>
      </c>
      <c r="G79" s="184">
        <v>-1.3131999999999999</v>
      </c>
      <c r="H79" s="184">
        <v>-0.92190000000000005</v>
      </c>
      <c r="I79" s="184">
        <v>-2.0331000000000001</v>
      </c>
      <c r="J79" s="184">
        <v>-3.6297000000000001</v>
      </c>
      <c r="K79" s="184">
        <v>-3.0005999999999999</v>
      </c>
      <c r="L79" s="184">
        <v>6.2385999999999999</v>
      </c>
      <c r="M79" s="184">
        <v>10.530200000000001</v>
      </c>
      <c r="N79" s="184">
        <v>18.6889</v>
      </c>
      <c r="O79" s="184">
        <v>13.6601</v>
      </c>
      <c r="P79" s="184">
        <v>12.313000000000001</v>
      </c>
      <c r="Q79" s="184">
        <v>11.657299999999999</v>
      </c>
      <c r="R79" s="184">
        <v>14.9777</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44536</v>
      </c>
      <c r="E80" s="184">
        <v>22.367000000000001</v>
      </c>
      <c r="F80" s="184">
        <v>-1.3252999999999999</v>
      </c>
      <c r="G80" s="184">
        <v>-1.3252999999999999</v>
      </c>
      <c r="H80" s="184">
        <v>-0.95030000000000003</v>
      </c>
      <c r="I80" s="184">
        <v>-2.0893999999999999</v>
      </c>
      <c r="J80" s="184">
        <v>-3.7602000000000002</v>
      </c>
      <c r="K80" s="184">
        <v>-3.3635000000000002</v>
      </c>
      <c r="L80" s="184">
        <v>5.4286000000000003</v>
      </c>
      <c r="M80" s="184">
        <v>9.2751999999999999</v>
      </c>
      <c r="N80" s="184">
        <v>16.903300000000002</v>
      </c>
      <c r="O80" s="184">
        <v>11.918200000000001</v>
      </c>
      <c r="P80" s="184">
        <v>10.981299999999999</v>
      </c>
      <c r="Q80" s="184">
        <v>10.587999999999999</v>
      </c>
      <c r="R80" s="184">
        <v>13.251799999999999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44536</v>
      </c>
      <c r="E81" s="184">
        <v>132.6027</v>
      </c>
      <c r="F81" s="184">
        <v>-1.0003</v>
      </c>
      <c r="G81" s="184">
        <v>-1.0003</v>
      </c>
      <c r="H81" s="184">
        <v>-2.9899999999999999E-2</v>
      </c>
      <c r="I81" s="184">
        <v>-1.9309000000000001</v>
      </c>
      <c r="J81" s="184">
        <v>-3.1499000000000001</v>
      </c>
      <c r="K81" s="184">
        <v>-0.82609999999999995</v>
      </c>
      <c r="L81" s="184">
        <v>10.389099999999999</v>
      </c>
      <c r="M81" s="184">
        <v>16.507200000000001</v>
      </c>
      <c r="N81" s="184">
        <v>29.378699999999998</v>
      </c>
      <c r="O81" s="184">
        <v>16.047699999999999</v>
      </c>
      <c r="P81" s="184">
        <v>13.5969</v>
      </c>
      <c r="Q81" s="184">
        <v>12.780799999999999</v>
      </c>
      <c r="R81" s="184">
        <v>17.9772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44536</v>
      </c>
      <c r="E82" s="184">
        <v>143.47</v>
      </c>
      <c r="F82" s="184">
        <v>-0.98929999999999996</v>
      </c>
      <c r="G82" s="184">
        <v>-0.98929999999999996</v>
      </c>
      <c r="H82" s="184">
        <v>-4.0000000000000001E-3</v>
      </c>
      <c r="I82" s="184">
        <v>-1.8812</v>
      </c>
      <c r="J82" s="184">
        <v>-3.0337000000000001</v>
      </c>
      <c r="K82" s="184">
        <v>-0.49890000000000001</v>
      </c>
      <c r="L82" s="184">
        <v>11.128399999999999</v>
      </c>
      <c r="M82" s="184">
        <v>17.662700000000001</v>
      </c>
      <c r="N82" s="184">
        <v>31.057500000000001</v>
      </c>
      <c r="O82" s="184">
        <v>17.315100000000001</v>
      </c>
      <c r="P82" s="184">
        <v>14.98</v>
      </c>
      <c r="Q82" s="184">
        <v>12.455500000000001</v>
      </c>
      <c r="R82" s="184">
        <v>19.3506</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44536</v>
      </c>
      <c r="E83" s="184">
        <v>321.05380000000002</v>
      </c>
      <c r="F83" s="184">
        <v>-1.1960999999999999</v>
      </c>
      <c r="G83" s="184">
        <v>-1.1960999999999999</v>
      </c>
      <c r="H83" s="184">
        <v>-0.43070000000000003</v>
      </c>
      <c r="I83" s="184">
        <v>-1.9847999999999999</v>
      </c>
      <c r="J83" s="184">
        <v>-4.141</v>
      </c>
      <c r="K83" s="184">
        <v>-1.9058999999999999</v>
      </c>
      <c r="L83" s="184">
        <v>8.4542999999999999</v>
      </c>
      <c r="M83" s="184">
        <v>12.6896</v>
      </c>
      <c r="N83" s="184">
        <v>27.389800000000001</v>
      </c>
      <c r="O83" s="184">
        <v>14.8786</v>
      </c>
      <c r="P83" s="184">
        <v>12.035</v>
      </c>
      <c r="Q83" s="184">
        <v>14.048299999999999</v>
      </c>
      <c r="R83" s="184">
        <v>17.520099999999999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44536</v>
      </c>
      <c r="E84" s="184">
        <v>403.26827158821499</v>
      </c>
      <c r="F84" s="184">
        <v>-1.2039</v>
      </c>
      <c r="G84" s="184">
        <v>-1.2039</v>
      </c>
      <c r="H84" s="184">
        <v>-0.44890000000000002</v>
      </c>
      <c r="I84" s="184">
        <v>-2.02</v>
      </c>
      <c r="J84" s="184">
        <v>-4.2222999999999997</v>
      </c>
      <c r="K84" s="184">
        <v>-2.1356000000000002</v>
      </c>
      <c r="L84" s="184">
        <v>7.9486999999999997</v>
      </c>
      <c r="M84" s="184">
        <v>11.892300000000001</v>
      </c>
      <c r="N84" s="184">
        <v>26.161799999999999</v>
      </c>
      <c r="O84" s="184">
        <v>13.6676</v>
      </c>
      <c r="P84" s="184">
        <v>10.7051</v>
      </c>
      <c r="Q84" s="184">
        <v>15.166700000000001</v>
      </c>
      <c r="R84" s="184">
        <v>16.3428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1834</v>
      </c>
      <c r="C85" s="180">
        <v>148592</v>
      </c>
      <c r="D85" s="183">
        <v>44536</v>
      </c>
      <c r="E85" s="184">
        <v>12.63</v>
      </c>
      <c r="F85" s="184">
        <v>-1.1737</v>
      </c>
      <c r="G85" s="184">
        <v>-1.1737</v>
      </c>
      <c r="H85" s="184">
        <v>-0.23699999999999999</v>
      </c>
      <c r="I85" s="184">
        <v>-2.0171000000000001</v>
      </c>
      <c r="J85" s="184">
        <v>-3.1442000000000001</v>
      </c>
      <c r="K85" s="184">
        <v>-0.78549999999999998</v>
      </c>
      <c r="L85" s="184">
        <v>11.2775</v>
      </c>
      <c r="M85" s="184">
        <v>17.270199999999999</v>
      </c>
      <c r="N85" s="184"/>
      <c r="O85" s="184"/>
      <c r="P85" s="184"/>
      <c r="Q85" s="184">
        <v>26.3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1835</v>
      </c>
      <c r="C86" s="180">
        <v>148591</v>
      </c>
      <c r="D86" s="183">
        <v>44536</v>
      </c>
      <c r="E86" s="184">
        <v>12.49</v>
      </c>
      <c r="F86" s="184">
        <v>-1.1867000000000001</v>
      </c>
      <c r="G86" s="184">
        <v>-1.1867000000000001</v>
      </c>
      <c r="H86" s="184">
        <v>-0.23960000000000001</v>
      </c>
      <c r="I86" s="184">
        <v>-2.0392000000000001</v>
      </c>
      <c r="J86" s="184">
        <v>-3.2532999999999999</v>
      </c>
      <c r="K86" s="184">
        <v>-1.1085</v>
      </c>
      <c r="L86" s="184">
        <v>10.727</v>
      </c>
      <c r="M86" s="184">
        <v>16.2942</v>
      </c>
      <c r="N86" s="184"/>
      <c r="O86" s="184"/>
      <c r="P86" s="184"/>
      <c r="Q86" s="184">
        <v>24.9</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44536</v>
      </c>
      <c r="E87" s="184">
        <v>257.01979999999998</v>
      </c>
      <c r="F87" s="184">
        <v>-1.1979</v>
      </c>
      <c r="G87" s="184">
        <v>-1.1979</v>
      </c>
      <c r="H87" s="184">
        <v>-0.29120000000000001</v>
      </c>
      <c r="I87" s="184">
        <v>-2.4140999999999999</v>
      </c>
      <c r="J87" s="184">
        <v>-4.1169000000000002</v>
      </c>
      <c r="K87" s="184">
        <v>0.2142</v>
      </c>
      <c r="L87" s="184">
        <v>9.4699000000000009</v>
      </c>
      <c r="M87" s="184">
        <v>17.6828</v>
      </c>
      <c r="N87" s="184">
        <v>33.493200000000002</v>
      </c>
      <c r="O87" s="184">
        <v>15.895099999999999</v>
      </c>
      <c r="P87" s="184">
        <v>12.7471</v>
      </c>
      <c r="Q87" s="184">
        <v>12.723100000000001</v>
      </c>
      <c r="R87" s="184">
        <v>22.499500000000001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44536</v>
      </c>
      <c r="E88" s="184">
        <v>250.66713297993101</v>
      </c>
      <c r="F88" s="184">
        <v>-1.2028000000000001</v>
      </c>
      <c r="G88" s="184">
        <v>-1.2028000000000001</v>
      </c>
      <c r="H88" s="184">
        <v>-0.30320000000000003</v>
      </c>
      <c r="I88" s="184">
        <v>-2.4373</v>
      </c>
      <c r="J88" s="184">
        <v>-4.1696</v>
      </c>
      <c r="K88" s="184">
        <v>6.0199999999999997E-2</v>
      </c>
      <c r="L88" s="184">
        <v>9.1216000000000008</v>
      </c>
      <c r="M88" s="184">
        <v>17.1143</v>
      </c>
      <c r="N88" s="184">
        <v>32.627299999999998</v>
      </c>
      <c r="O88" s="184">
        <v>15.0989</v>
      </c>
      <c r="P88" s="184">
        <v>11.948</v>
      </c>
      <c r="Q88" s="184">
        <v>12.7</v>
      </c>
      <c r="R88" s="184">
        <v>21.6191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-1.1927223684210524</v>
      </c>
      <c r="G89" s="186">
        <v>-1.1927223684210524</v>
      </c>
      <c r="H89" s="186">
        <v>-0.20804868421052633</v>
      </c>
      <c r="I89" s="186">
        <v>-1.7313552631578948</v>
      </c>
      <c r="J89" s="186">
        <v>-3.2543894736842103</v>
      </c>
      <c r="K89" s="186">
        <v>-0.65849210526315805</v>
      </c>
      <c r="L89" s="186">
        <v>8.8460315789473665</v>
      </c>
      <c r="M89" s="186">
        <v>14.930071052631581</v>
      </c>
      <c r="N89" s="186">
        <v>27.406505405405412</v>
      </c>
      <c r="O89" s="186">
        <v>16.563961764705887</v>
      </c>
      <c r="P89" s="186">
        <v>13.599888888888891</v>
      </c>
      <c r="Q89" s="186">
        <v>13.908177631578946</v>
      </c>
      <c r="R89" s="186">
        <v>19.614537837837833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-1.2145999999999999</v>
      </c>
      <c r="G90" s="186">
        <v>-1.2145999999999999</v>
      </c>
      <c r="H90" s="186">
        <v>-0.21675</v>
      </c>
      <c r="I90" s="186">
        <v>-1.9117</v>
      </c>
      <c r="J90" s="186">
        <v>-3.4083000000000001</v>
      </c>
      <c r="K90" s="186">
        <v>-0.70120000000000005</v>
      </c>
      <c r="L90" s="186">
        <v>8.4615000000000009</v>
      </c>
      <c r="M90" s="186">
        <v>14.0199</v>
      </c>
      <c r="N90" s="186">
        <v>26.8521</v>
      </c>
      <c r="O90" s="186">
        <v>16.179300000000001</v>
      </c>
      <c r="P90" s="186">
        <v>13.5831</v>
      </c>
      <c r="Q90" s="186">
        <v>13.43515</v>
      </c>
      <c r="R90" s="186">
        <v>19.3521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1758</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1759</v>
      </c>
      <c r="B93" s="180" t="s">
        <v>1732</v>
      </c>
      <c r="C93" s="180">
        <v>112088</v>
      </c>
      <c r="D93" s="183">
        <v>44536</v>
      </c>
      <c r="E93" s="184">
        <v>21.387899999999998</v>
      </c>
      <c r="F93" s="184">
        <v>2.6200000000000001E-2</v>
      </c>
      <c r="G93" s="184">
        <v>2.6200000000000001E-2</v>
      </c>
      <c r="H93" s="184">
        <v>-1.3100000000000001E-2</v>
      </c>
      <c r="I93" s="184">
        <v>0.12590000000000001</v>
      </c>
      <c r="J93" s="184">
        <v>0.30719999999999997</v>
      </c>
      <c r="K93" s="184">
        <v>0.84450000000000003</v>
      </c>
      <c r="L93" s="184">
        <v>1.9063000000000001</v>
      </c>
      <c r="M93" s="184">
        <v>3.1377999999999999</v>
      </c>
      <c r="N93" s="184">
        <v>4.1102999999999996</v>
      </c>
      <c r="O93" s="184">
        <v>4.7301000000000002</v>
      </c>
      <c r="P93" s="184">
        <v>5.2032999999999996</v>
      </c>
      <c r="Q93" s="184">
        <v>6.3343999999999996</v>
      </c>
      <c r="R93" s="184">
        <v>4.0057999999999998</v>
      </c>
      <c r="S93" s="120"/>
      <c r="T93" s="123"/>
      <c r="U93" s="124"/>
      <c r="V93" s="124"/>
      <c r="W93" s="124"/>
      <c r="X93" s="124"/>
      <c r="Y93" s="124"/>
      <c r="Z93" s="124"/>
      <c r="AA93" s="124"/>
      <c r="AB93" s="124"/>
      <c r="AC93" s="124"/>
      <c r="AD93" s="124"/>
      <c r="AE93" s="124"/>
      <c r="AF93" s="124"/>
      <c r="AG93" s="124"/>
      <c r="AH93" s="124"/>
    </row>
    <row r="94" spans="1:34" x14ac:dyDescent="0.3">
      <c r="A94" s="180" t="s">
        <v>1759</v>
      </c>
      <c r="B94" s="180" t="s">
        <v>1706</v>
      </c>
      <c r="C94" s="180">
        <v>119526</v>
      </c>
      <c r="D94" s="183">
        <v>44536</v>
      </c>
      <c r="E94" s="184">
        <v>22.483499999999999</v>
      </c>
      <c r="F94" s="184">
        <v>3.1600000000000003E-2</v>
      </c>
      <c r="G94" s="184">
        <v>3.1600000000000003E-2</v>
      </c>
      <c r="H94" s="184">
        <v>-4.0000000000000002E-4</v>
      </c>
      <c r="I94" s="184">
        <v>0.15190000000000001</v>
      </c>
      <c r="J94" s="184">
        <v>0.36870000000000003</v>
      </c>
      <c r="K94" s="184">
        <v>1.0148999999999999</v>
      </c>
      <c r="L94" s="184">
        <v>2.254</v>
      </c>
      <c r="M94" s="184">
        <v>3.6579000000000002</v>
      </c>
      <c r="N94" s="184">
        <v>4.7946999999999997</v>
      </c>
      <c r="O94" s="184">
        <v>5.3727</v>
      </c>
      <c r="P94" s="184">
        <v>5.8535000000000004</v>
      </c>
      <c r="Q94" s="184">
        <v>7.0187999999999997</v>
      </c>
      <c r="R94" s="184">
        <v>4.6550000000000002</v>
      </c>
      <c r="S94" s="120"/>
      <c r="T94" s="123"/>
      <c r="U94" s="124"/>
      <c r="V94" s="124"/>
      <c r="W94" s="124"/>
      <c r="X94" s="124"/>
      <c r="Y94" s="124"/>
      <c r="Z94" s="124"/>
      <c r="AA94" s="124"/>
      <c r="AB94" s="124"/>
      <c r="AC94" s="124"/>
      <c r="AD94" s="124"/>
      <c r="AE94" s="124"/>
      <c r="AF94" s="124"/>
      <c r="AG94" s="124"/>
      <c r="AH94" s="124"/>
    </row>
    <row r="95" spans="1:34" x14ac:dyDescent="0.3">
      <c r="A95" s="180" t="s">
        <v>1759</v>
      </c>
      <c r="B95" s="180" t="s">
        <v>1707</v>
      </c>
      <c r="C95" s="180">
        <v>130773</v>
      </c>
      <c r="D95" s="183">
        <v>44536</v>
      </c>
      <c r="E95" s="184">
        <v>15.950699999999999</v>
      </c>
      <c r="F95" s="184">
        <v>5.5800000000000002E-2</v>
      </c>
      <c r="G95" s="184">
        <v>5.5800000000000002E-2</v>
      </c>
      <c r="H95" s="184">
        <v>8.2000000000000007E-3</v>
      </c>
      <c r="I95" s="184">
        <v>0.20419999999999999</v>
      </c>
      <c r="J95" s="184">
        <v>0.47689999999999999</v>
      </c>
      <c r="K95" s="184">
        <v>1.2293000000000001</v>
      </c>
      <c r="L95" s="184">
        <v>2.4115000000000002</v>
      </c>
      <c r="M95" s="184">
        <v>3.6958000000000002</v>
      </c>
      <c r="N95" s="184">
        <v>4.7679</v>
      </c>
      <c r="O95" s="184">
        <v>5.3695000000000004</v>
      </c>
      <c r="P95" s="184">
        <v>5.9425999999999997</v>
      </c>
      <c r="Q95" s="184">
        <v>6.5884999999999998</v>
      </c>
      <c r="R95" s="184">
        <v>4.6821999999999999</v>
      </c>
      <c r="S95" s="120"/>
      <c r="T95" s="123"/>
      <c r="U95" s="124"/>
      <c r="V95" s="124"/>
      <c r="W95" s="124"/>
      <c r="X95" s="124"/>
      <c r="Y95" s="124"/>
      <c r="Z95" s="124"/>
      <c r="AA95" s="124"/>
      <c r="AB95" s="124"/>
      <c r="AC95" s="124"/>
      <c r="AD95" s="124"/>
      <c r="AE95" s="124"/>
      <c r="AF95" s="124"/>
      <c r="AG95" s="124"/>
      <c r="AH95" s="124"/>
    </row>
    <row r="96" spans="1:34" x14ac:dyDescent="0.3">
      <c r="A96" s="180" t="s">
        <v>1759</v>
      </c>
      <c r="B96" s="180" t="s">
        <v>1733</v>
      </c>
      <c r="C96" s="180">
        <v>130771</v>
      </c>
      <c r="D96" s="183">
        <v>44536</v>
      </c>
      <c r="E96" s="184">
        <v>15.055199999999999</v>
      </c>
      <c r="F96" s="184">
        <v>4.9799999999999997E-2</v>
      </c>
      <c r="G96" s="184">
        <v>4.9799999999999997E-2</v>
      </c>
      <c r="H96" s="184">
        <v>-6.6E-3</v>
      </c>
      <c r="I96" s="184">
        <v>0.1757</v>
      </c>
      <c r="J96" s="184">
        <v>0.40949999999999998</v>
      </c>
      <c r="K96" s="184">
        <v>1.0423</v>
      </c>
      <c r="L96" s="184">
        <v>2.0276000000000001</v>
      </c>
      <c r="M96" s="184">
        <v>3.1135999999999999</v>
      </c>
      <c r="N96" s="184">
        <v>3.9845999999999999</v>
      </c>
      <c r="O96" s="184">
        <v>4.6032000000000002</v>
      </c>
      <c r="P96" s="184">
        <v>5.1386000000000003</v>
      </c>
      <c r="Q96" s="184">
        <v>5.7502000000000004</v>
      </c>
      <c r="R96" s="184">
        <v>3.9104999999999999</v>
      </c>
      <c r="S96" s="120"/>
      <c r="T96" s="123"/>
      <c r="U96" s="124"/>
      <c r="V96" s="124"/>
      <c r="W96" s="124"/>
      <c r="X96" s="124"/>
      <c r="Y96" s="124"/>
      <c r="Z96" s="124"/>
      <c r="AA96" s="124"/>
      <c r="AB96" s="124"/>
      <c r="AC96" s="124"/>
      <c r="AD96" s="124"/>
      <c r="AE96" s="124"/>
      <c r="AF96" s="124"/>
      <c r="AG96" s="124"/>
      <c r="AH96" s="124"/>
    </row>
    <row r="97" spans="1:34" x14ac:dyDescent="0.3">
      <c r="A97" s="180" t="s">
        <v>1759</v>
      </c>
      <c r="B97" s="180" t="s">
        <v>1708</v>
      </c>
      <c r="C97" s="180">
        <v>140386</v>
      </c>
      <c r="D97" s="183">
        <v>44536</v>
      </c>
      <c r="E97" s="184">
        <v>13.39</v>
      </c>
      <c r="F97" s="184">
        <v>2.9899999999999999E-2</v>
      </c>
      <c r="G97" s="184">
        <v>2.9899999999999999E-2</v>
      </c>
      <c r="H97" s="184">
        <v>-7.4999999999999997E-3</v>
      </c>
      <c r="I97" s="184">
        <v>0.11210000000000001</v>
      </c>
      <c r="J97" s="184">
        <v>0.35220000000000001</v>
      </c>
      <c r="K97" s="184">
        <v>1.0185</v>
      </c>
      <c r="L97" s="184">
        <v>2.1747000000000001</v>
      </c>
      <c r="M97" s="184">
        <v>3.4456000000000002</v>
      </c>
      <c r="N97" s="184">
        <v>4.6093999999999999</v>
      </c>
      <c r="O97" s="184">
        <v>5.4428999999999998</v>
      </c>
      <c r="P97" s="184"/>
      <c r="Q97" s="184">
        <v>6.0842999999999998</v>
      </c>
      <c r="R97" s="184">
        <v>4.7827000000000002</v>
      </c>
      <c r="S97" s="120"/>
      <c r="T97" s="123"/>
      <c r="U97" s="124"/>
      <c r="V97" s="124"/>
      <c r="W97" s="124"/>
      <c r="X97" s="124"/>
      <c r="Y97" s="124"/>
      <c r="Z97" s="124"/>
      <c r="AA97" s="124"/>
      <c r="AB97" s="124"/>
      <c r="AC97" s="124"/>
      <c r="AD97" s="124"/>
      <c r="AE97" s="124"/>
      <c r="AF97" s="124"/>
      <c r="AG97" s="124"/>
      <c r="AH97" s="124"/>
    </row>
    <row r="98" spans="1:34" x14ac:dyDescent="0.3">
      <c r="A98" s="180" t="s">
        <v>1759</v>
      </c>
      <c r="B98" s="180" t="s">
        <v>1734</v>
      </c>
      <c r="C98" s="180">
        <v>140385</v>
      </c>
      <c r="D98" s="183">
        <v>44536</v>
      </c>
      <c r="E98" s="184">
        <v>12.997999999999999</v>
      </c>
      <c r="F98" s="184">
        <v>2.3099999999999999E-2</v>
      </c>
      <c r="G98" s="184">
        <v>2.3099999999999999E-2</v>
      </c>
      <c r="H98" s="184">
        <v>-2.3099999999999999E-2</v>
      </c>
      <c r="I98" s="184">
        <v>7.6999999999999999E-2</v>
      </c>
      <c r="J98" s="184">
        <v>0.28549999999999998</v>
      </c>
      <c r="K98" s="184">
        <v>0.83789999999999998</v>
      </c>
      <c r="L98" s="184">
        <v>1.8252999999999999</v>
      </c>
      <c r="M98" s="184">
        <v>2.9218000000000002</v>
      </c>
      <c r="N98" s="184">
        <v>3.9175</v>
      </c>
      <c r="O98" s="184">
        <v>4.8127000000000004</v>
      </c>
      <c r="P98" s="184"/>
      <c r="Q98" s="184">
        <v>5.4485000000000001</v>
      </c>
      <c r="R98" s="184">
        <v>4.1215999999999999</v>
      </c>
      <c r="S98" s="120"/>
      <c r="T98" s="123"/>
      <c r="U98" s="124"/>
      <c r="V98" s="124"/>
      <c r="W98" s="124"/>
      <c r="X98" s="124"/>
      <c r="Y98" s="124"/>
      <c r="Z98" s="124"/>
      <c r="AA98" s="124"/>
      <c r="AB98" s="124"/>
      <c r="AC98" s="124"/>
      <c r="AD98" s="124"/>
      <c r="AE98" s="124"/>
      <c r="AF98" s="124"/>
      <c r="AG98" s="124"/>
      <c r="AH98" s="124"/>
    </row>
    <row r="99" spans="1:34" x14ac:dyDescent="0.3">
      <c r="A99" s="180" t="s">
        <v>1759</v>
      </c>
      <c r="B99" s="180" t="s">
        <v>1709</v>
      </c>
      <c r="C99" s="180">
        <v>143614</v>
      </c>
      <c r="D99" s="183">
        <v>44536</v>
      </c>
      <c r="E99" s="184">
        <v>11.6836</v>
      </c>
      <c r="F99" s="184">
        <v>5.3999999999999999E-2</v>
      </c>
      <c r="G99" s="184">
        <v>5.3999999999999999E-2</v>
      </c>
      <c r="H99" s="184">
        <v>-7.7000000000000002E-3</v>
      </c>
      <c r="I99" s="184">
        <v>7.1900000000000006E-2</v>
      </c>
      <c r="J99" s="184">
        <v>0.2419</v>
      </c>
      <c r="K99" s="184">
        <v>0.66169999999999995</v>
      </c>
      <c r="L99" s="184">
        <v>1.3418000000000001</v>
      </c>
      <c r="M99" s="184">
        <v>2.2679</v>
      </c>
      <c r="N99" s="184">
        <v>3.0472000000000001</v>
      </c>
      <c r="O99" s="184">
        <v>4.2765000000000004</v>
      </c>
      <c r="P99" s="184"/>
      <c r="Q99" s="184">
        <v>4.5846</v>
      </c>
      <c r="R99" s="184">
        <v>3.3904000000000001</v>
      </c>
      <c r="S99" s="120"/>
      <c r="T99" s="123"/>
      <c r="U99" s="124"/>
      <c r="V99" s="124"/>
      <c r="W99" s="124"/>
      <c r="X99" s="124"/>
      <c r="Y99" s="124"/>
      <c r="Z99" s="124"/>
      <c r="AA99" s="124"/>
      <c r="AB99" s="124"/>
      <c r="AC99" s="124"/>
      <c r="AD99" s="124"/>
      <c r="AE99" s="124"/>
      <c r="AF99" s="124"/>
      <c r="AG99" s="124"/>
      <c r="AH99" s="124"/>
    </row>
    <row r="100" spans="1:34" x14ac:dyDescent="0.3">
      <c r="A100" s="180" t="s">
        <v>1759</v>
      </c>
      <c r="B100" s="180" t="s">
        <v>1735</v>
      </c>
      <c r="C100" s="180">
        <v>143620</v>
      </c>
      <c r="D100" s="183">
        <v>44536</v>
      </c>
      <c r="E100" s="184">
        <v>11.418699999999999</v>
      </c>
      <c r="F100" s="184">
        <v>5.0799999999999998E-2</v>
      </c>
      <c r="G100" s="184">
        <v>5.0799999999999998E-2</v>
      </c>
      <c r="H100" s="184">
        <v>-1.5800000000000002E-2</v>
      </c>
      <c r="I100" s="184">
        <v>5.6099999999999997E-2</v>
      </c>
      <c r="J100" s="184">
        <v>0.2036</v>
      </c>
      <c r="K100" s="184">
        <v>0.55120000000000002</v>
      </c>
      <c r="L100" s="184">
        <v>1.1094999999999999</v>
      </c>
      <c r="M100" s="184">
        <v>1.8634999999999999</v>
      </c>
      <c r="N100" s="184">
        <v>2.4392999999999998</v>
      </c>
      <c r="O100" s="184">
        <v>3.5657999999999999</v>
      </c>
      <c r="P100" s="184"/>
      <c r="Q100" s="184">
        <v>3.8959000000000001</v>
      </c>
      <c r="R100" s="184">
        <v>2.6924000000000001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1759</v>
      </c>
      <c r="B101" s="180" t="s">
        <v>1710</v>
      </c>
      <c r="C101" s="180">
        <v>142283</v>
      </c>
      <c r="D101" s="183">
        <v>44536</v>
      </c>
      <c r="E101" s="184">
        <v>12.342000000000001</v>
      </c>
      <c r="F101" s="184">
        <v>1.6199999999999999E-2</v>
      </c>
      <c r="G101" s="184">
        <v>1.6199999999999999E-2</v>
      </c>
      <c r="H101" s="184">
        <v>-1.6199999999999999E-2</v>
      </c>
      <c r="I101" s="184">
        <v>0.1623</v>
      </c>
      <c r="J101" s="184">
        <v>0.34960000000000002</v>
      </c>
      <c r="K101" s="184">
        <v>0.95709999999999995</v>
      </c>
      <c r="L101" s="184">
        <v>2.1181999999999999</v>
      </c>
      <c r="M101" s="184">
        <v>3.3841999999999999</v>
      </c>
      <c r="N101" s="184">
        <v>4.3192000000000004</v>
      </c>
      <c r="O101" s="184">
        <v>5.2672999999999996</v>
      </c>
      <c r="P101" s="184"/>
      <c r="Q101" s="184">
        <v>5.5941000000000001</v>
      </c>
      <c r="R101" s="184">
        <v>4.3735999999999997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1759</v>
      </c>
      <c r="B102" s="180" t="s">
        <v>1736</v>
      </c>
      <c r="C102" s="180">
        <v>142282</v>
      </c>
      <c r="D102" s="183">
        <v>44536</v>
      </c>
      <c r="E102" s="184">
        <v>12.058999999999999</v>
      </c>
      <c r="F102" s="184">
        <v>1.66E-2</v>
      </c>
      <c r="G102" s="184">
        <v>1.66E-2</v>
      </c>
      <c r="H102" s="184">
        <v>-2.4899999999999999E-2</v>
      </c>
      <c r="I102" s="184">
        <v>0.14949999999999999</v>
      </c>
      <c r="J102" s="184">
        <v>0.2994</v>
      </c>
      <c r="K102" s="184">
        <v>0.81089999999999995</v>
      </c>
      <c r="L102" s="184">
        <v>1.8067</v>
      </c>
      <c r="M102" s="184">
        <v>2.9276</v>
      </c>
      <c r="N102" s="184">
        <v>3.7155</v>
      </c>
      <c r="O102" s="184">
        <v>4.6519000000000004</v>
      </c>
      <c r="P102" s="184"/>
      <c r="Q102" s="184">
        <v>4.9623999999999997</v>
      </c>
      <c r="R102" s="184">
        <v>3.7633999999999999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1759</v>
      </c>
      <c r="B103" s="180" t="s">
        <v>1711</v>
      </c>
      <c r="C103" s="180">
        <v>130206</v>
      </c>
      <c r="D103" s="183">
        <v>44536</v>
      </c>
      <c r="E103" s="184">
        <v>16.2698</v>
      </c>
      <c r="F103" s="184">
        <v>4.6699999999999998E-2</v>
      </c>
      <c r="G103" s="184">
        <v>4.6699999999999998E-2</v>
      </c>
      <c r="H103" s="184">
        <v>1.1999999999999999E-3</v>
      </c>
      <c r="I103" s="184">
        <v>0.152</v>
      </c>
      <c r="J103" s="184">
        <v>0.41849999999999998</v>
      </c>
      <c r="K103" s="184">
        <v>1.1445000000000001</v>
      </c>
      <c r="L103" s="184">
        <v>2.3908</v>
      </c>
      <c r="M103" s="184">
        <v>3.694</v>
      </c>
      <c r="N103" s="184">
        <v>4.8392999999999997</v>
      </c>
      <c r="O103" s="184">
        <v>5.6017999999999999</v>
      </c>
      <c r="P103" s="184">
        <v>6.0736999999999997</v>
      </c>
      <c r="Q103" s="184">
        <v>6.7519999999999998</v>
      </c>
      <c r="R103" s="184">
        <v>4.9351000000000003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1759</v>
      </c>
      <c r="B104" s="180" t="s">
        <v>1737</v>
      </c>
      <c r="C104" s="180">
        <v>130205</v>
      </c>
      <c r="D104" s="183">
        <v>44536</v>
      </c>
      <c r="E104" s="184">
        <v>15.543699999999999</v>
      </c>
      <c r="F104" s="184">
        <v>4.0500000000000001E-2</v>
      </c>
      <c r="G104" s="184">
        <v>4.0500000000000001E-2</v>
      </c>
      <c r="H104" s="184">
        <v>-1.29E-2</v>
      </c>
      <c r="I104" s="184">
        <v>0.12429999999999999</v>
      </c>
      <c r="J104" s="184">
        <v>0.3538</v>
      </c>
      <c r="K104" s="184">
        <v>0.96519999999999995</v>
      </c>
      <c r="L104" s="184">
        <v>2.0142000000000002</v>
      </c>
      <c r="M104" s="184">
        <v>3.1248999999999998</v>
      </c>
      <c r="N104" s="184">
        <v>4.0826000000000002</v>
      </c>
      <c r="O104" s="184">
        <v>4.8489000000000004</v>
      </c>
      <c r="P104" s="184">
        <v>5.3463000000000003</v>
      </c>
      <c r="Q104" s="184">
        <v>6.0998000000000001</v>
      </c>
      <c r="R104" s="184">
        <v>4.1767000000000003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1759</v>
      </c>
      <c r="B105" s="180" t="s">
        <v>1836</v>
      </c>
      <c r="C105" s="180">
        <v>118931</v>
      </c>
      <c r="D105" s="183">
        <v>44536</v>
      </c>
      <c r="E105" s="184">
        <v>25.202000000000002</v>
      </c>
      <c r="F105" s="184">
        <v>2.3800000000000002E-2</v>
      </c>
      <c r="G105" s="184">
        <v>2.3800000000000002E-2</v>
      </c>
      <c r="H105" s="184">
        <v>-1.5900000000000001E-2</v>
      </c>
      <c r="I105" s="184">
        <v>0.13109999999999999</v>
      </c>
      <c r="J105" s="184">
        <v>0.35439999999999999</v>
      </c>
      <c r="K105" s="184">
        <v>0.91290000000000004</v>
      </c>
      <c r="L105" s="184">
        <v>2.0903</v>
      </c>
      <c r="M105" s="184">
        <v>3.3843000000000001</v>
      </c>
      <c r="N105" s="184">
        <v>4.4512999999999998</v>
      </c>
      <c r="O105" s="184">
        <v>5.0185000000000004</v>
      </c>
      <c r="P105" s="184">
        <v>5.4574999999999996</v>
      </c>
      <c r="Q105" s="184">
        <v>6.5377000000000001</v>
      </c>
      <c r="R105" s="184">
        <v>4.2621000000000002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1759</v>
      </c>
      <c r="B106" s="180" t="s">
        <v>1738</v>
      </c>
      <c r="C106" s="180">
        <v>106793</v>
      </c>
      <c r="D106" s="183">
        <v>44536</v>
      </c>
      <c r="E106" s="184">
        <v>24.611999999999998</v>
      </c>
      <c r="F106" s="184">
        <v>2.0299999999999999E-2</v>
      </c>
      <c r="G106" s="184">
        <v>2.0299999999999999E-2</v>
      </c>
      <c r="H106" s="184">
        <v>-2.8400000000000002E-2</v>
      </c>
      <c r="I106" s="184">
        <v>0.10979999999999999</v>
      </c>
      <c r="J106" s="184">
        <v>0.30570000000000003</v>
      </c>
      <c r="K106" s="184">
        <v>0.77390000000000003</v>
      </c>
      <c r="L106" s="184">
        <v>1.8033999999999999</v>
      </c>
      <c r="M106" s="184">
        <v>2.9575</v>
      </c>
      <c r="N106" s="184">
        <v>3.8744000000000001</v>
      </c>
      <c r="O106" s="184">
        <v>4.4610000000000003</v>
      </c>
      <c r="P106" s="184">
        <v>4.9073000000000002</v>
      </c>
      <c r="Q106" s="184">
        <v>6.5808</v>
      </c>
      <c r="R106" s="184">
        <v>3.6926000000000001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1759</v>
      </c>
      <c r="B107" s="180" t="s">
        <v>1712</v>
      </c>
      <c r="C107" s="180">
        <v>129052</v>
      </c>
      <c r="D107" s="183">
        <v>44536</v>
      </c>
      <c r="E107" s="184">
        <v>15.898999999999999</v>
      </c>
      <c r="F107" s="184">
        <v>2.52E-2</v>
      </c>
      <c r="G107" s="184">
        <v>2.52E-2</v>
      </c>
      <c r="H107" s="184">
        <v>-1.89E-2</v>
      </c>
      <c r="I107" s="184">
        <v>0.1323</v>
      </c>
      <c r="J107" s="184">
        <v>0.35349999999999998</v>
      </c>
      <c r="K107" s="184">
        <v>0.91400000000000003</v>
      </c>
      <c r="L107" s="184">
        <v>2.0868000000000002</v>
      </c>
      <c r="M107" s="184">
        <v>3.3812000000000002</v>
      </c>
      <c r="N107" s="184">
        <v>4.4474999999999998</v>
      </c>
      <c r="O107" s="184">
        <v>5.0160999999999998</v>
      </c>
      <c r="P107" s="184">
        <v>5.4585999999999997</v>
      </c>
      <c r="Q107" s="184">
        <v>6.2146999999999997</v>
      </c>
      <c r="R107" s="184">
        <v>4.2587000000000002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0" t="s">
        <v>1759</v>
      </c>
      <c r="B108" s="180" t="s">
        <v>1739</v>
      </c>
      <c r="C108" s="180">
        <v>104683</v>
      </c>
      <c r="D108" s="183">
        <v>44536</v>
      </c>
      <c r="E108" s="184">
        <v>27.567499999999999</v>
      </c>
      <c r="F108" s="184">
        <v>3.3700000000000001E-2</v>
      </c>
      <c r="G108" s="184">
        <v>3.3700000000000001E-2</v>
      </c>
      <c r="H108" s="184">
        <v>6.1999999999999998E-3</v>
      </c>
      <c r="I108" s="184">
        <v>0.15110000000000001</v>
      </c>
      <c r="J108" s="184">
        <v>0.3579</v>
      </c>
      <c r="K108" s="184">
        <v>0.97250000000000003</v>
      </c>
      <c r="L108" s="184">
        <v>2.0097</v>
      </c>
      <c r="M108" s="184">
        <v>3.1938</v>
      </c>
      <c r="N108" s="184">
        <v>4.0951000000000004</v>
      </c>
      <c r="O108" s="184">
        <v>4.7210999999999999</v>
      </c>
      <c r="P108" s="184">
        <v>5.2173999999999996</v>
      </c>
      <c r="Q108" s="184">
        <v>7.0206</v>
      </c>
      <c r="R108" s="184">
        <v>4.0852000000000004</v>
      </c>
      <c r="S108" s="120"/>
      <c r="T108" s="123"/>
      <c r="U108" s="124"/>
      <c r="V108" s="124"/>
      <c r="W108" s="124"/>
      <c r="X108" s="124"/>
      <c r="Y108" s="124"/>
      <c r="Z108" s="124"/>
      <c r="AA108" s="124"/>
      <c r="AB108" s="124"/>
      <c r="AC108" s="124"/>
      <c r="AD108" s="124"/>
      <c r="AE108" s="124"/>
      <c r="AF108" s="124"/>
      <c r="AG108" s="124"/>
      <c r="AH108" s="124"/>
    </row>
    <row r="109" spans="1:34" x14ac:dyDescent="0.3">
      <c r="A109" s="180" t="s">
        <v>1759</v>
      </c>
      <c r="B109" s="180" t="s">
        <v>1713</v>
      </c>
      <c r="C109" s="180">
        <v>120364</v>
      </c>
      <c r="D109" s="183">
        <v>44536</v>
      </c>
      <c r="E109" s="184">
        <v>28.9603</v>
      </c>
      <c r="F109" s="184">
        <v>3.8300000000000001E-2</v>
      </c>
      <c r="G109" s="184">
        <v>3.8300000000000001E-2</v>
      </c>
      <c r="H109" s="184">
        <v>1.6199999999999999E-2</v>
      </c>
      <c r="I109" s="184">
        <v>0.1716</v>
      </c>
      <c r="J109" s="184">
        <v>0.40600000000000003</v>
      </c>
      <c r="K109" s="184">
        <v>1.1060000000000001</v>
      </c>
      <c r="L109" s="184">
        <v>2.2841</v>
      </c>
      <c r="M109" s="184">
        <v>3.6080000000000001</v>
      </c>
      <c r="N109" s="184">
        <v>4.6513999999999998</v>
      </c>
      <c r="O109" s="184">
        <v>5.2953999999999999</v>
      </c>
      <c r="P109" s="184">
        <v>5.8270999999999997</v>
      </c>
      <c r="Q109" s="184">
        <v>7.1144999999999996</v>
      </c>
      <c r="R109" s="184">
        <v>4.6351000000000004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1759</v>
      </c>
      <c r="B110" s="180" t="s">
        <v>1714</v>
      </c>
      <c r="C110" s="180">
        <v>118474</v>
      </c>
      <c r="D110" s="183">
        <v>44536</v>
      </c>
      <c r="E110" s="184">
        <v>27.578800000000001</v>
      </c>
      <c r="F110" s="184">
        <v>4.4299999999999999E-2</v>
      </c>
      <c r="G110" s="184">
        <v>4.4299999999999999E-2</v>
      </c>
      <c r="H110" s="184">
        <v>-2.2800000000000001E-2</v>
      </c>
      <c r="I110" s="184">
        <v>0.16339999999999999</v>
      </c>
      <c r="J110" s="184">
        <v>0.39200000000000002</v>
      </c>
      <c r="K110" s="184">
        <v>1.0208999999999999</v>
      </c>
      <c r="L110" s="184">
        <v>2.1823000000000001</v>
      </c>
      <c r="M110" s="184">
        <v>3.4125999999999999</v>
      </c>
      <c r="N110" s="184">
        <v>4.4809999999999999</v>
      </c>
      <c r="O110" s="184">
        <v>5.2622</v>
      </c>
      <c r="P110" s="184">
        <v>5.8285999999999998</v>
      </c>
      <c r="Q110" s="184">
        <v>6.9730999999999996</v>
      </c>
      <c r="R110" s="184">
        <v>4.4311999999999996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1759</v>
      </c>
      <c r="B111" s="180" t="s">
        <v>1740</v>
      </c>
      <c r="C111" s="180">
        <v>108845</v>
      </c>
      <c r="D111" s="183">
        <v>44536</v>
      </c>
      <c r="E111" s="184">
        <v>26.133199999999999</v>
      </c>
      <c r="F111" s="184">
        <v>3.8699999999999998E-2</v>
      </c>
      <c r="G111" s="184">
        <v>3.8699999999999998E-2</v>
      </c>
      <c r="H111" s="184">
        <v>-3.5999999999999997E-2</v>
      </c>
      <c r="I111" s="184">
        <v>0.1368</v>
      </c>
      <c r="J111" s="184">
        <v>0.32940000000000003</v>
      </c>
      <c r="K111" s="184">
        <v>0.8478</v>
      </c>
      <c r="L111" s="184">
        <v>1.8286</v>
      </c>
      <c r="M111" s="184">
        <v>2.8885999999999998</v>
      </c>
      <c r="N111" s="184">
        <v>3.7785000000000002</v>
      </c>
      <c r="O111" s="184">
        <v>4.5281000000000002</v>
      </c>
      <c r="P111" s="184">
        <v>5.1113999999999997</v>
      </c>
      <c r="Q111" s="184">
        <v>6.6273999999999997</v>
      </c>
      <c r="R111" s="184">
        <v>3.6831999999999998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1759</v>
      </c>
      <c r="B112" s="180" t="s">
        <v>1715</v>
      </c>
      <c r="C112" s="180">
        <v>133181</v>
      </c>
      <c r="D112" s="183">
        <v>44536</v>
      </c>
      <c r="E112" s="184">
        <v>15.128399999999999</v>
      </c>
      <c r="F112" s="184">
        <v>5.62E-2</v>
      </c>
      <c r="G112" s="184">
        <v>5.62E-2</v>
      </c>
      <c r="H112" s="184">
        <v>4.2999999999999997E-2</v>
      </c>
      <c r="I112" s="184">
        <v>0.14630000000000001</v>
      </c>
      <c r="J112" s="184">
        <v>0.24379999999999999</v>
      </c>
      <c r="K112" s="184">
        <v>0.90910000000000002</v>
      </c>
      <c r="L112" s="184">
        <v>1.6769000000000001</v>
      </c>
      <c r="M112" s="184">
        <v>2.6718999999999999</v>
      </c>
      <c r="N112" s="184">
        <v>3.3791000000000002</v>
      </c>
      <c r="O112" s="184">
        <v>4.4739000000000004</v>
      </c>
      <c r="P112" s="184">
        <v>5.2484999999999999</v>
      </c>
      <c r="Q112" s="184">
        <v>6.1196000000000002</v>
      </c>
      <c r="R112" s="184">
        <v>3.4845999999999999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1759</v>
      </c>
      <c r="B113" s="180" t="s">
        <v>1741</v>
      </c>
      <c r="C113" s="180">
        <v>133184</v>
      </c>
      <c r="D113" s="183">
        <v>44536</v>
      </c>
      <c r="E113" s="184">
        <v>14.5015</v>
      </c>
      <c r="F113" s="184">
        <v>5.04E-2</v>
      </c>
      <c r="G113" s="184">
        <v>5.04E-2</v>
      </c>
      <c r="H113" s="184">
        <v>2.9000000000000001E-2</v>
      </c>
      <c r="I113" s="184">
        <v>0.1187</v>
      </c>
      <c r="J113" s="184">
        <v>0.18029999999999999</v>
      </c>
      <c r="K113" s="184">
        <v>0.73280000000000001</v>
      </c>
      <c r="L113" s="184">
        <v>1.3163</v>
      </c>
      <c r="M113" s="184">
        <v>2.129</v>
      </c>
      <c r="N113" s="184">
        <v>2.6539000000000001</v>
      </c>
      <c r="O113" s="184">
        <v>3.8258999999999999</v>
      </c>
      <c r="P113" s="184">
        <v>4.6409000000000002</v>
      </c>
      <c r="Q113" s="184">
        <v>5.4771999999999998</v>
      </c>
      <c r="R113" s="184">
        <v>2.7823000000000002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1759</v>
      </c>
      <c r="B114" s="180" t="s">
        <v>1742</v>
      </c>
      <c r="C114" s="180">
        <v>105603</v>
      </c>
      <c r="D114" s="183">
        <v>44536</v>
      </c>
      <c r="E114" s="184">
        <v>25.360600000000002</v>
      </c>
      <c r="F114" s="184">
        <v>5.3699999999999998E-2</v>
      </c>
      <c r="G114" s="184">
        <v>5.3699999999999998E-2</v>
      </c>
      <c r="H114" s="184">
        <v>-2.29E-2</v>
      </c>
      <c r="I114" s="184">
        <v>0.18090000000000001</v>
      </c>
      <c r="J114" s="184">
        <v>0.32440000000000002</v>
      </c>
      <c r="K114" s="184">
        <v>0.77929999999999999</v>
      </c>
      <c r="L114" s="184">
        <v>1.7084999999999999</v>
      </c>
      <c r="M114" s="184">
        <v>2.7789000000000001</v>
      </c>
      <c r="N114" s="184">
        <v>3.6848999999999998</v>
      </c>
      <c r="O114" s="184">
        <v>4.5453000000000001</v>
      </c>
      <c r="P114" s="184">
        <v>5.0807000000000002</v>
      </c>
      <c r="Q114" s="184">
        <v>6.5751999999999997</v>
      </c>
      <c r="R114" s="184">
        <v>3.8555999999999999</v>
      </c>
      <c r="S114" s="120"/>
      <c r="T114" s="123"/>
      <c r="U114" s="124"/>
      <c r="V114" s="124"/>
      <c r="W114" s="124"/>
      <c r="X114" s="124"/>
      <c r="Y114" s="124"/>
      <c r="Z114" s="124"/>
      <c r="AA114" s="124"/>
      <c r="AB114" s="124"/>
      <c r="AC114" s="124"/>
      <c r="AD114" s="124"/>
      <c r="AE114" s="124"/>
      <c r="AF114" s="124"/>
      <c r="AG114" s="124"/>
      <c r="AH114" s="124"/>
    </row>
    <row r="115" spans="1:34" x14ac:dyDescent="0.3">
      <c r="A115" s="180" t="s">
        <v>1759</v>
      </c>
      <c r="B115" s="180" t="s">
        <v>1716</v>
      </c>
      <c r="C115" s="180">
        <v>120401</v>
      </c>
      <c r="D115" s="183">
        <v>44536</v>
      </c>
      <c r="E115" s="184">
        <v>26.776199999999999</v>
      </c>
      <c r="F115" s="184">
        <v>5.8700000000000002E-2</v>
      </c>
      <c r="G115" s="184">
        <v>5.8700000000000002E-2</v>
      </c>
      <c r="H115" s="184">
        <v>-1.12E-2</v>
      </c>
      <c r="I115" s="184">
        <v>0.20430000000000001</v>
      </c>
      <c r="J115" s="184">
        <v>0.379</v>
      </c>
      <c r="K115" s="184">
        <v>0.93030000000000002</v>
      </c>
      <c r="L115" s="184">
        <v>2.0190000000000001</v>
      </c>
      <c r="M115" s="184">
        <v>3.2709999999999999</v>
      </c>
      <c r="N115" s="184">
        <v>4.3634000000000004</v>
      </c>
      <c r="O115" s="184">
        <v>5.2243000000000004</v>
      </c>
      <c r="P115" s="184">
        <v>5.7430000000000003</v>
      </c>
      <c r="Q115" s="184">
        <v>6.8268000000000004</v>
      </c>
      <c r="R115" s="184">
        <v>4.5542999999999996</v>
      </c>
      <c r="S115" s="120"/>
      <c r="T115" s="123"/>
      <c r="U115" s="124"/>
      <c r="V115" s="124"/>
      <c r="W115" s="124"/>
      <c r="X115" s="124"/>
      <c r="Y115" s="124"/>
      <c r="Z115" s="124"/>
      <c r="AA115" s="124"/>
      <c r="AB115" s="124"/>
      <c r="AC115" s="124"/>
      <c r="AD115" s="124"/>
      <c r="AE115" s="124"/>
      <c r="AF115" s="124"/>
      <c r="AG115" s="124"/>
      <c r="AH115" s="124"/>
    </row>
    <row r="116" spans="1:34" x14ac:dyDescent="0.3">
      <c r="A116" s="180" t="s">
        <v>1759</v>
      </c>
      <c r="B116" s="180" t="s">
        <v>1717</v>
      </c>
      <c r="C116" s="180">
        <v>147617</v>
      </c>
      <c r="D116" s="183">
        <v>44536</v>
      </c>
      <c r="E116" s="184">
        <v>10.8858</v>
      </c>
      <c r="F116" s="184">
        <v>6.1600000000000002E-2</v>
      </c>
      <c r="G116" s="184">
        <v>6.1600000000000002E-2</v>
      </c>
      <c r="H116" s="184">
        <v>-1.84E-2</v>
      </c>
      <c r="I116" s="184">
        <v>0.18410000000000001</v>
      </c>
      <c r="J116" s="184">
        <v>0.28000000000000003</v>
      </c>
      <c r="K116" s="184">
        <v>0.74129999999999996</v>
      </c>
      <c r="L116" s="184">
        <v>1.6272</v>
      </c>
      <c r="M116" s="184">
        <v>2.6478000000000002</v>
      </c>
      <c r="N116" s="184">
        <v>3.4447000000000001</v>
      </c>
      <c r="O116" s="184"/>
      <c r="P116" s="184"/>
      <c r="Q116" s="184">
        <v>3.855</v>
      </c>
      <c r="R116" s="184">
        <v>3.5623999999999998</v>
      </c>
      <c r="S116" s="120"/>
      <c r="T116" s="123"/>
      <c r="U116" s="124"/>
      <c r="V116" s="124"/>
      <c r="W116" s="124"/>
      <c r="X116" s="124"/>
      <c r="Y116" s="124"/>
      <c r="Z116" s="124"/>
      <c r="AA116" s="124"/>
      <c r="AB116" s="124"/>
      <c r="AC116" s="124"/>
      <c r="AD116" s="124"/>
      <c r="AE116" s="124"/>
      <c r="AF116" s="124"/>
      <c r="AG116" s="124"/>
      <c r="AH116" s="124"/>
    </row>
    <row r="117" spans="1:34" x14ac:dyDescent="0.3">
      <c r="A117" s="180" t="s">
        <v>1759</v>
      </c>
      <c r="B117" s="180" t="s">
        <v>1743</v>
      </c>
      <c r="C117" s="180">
        <v>147618</v>
      </c>
      <c r="D117" s="183">
        <v>44536</v>
      </c>
      <c r="E117" s="184">
        <v>10.7043</v>
      </c>
      <c r="F117" s="184">
        <v>5.6099999999999997E-2</v>
      </c>
      <c r="G117" s="184">
        <v>5.6099999999999997E-2</v>
      </c>
      <c r="H117" s="184">
        <v>-3.27E-2</v>
      </c>
      <c r="I117" s="184">
        <v>0.15440000000000001</v>
      </c>
      <c r="J117" s="184">
        <v>0.21249999999999999</v>
      </c>
      <c r="K117" s="184">
        <v>0.55230000000000001</v>
      </c>
      <c r="L117" s="184">
        <v>1.2418</v>
      </c>
      <c r="M117" s="184">
        <v>2.0682</v>
      </c>
      <c r="N117" s="184">
        <v>2.6682999999999999</v>
      </c>
      <c r="O117" s="184"/>
      <c r="P117" s="184"/>
      <c r="Q117" s="184">
        <v>3.0796999999999999</v>
      </c>
      <c r="R117" s="184">
        <v>2.7907000000000002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0" t="s">
        <v>1759</v>
      </c>
      <c r="B118" s="180" t="s">
        <v>1744</v>
      </c>
      <c r="C118" s="180">
        <v>103780</v>
      </c>
      <c r="D118" s="183">
        <v>44536</v>
      </c>
      <c r="E118" s="184">
        <v>26.5764</v>
      </c>
      <c r="F118" s="184">
        <v>-1.5E-3</v>
      </c>
      <c r="G118" s="184">
        <v>-1.5E-3</v>
      </c>
      <c r="H118" s="184">
        <v>-5.3800000000000001E-2</v>
      </c>
      <c r="I118" s="184">
        <v>2.8199999999999999E-2</v>
      </c>
      <c r="J118" s="184">
        <v>0.20619999999999999</v>
      </c>
      <c r="K118" s="184">
        <v>0.76629999999999998</v>
      </c>
      <c r="L118" s="184">
        <v>1.5980000000000001</v>
      </c>
      <c r="M118" s="184">
        <v>2.3578999999999999</v>
      </c>
      <c r="N118" s="184">
        <v>2.8936000000000002</v>
      </c>
      <c r="O118" s="184">
        <v>3.5516999999999999</v>
      </c>
      <c r="P118" s="184">
        <v>4.2819000000000003</v>
      </c>
      <c r="Q118" s="184">
        <v>6.5540000000000003</v>
      </c>
      <c r="R118" s="184">
        <v>2.6505999999999998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1759</v>
      </c>
      <c r="B119" s="180" t="s">
        <v>1718</v>
      </c>
      <c r="C119" s="180">
        <v>120482</v>
      </c>
      <c r="D119" s="183">
        <v>44536</v>
      </c>
      <c r="E119" s="184">
        <v>27.671900000000001</v>
      </c>
      <c r="F119" s="184">
        <v>1.4E-3</v>
      </c>
      <c r="G119" s="184">
        <v>1.4E-3</v>
      </c>
      <c r="H119" s="184">
        <v>-4.6199999999999998E-2</v>
      </c>
      <c r="I119" s="184">
        <v>4.3700000000000003E-2</v>
      </c>
      <c r="J119" s="184">
        <v>0.24229999999999999</v>
      </c>
      <c r="K119" s="184">
        <v>0.86680000000000001</v>
      </c>
      <c r="L119" s="184">
        <v>1.8042</v>
      </c>
      <c r="M119" s="184">
        <v>2.6676000000000002</v>
      </c>
      <c r="N119" s="184">
        <v>3.3081</v>
      </c>
      <c r="O119" s="184">
        <v>3.9664999999999999</v>
      </c>
      <c r="P119" s="184">
        <v>4.6989999999999998</v>
      </c>
      <c r="Q119" s="184">
        <v>6.3497000000000003</v>
      </c>
      <c r="R119" s="184">
        <v>3.0617999999999999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1759</v>
      </c>
      <c r="B120" s="180" t="s">
        <v>1745</v>
      </c>
      <c r="C120" s="180">
        <v>105968</v>
      </c>
      <c r="D120" s="183">
        <v>44536</v>
      </c>
      <c r="E120" s="184">
        <v>29.8797</v>
      </c>
      <c r="F120" s="184">
        <v>4.3499999999999997E-2</v>
      </c>
      <c r="G120" s="184">
        <v>4.3499999999999997E-2</v>
      </c>
      <c r="H120" s="184">
        <v>-7.4000000000000003E-3</v>
      </c>
      <c r="I120" s="184">
        <v>0.1411</v>
      </c>
      <c r="J120" s="184">
        <v>0.33579999999999999</v>
      </c>
      <c r="K120" s="184">
        <v>0.9657</v>
      </c>
      <c r="L120" s="184">
        <v>2.0095000000000001</v>
      </c>
      <c r="M120" s="184">
        <v>3.1821999999999999</v>
      </c>
      <c r="N120" s="184">
        <v>4.1947000000000001</v>
      </c>
      <c r="O120" s="184">
        <v>4.8033000000000001</v>
      </c>
      <c r="P120" s="184">
        <v>5.3464</v>
      </c>
      <c r="Q120" s="184">
        <v>6.9915000000000003</v>
      </c>
      <c r="R120" s="184">
        <v>4.1516999999999999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1759</v>
      </c>
      <c r="B121" s="180" t="s">
        <v>1719</v>
      </c>
      <c r="C121" s="180">
        <v>119771</v>
      </c>
      <c r="D121" s="183">
        <v>44536</v>
      </c>
      <c r="E121" s="184">
        <v>31.265699999999999</v>
      </c>
      <c r="F121" s="184">
        <v>4.8300000000000003E-2</v>
      </c>
      <c r="G121" s="184">
        <v>4.8300000000000003E-2</v>
      </c>
      <c r="H121" s="184">
        <v>3.8E-3</v>
      </c>
      <c r="I121" s="184">
        <v>0.16309999999999999</v>
      </c>
      <c r="J121" s="184">
        <v>0.38819999999999999</v>
      </c>
      <c r="K121" s="184">
        <v>1.1112</v>
      </c>
      <c r="L121" s="184">
        <v>2.3075999999999999</v>
      </c>
      <c r="M121" s="184">
        <v>3.6335000000000002</v>
      </c>
      <c r="N121" s="184">
        <v>4.8034999999999997</v>
      </c>
      <c r="O121" s="184">
        <v>5.3703000000000003</v>
      </c>
      <c r="P121" s="184">
        <v>5.8898999999999999</v>
      </c>
      <c r="Q121" s="184">
        <v>7.1029999999999998</v>
      </c>
      <c r="R121" s="184">
        <v>4.7404999999999999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1759</v>
      </c>
      <c r="B122" s="180" t="s">
        <v>1720</v>
      </c>
      <c r="C122" s="180">
        <v>130450</v>
      </c>
      <c r="D122" s="183">
        <v>44536</v>
      </c>
      <c r="E122" s="184">
        <v>16.064</v>
      </c>
      <c r="F122" s="184">
        <v>4.36E-2</v>
      </c>
      <c r="G122" s="184">
        <v>4.36E-2</v>
      </c>
      <c r="H122" s="184">
        <v>-6.1999999999999998E-3</v>
      </c>
      <c r="I122" s="184">
        <v>0.17460000000000001</v>
      </c>
      <c r="J122" s="184">
        <v>0.36859999999999998</v>
      </c>
      <c r="K122" s="184">
        <v>0.97430000000000005</v>
      </c>
      <c r="L122" s="184">
        <v>2.1623000000000001</v>
      </c>
      <c r="M122" s="184">
        <v>3.5185</v>
      </c>
      <c r="N122" s="184">
        <v>4.6242000000000001</v>
      </c>
      <c r="O122" s="184">
        <v>5.4290000000000003</v>
      </c>
      <c r="P122" s="184">
        <v>5.9260999999999999</v>
      </c>
      <c r="Q122" s="184">
        <v>6.5772000000000004</v>
      </c>
      <c r="R122" s="184">
        <v>4.8512000000000004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80" t="s">
        <v>1759</v>
      </c>
      <c r="B123" s="180" t="s">
        <v>1746</v>
      </c>
      <c r="C123" s="180">
        <v>130446</v>
      </c>
      <c r="D123" s="183">
        <v>44536</v>
      </c>
      <c r="E123" s="184">
        <v>15.368</v>
      </c>
      <c r="F123" s="184">
        <v>3.9100000000000003E-2</v>
      </c>
      <c r="G123" s="184">
        <v>3.9100000000000003E-2</v>
      </c>
      <c r="H123" s="184">
        <v>-1.95E-2</v>
      </c>
      <c r="I123" s="184">
        <v>0.14990000000000001</v>
      </c>
      <c r="J123" s="184">
        <v>0.31330000000000002</v>
      </c>
      <c r="K123" s="184">
        <v>0.80679999999999996</v>
      </c>
      <c r="L123" s="184">
        <v>1.8152999999999999</v>
      </c>
      <c r="M123" s="184">
        <v>2.9958</v>
      </c>
      <c r="N123" s="184">
        <v>3.9079999999999999</v>
      </c>
      <c r="O123" s="184">
        <v>4.8285</v>
      </c>
      <c r="P123" s="184">
        <v>5.3052999999999999</v>
      </c>
      <c r="Q123" s="184">
        <v>5.9447000000000001</v>
      </c>
      <c r="R123" s="184">
        <v>4.2275999999999998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1759</v>
      </c>
      <c r="B124" s="180" t="s">
        <v>1721</v>
      </c>
      <c r="C124" s="180">
        <v>145895</v>
      </c>
      <c r="D124" s="183">
        <v>44536</v>
      </c>
      <c r="E124" s="184">
        <v>11.4406</v>
      </c>
      <c r="F124" s="184">
        <v>3.9300000000000002E-2</v>
      </c>
      <c r="G124" s="184">
        <v>3.9300000000000002E-2</v>
      </c>
      <c r="H124" s="184">
        <v>-4.5400000000000003E-2</v>
      </c>
      <c r="I124" s="184">
        <v>0.112</v>
      </c>
      <c r="J124" s="184">
        <v>0.3614</v>
      </c>
      <c r="K124" s="184">
        <v>1.0074000000000001</v>
      </c>
      <c r="L124" s="184">
        <v>2.0798999999999999</v>
      </c>
      <c r="M124" s="184">
        <v>3.2153999999999998</v>
      </c>
      <c r="N124" s="184">
        <v>4.1067</v>
      </c>
      <c r="O124" s="184"/>
      <c r="P124" s="184"/>
      <c r="Q124" s="184">
        <v>4.8083</v>
      </c>
      <c r="R124" s="184">
        <v>4.0355999999999996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1759</v>
      </c>
      <c r="B125" s="180" t="s">
        <v>1747</v>
      </c>
      <c r="C125" s="180">
        <v>145890</v>
      </c>
      <c r="D125" s="183">
        <v>44536</v>
      </c>
      <c r="E125" s="184">
        <v>11.2287</v>
      </c>
      <c r="F125" s="184">
        <v>3.2099999999999997E-2</v>
      </c>
      <c r="G125" s="184">
        <v>3.2099999999999997E-2</v>
      </c>
      <c r="H125" s="184">
        <v>-6.1400000000000003E-2</v>
      </c>
      <c r="I125" s="184">
        <v>7.9299999999999995E-2</v>
      </c>
      <c r="J125" s="184">
        <v>0.28399999999999997</v>
      </c>
      <c r="K125" s="184">
        <v>0.79349999999999998</v>
      </c>
      <c r="L125" s="184">
        <v>1.6485000000000001</v>
      </c>
      <c r="M125" s="184">
        <v>2.6360999999999999</v>
      </c>
      <c r="N125" s="184">
        <v>3.3797999999999999</v>
      </c>
      <c r="O125" s="184"/>
      <c r="P125" s="184"/>
      <c r="Q125" s="184">
        <v>4.1268000000000002</v>
      </c>
      <c r="R125" s="184">
        <v>3.3578999999999999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1759</v>
      </c>
      <c r="B126" s="180" t="s">
        <v>1722</v>
      </c>
      <c r="C126" s="180">
        <v>148468</v>
      </c>
      <c r="D126" s="183">
        <v>44536</v>
      </c>
      <c r="E126" s="184">
        <v>10.4749</v>
      </c>
      <c r="F126" s="184">
        <v>5.9200000000000003E-2</v>
      </c>
      <c r="G126" s="184">
        <v>5.9200000000000003E-2</v>
      </c>
      <c r="H126" s="184">
        <v>-1.34E-2</v>
      </c>
      <c r="I126" s="184">
        <v>0.14149999999999999</v>
      </c>
      <c r="J126" s="184">
        <v>0.2949</v>
      </c>
      <c r="K126" s="184">
        <v>0.84530000000000005</v>
      </c>
      <c r="L126" s="184">
        <v>1.9037999999999999</v>
      </c>
      <c r="M126" s="184">
        <v>2.9807999999999999</v>
      </c>
      <c r="N126" s="184">
        <v>3.8959999999999999</v>
      </c>
      <c r="O126" s="184"/>
      <c r="P126" s="184"/>
      <c r="Q126" s="184">
        <v>3.6768000000000001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1759</v>
      </c>
      <c r="B127" s="180" t="s">
        <v>1748</v>
      </c>
      <c r="C127" s="180">
        <v>148467</v>
      </c>
      <c r="D127" s="183">
        <v>44536</v>
      </c>
      <c r="E127" s="184">
        <v>10.361599999999999</v>
      </c>
      <c r="F127" s="184">
        <v>5.3100000000000001E-2</v>
      </c>
      <c r="G127" s="184">
        <v>5.3100000000000001E-2</v>
      </c>
      <c r="H127" s="184">
        <v>-2.8899999999999999E-2</v>
      </c>
      <c r="I127" s="184">
        <v>0.1101</v>
      </c>
      <c r="J127" s="184">
        <v>0.2205</v>
      </c>
      <c r="K127" s="184">
        <v>0.63519999999999999</v>
      </c>
      <c r="L127" s="184">
        <v>1.4719</v>
      </c>
      <c r="M127" s="184">
        <v>2.3287</v>
      </c>
      <c r="N127" s="184">
        <v>3.0194999999999999</v>
      </c>
      <c r="O127" s="184"/>
      <c r="P127" s="184"/>
      <c r="Q127" s="184">
        <v>2.8029999999999999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1759</v>
      </c>
      <c r="B128" s="180" t="s">
        <v>1723</v>
      </c>
      <c r="C128" s="180">
        <v>148401</v>
      </c>
      <c r="D128" s="183">
        <v>44536</v>
      </c>
      <c r="E128" s="184">
        <v>10.618</v>
      </c>
      <c r="F128" s="184">
        <v>1.8800000000000001E-2</v>
      </c>
      <c r="G128" s="184">
        <v>1.8800000000000001E-2</v>
      </c>
      <c r="H128" s="184">
        <v>-4.7100000000000003E-2</v>
      </c>
      <c r="I128" s="184">
        <v>7.5399999999999995E-2</v>
      </c>
      <c r="J128" s="184">
        <v>0.27389999999999998</v>
      </c>
      <c r="K128" s="184">
        <v>0.93159999999999998</v>
      </c>
      <c r="L128" s="184">
        <v>2.1158000000000001</v>
      </c>
      <c r="M128" s="184">
        <v>3.4085999999999999</v>
      </c>
      <c r="N128" s="184">
        <v>4.4359000000000002</v>
      </c>
      <c r="O128" s="184"/>
      <c r="P128" s="184"/>
      <c r="Q128" s="184">
        <v>4.1759000000000004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1759</v>
      </c>
      <c r="B129" s="180" t="s">
        <v>1749</v>
      </c>
      <c r="C129" s="180">
        <v>148400</v>
      </c>
      <c r="D129" s="183">
        <v>44536</v>
      </c>
      <c r="E129" s="184">
        <v>10.513</v>
      </c>
      <c r="F129" s="184">
        <v>1.9E-2</v>
      </c>
      <c r="G129" s="184">
        <v>1.9E-2</v>
      </c>
      <c r="H129" s="184">
        <v>-5.7000000000000002E-2</v>
      </c>
      <c r="I129" s="184">
        <v>4.7600000000000003E-2</v>
      </c>
      <c r="J129" s="184">
        <v>0.2097</v>
      </c>
      <c r="K129" s="184">
        <v>0.76680000000000004</v>
      </c>
      <c r="L129" s="184">
        <v>1.7715000000000001</v>
      </c>
      <c r="M129" s="184">
        <v>2.8871000000000002</v>
      </c>
      <c r="N129" s="184">
        <v>3.7296</v>
      </c>
      <c r="O129" s="184"/>
      <c r="P129" s="184"/>
      <c r="Q129" s="184">
        <v>3.472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1759</v>
      </c>
      <c r="B130" s="180" t="s">
        <v>2003</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1759</v>
      </c>
      <c r="B131" s="180" t="s">
        <v>2004</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1759</v>
      </c>
      <c r="B132" s="180" t="s">
        <v>1750</v>
      </c>
      <c r="C132" s="180">
        <v>113345</v>
      </c>
      <c r="D132" s="183">
        <v>44536</v>
      </c>
      <c r="E132" s="184">
        <v>21.409500000000001</v>
      </c>
      <c r="F132" s="184">
        <v>2.01E-2</v>
      </c>
      <c r="G132" s="184">
        <v>2.01E-2</v>
      </c>
      <c r="H132" s="184">
        <v>-1.3100000000000001E-2</v>
      </c>
      <c r="I132" s="184">
        <v>0.13469999999999999</v>
      </c>
      <c r="J132" s="184">
        <v>0.32429999999999998</v>
      </c>
      <c r="K132" s="184">
        <v>0.9335</v>
      </c>
      <c r="L132" s="184">
        <v>1.9796</v>
      </c>
      <c r="M132" s="184">
        <v>3.1172</v>
      </c>
      <c r="N132" s="184">
        <v>4.0286</v>
      </c>
      <c r="O132" s="184">
        <v>4.7859999999999996</v>
      </c>
      <c r="P132" s="184">
        <v>5.3760000000000003</v>
      </c>
      <c r="Q132" s="184">
        <v>7.0636000000000001</v>
      </c>
      <c r="R132" s="184">
        <v>4.0540000000000003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1759</v>
      </c>
      <c r="B133" s="180" t="s">
        <v>1724</v>
      </c>
      <c r="C133" s="180">
        <v>118585</v>
      </c>
      <c r="D133" s="183">
        <v>44536</v>
      </c>
      <c r="E133" s="184">
        <v>22.539300000000001</v>
      </c>
      <c r="F133" s="184">
        <v>2.5700000000000001E-2</v>
      </c>
      <c r="G133" s="184">
        <v>2.5700000000000001E-2</v>
      </c>
      <c r="H133" s="184">
        <v>0</v>
      </c>
      <c r="I133" s="184">
        <v>0.16039999999999999</v>
      </c>
      <c r="J133" s="184">
        <v>0.38529999999999998</v>
      </c>
      <c r="K133" s="184">
        <v>1.1021000000000001</v>
      </c>
      <c r="L133" s="184">
        <v>2.3267000000000002</v>
      </c>
      <c r="M133" s="184">
        <v>3.6414</v>
      </c>
      <c r="N133" s="184">
        <v>4.7321</v>
      </c>
      <c r="O133" s="184">
        <v>5.5042999999999997</v>
      </c>
      <c r="P133" s="184">
        <v>6.0716000000000001</v>
      </c>
      <c r="Q133" s="184">
        <v>7.1741999999999999</v>
      </c>
      <c r="R133" s="184">
        <v>4.7805999999999997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1759</v>
      </c>
      <c r="B134" s="180" t="s">
        <v>1725</v>
      </c>
      <c r="C134" s="180">
        <v>138875</v>
      </c>
      <c r="D134" s="183">
        <v>44536</v>
      </c>
      <c r="E134" s="184">
        <v>15.616400000000001</v>
      </c>
      <c r="F134" s="184">
        <v>3.27E-2</v>
      </c>
      <c r="G134" s="184">
        <v>3.27E-2</v>
      </c>
      <c r="H134" s="184">
        <v>4.6100000000000002E-2</v>
      </c>
      <c r="I134" s="184">
        <v>0.2336</v>
      </c>
      <c r="J134" s="184">
        <v>0.438</v>
      </c>
      <c r="K134" s="184">
        <v>1.0901000000000001</v>
      </c>
      <c r="L134" s="184">
        <v>2.2591000000000001</v>
      </c>
      <c r="M134" s="184">
        <v>3.4232999999999998</v>
      </c>
      <c r="N134" s="184">
        <v>4.5827</v>
      </c>
      <c r="O134" s="184">
        <v>5.0486000000000004</v>
      </c>
      <c r="P134" s="184">
        <v>5.6258999999999997</v>
      </c>
      <c r="Q134" s="184">
        <v>6.3121</v>
      </c>
      <c r="R134" s="184">
        <v>4.3898999999999999</v>
      </c>
      <c r="S134" s="120"/>
      <c r="T134" s="123"/>
      <c r="U134" s="124"/>
      <c r="V134" s="124"/>
      <c r="W134" s="124"/>
      <c r="X134" s="124"/>
      <c r="Y134" s="124"/>
      <c r="Z134" s="124"/>
      <c r="AA134" s="124"/>
      <c r="AB134" s="124"/>
      <c r="AC134" s="124"/>
      <c r="AD134" s="124"/>
      <c r="AE134" s="124"/>
      <c r="AF134" s="124"/>
      <c r="AG134" s="124"/>
      <c r="AH134" s="124"/>
    </row>
    <row r="135" spans="1:34" x14ac:dyDescent="0.3">
      <c r="A135" s="180" t="s">
        <v>1759</v>
      </c>
      <c r="B135" s="180" t="s">
        <v>1751</v>
      </c>
      <c r="C135" s="180">
        <v>138876</v>
      </c>
      <c r="D135" s="183">
        <v>44536</v>
      </c>
      <c r="E135" s="184">
        <v>14.981199999999999</v>
      </c>
      <c r="F135" s="184">
        <v>2.6700000000000002E-2</v>
      </c>
      <c r="G135" s="184">
        <v>2.6700000000000002E-2</v>
      </c>
      <c r="H135" s="184">
        <v>3.27E-2</v>
      </c>
      <c r="I135" s="184">
        <v>0.2087</v>
      </c>
      <c r="J135" s="184">
        <v>0.37919999999999998</v>
      </c>
      <c r="K135" s="184">
        <v>0.92700000000000005</v>
      </c>
      <c r="L135" s="184">
        <v>1.9275</v>
      </c>
      <c r="M135" s="184">
        <v>2.9253999999999998</v>
      </c>
      <c r="N135" s="184">
        <v>3.9134000000000002</v>
      </c>
      <c r="O135" s="184">
        <v>4.4473000000000003</v>
      </c>
      <c r="P135" s="184">
        <v>5.0182000000000002</v>
      </c>
      <c r="Q135" s="184">
        <v>5.7076000000000002</v>
      </c>
      <c r="R135" s="184">
        <v>3.7425000000000002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1759</v>
      </c>
      <c r="B136" s="180" t="s">
        <v>1752</v>
      </c>
      <c r="C136" s="180">
        <v>139224</v>
      </c>
      <c r="D136" s="183">
        <v>44536</v>
      </c>
      <c r="E136" s="184">
        <v>11.791499999999999</v>
      </c>
      <c r="F136" s="184">
        <v>5.0099999999999999E-2</v>
      </c>
      <c r="G136" s="184">
        <v>5.0099999999999999E-2</v>
      </c>
      <c r="H136" s="184">
        <v>4.1999999999999997E-3</v>
      </c>
      <c r="I136" s="184">
        <v>7.6399999999999996E-2</v>
      </c>
      <c r="J136" s="184">
        <v>0.12479999999999999</v>
      </c>
      <c r="K136" s="184">
        <v>0.51659999999999995</v>
      </c>
      <c r="L136" s="184">
        <v>1.1729000000000001</v>
      </c>
      <c r="M136" s="184">
        <v>2.0282</v>
      </c>
      <c r="N136" s="184">
        <v>2.641</v>
      </c>
      <c r="O136" s="184">
        <v>2.8359000000000001</v>
      </c>
      <c r="P136" s="184">
        <v>2.5545</v>
      </c>
      <c r="Q136" s="184">
        <v>2.9702999999999999</v>
      </c>
      <c r="R136" s="184">
        <v>2.3637000000000001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1759</v>
      </c>
      <c r="B137" s="180" t="s">
        <v>1726</v>
      </c>
      <c r="C137" s="180">
        <v>139221</v>
      </c>
      <c r="D137" s="183">
        <v>44536</v>
      </c>
      <c r="E137" s="184">
        <v>12.1553</v>
      </c>
      <c r="F137" s="184">
        <v>5.3499999999999999E-2</v>
      </c>
      <c r="G137" s="184">
        <v>5.3499999999999999E-2</v>
      </c>
      <c r="H137" s="184">
        <v>1.23E-2</v>
      </c>
      <c r="I137" s="184">
        <v>9.3100000000000002E-2</v>
      </c>
      <c r="J137" s="184">
        <v>0.16400000000000001</v>
      </c>
      <c r="K137" s="184">
        <v>0.62419999999999998</v>
      </c>
      <c r="L137" s="184">
        <v>1.3938999999999999</v>
      </c>
      <c r="M137" s="184">
        <v>2.3613</v>
      </c>
      <c r="N137" s="184">
        <v>3.0827</v>
      </c>
      <c r="O137" s="184">
        <v>3.2806999999999999</v>
      </c>
      <c r="P137" s="184">
        <v>3.089</v>
      </c>
      <c r="Q137" s="184">
        <v>3.5274999999999999</v>
      </c>
      <c r="R137" s="184">
        <v>2.8102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1759</v>
      </c>
      <c r="B138" s="180" t="s">
        <v>1727</v>
      </c>
      <c r="C138" s="180">
        <v>119574</v>
      </c>
      <c r="D138" s="183">
        <v>44536</v>
      </c>
      <c r="E138" s="184">
        <v>28.185400000000001</v>
      </c>
      <c r="F138" s="184">
        <v>3.8300000000000001E-2</v>
      </c>
      <c r="G138" s="184">
        <v>3.8300000000000001E-2</v>
      </c>
      <c r="H138" s="184">
        <v>-1.5299999999999999E-2</v>
      </c>
      <c r="I138" s="184">
        <v>0.1222</v>
      </c>
      <c r="J138" s="184">
        <v>0.32750000000000001</v>
      </c>
      <c r="K138" s="184">
        <v>1.3047</v>
      </c>
      <c r="L138" s="184">
        <v>2.4525000000000001</v>
      </c>
      <c r="M138" s="184">
        <v>3.6823000000000001</v>
      </c>
      <c r="N138" s="184">
        <v>4.6454000000000004</v>
      </c>
      <c r="O138" s="184">
        <v>4.9804000000000004</v>
      </c>
      <c r="P138" s="184">
        <v>5.5838000000000001</v>
      </c>
      <c r="Q138" s="184">
        <v>6.7845000000000004</v>
      </c>
      <c r="R138" s="184">
        <v>4.1852</v>
      </c>
      <c r="S138" s="120"/>
      <c r="T138" s="123"/>
      <c r="U138" s="124"/>
      <c r="V138" s="124"/>
      <c r="W138" s="124"/>
      <c r="X138" s="124"/>
      <c r="Y138" s="124"/>
      <c r="Z138" s="124"/>
      <c r="AA138" s="124"/>
      <c r="AB138" s="124"/>
      <c r="AC138" s="124"/>
      <c r="AD138" s="124"/>
      <c r="AE138" s="124"/>
      <c r="AF138" s="124"/>
      <c r="AG138" s="124"/>
      <c r="AH138" s="124"/>
    </row>
    <row r="139" spans="1:34" x14ac:dyDescent="0.3">
      <c r="A139" s="180" t="s">
        <v>1759</v>
      </c>
      <c r="B139" s="180" t="s">
        <v>1753</v>
      </c>
      <c r="C139" s="180">
        <v>104457</v>
      </c>
      <c r="D139" s="183">
        <v>44536</v>
      </c>
      <c r="E139" s="184">
        <v>26.988499999999998</v>
      </c>
      <c r="F139" s="184">
        <v>3.4799999999999998E-2</v>
      </c>
      <c r="G139" s="184">
        <v>3.4799999999999998E-2</v>
      </c>
      <c r="H139" s="184">
        <v>-2.3699999999999999E-2</v>
      </c>
      <c r="I139" s="184">
        <v>0.1046</v>
      </c>
      <c r="J139" s="184">
        <v>0.28649999999999998</v>
      </c>
      <c r="K139" s="184">
        <v>1.1908000000000001</v>
      </c>
      <c r="L139" s="184">
        <v>2.2187000000000001</v>
      </c>
      <c r="M139" s="184">
        <v>3.3290000000000002</v>
      </c>
      <c r="N139" s="184">
        <v>4.1721000000000004</v>
      </c>
      <c r="O139" s="184">
        <v>4.5029000000000003</v>
      </c>
      <c r="P139" s="184">
        <v>5.0663</v>
      </c>
      <c r="Q139" s="184">
        <v>6.7953000000000001</v>
      </c>
      <c r="R139" s="184">
        <v>3.7179000000000002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1759</v>
      </c>
      <c r="B140" s="180" t="s">
        <v>1728</v>
      </c>
      <c r="C140" s="180">
        <v>147927</v>
      </c>
      <c r="D140" s="183">
        <v>44536</v>
      </c>
      <c r="E140" s="184">
        <v>10.793699999999999</v>
      </c>
      <c r="F140" s="184">
        <v>-3.7000000000000002E-3</v>
      </c>
      <c r="G140" s="184">
        <v>-3.7000000000000002E-3</v>
      </c>
      <c r="H140" s="184">
        <v>-4.4499999999999998E-2</v>
      </c>
      <c r="I140" s="184">
        <v>8.72E-2</v>
      </c>
      <c r="J140" s="184">
        <v>0.19589999999999999</v>
      </c>
      <c r="K140" s="184">
        <v>0.66310000000000002</v>
      </c>
      <c r="L140" s="184">
        <v>1.788</v>
      </c>
      <c r="M140" s="184">
        <v>3.2128999999999999</v>
      </c>
      <c r="N140" s="184">
        <v>4.3110999999999997</v>
      </c>
      <c r="O140" s="184"/>
      <c r="P140" s="184"/>
      <c r="Q140" s="184">
        <v>4.2422000000000004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1759</v>
      </c>
      <c r="B141" s="180" t="s">
        <v>1754</v>
      </c>
      <c r="C141" s="180">
        <v>147922</v>
      </c>
      <c r="D141" s="183">
        <v>44536</v>
      </c>
      <c r="E141" s="184">
        <v>10.653600000000001</v>
      </c>
      <c r="F141" s="184">
        <v>-1.03E-2</v>
      </c>
      <c r="G141" s="184">
        <v>-1.03E-2</v>
      </c>
      <c r="H141" s="184">
        <v>-5.91E-2</v>
      </c>
      <c r="I141" s="184">
        <v>5.7299999999999997E-2</v>
      </c>
      <c r="J141" s="184">
        <v>0.125</v>
      </c>
      <c r="K141" s="184">
        <v>0.46679999999999999</v>
      </c>
      <c r="L141" s="184">
        <v>1.3943000000000001</v>
      </c>
      <c r="M141" s="184">
        <v>2.6288999999999998</v>
      </c>
      <c r="N141" s="184">
        <v>3.5375999999999999</v>
      </c>
      <c r="O141" s="184"/>
      <c r="P141" s="184"/>
      <c r="Q141" s="184">
        <v>3.504</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1759</v>
      </c>
      <c r="B142" s="180" t="s">
        <v>1729</v>
      </c>
      <c r="C142" s="180">
        <v>145724</v>
      </c>
      <c r="D142" s="183">
        <v>44536</v>
      </c>
      <c r="E142" s="184">
        <v>11.843500000000001</v>
      </c>
      <c r="F142" s="184">
        <v>3.9699999999999999E-2</v>
      </c>
      <c r="G142" s="184">
        <v>3.9699999999999999E-2</v>
      </c>
      <c r="H142" s="184">
        <v>-2.5000000000000001E-3</v>
      </c>
      <c r="I142" s="184">
        <v>0.15049999999999999</v>
      </c>
      <c r="J142" s="184">
        <v>0.37290000000000001</v>
      </c>
      <c r="K142" s="184">
        <v>1.0081</v>
      </c>
      <c r="L142" s="184">
        <v>2.2357</v>
      </c>
      <c r="M142" s="184">
        <v>3.6621000000000001</v>
      </c>
      <c r="N142" s="184">
        <v>4.7968000000000002</v>
      </c>
      <c r="O142" s="184"/>
      <c r="P142" s="184"/>
      <c r="Q142" s="184">
        <v>5.8624000000000001</v>
      </c>
      <c r="R142" s="184">
        <v>5.1700999999999997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1759</v>
      </c>
      <c r="B143" s="180" t="s">
        <v>1755</v>
      </c>
      <c r="C143" s="180">
        <v>145723</v>
      </c>
      <c r="D143" s="183">
        <v>44536</v>
      </c>
      <c r="E143" s="184">
        <v>11.58</v>
      </c>
      <c r="F143" s="184">
        <v>3.2800000000000003E-2</v>
      </c>
      <c r="G143" s="184">
        <v>3.2800000000000003E-2</v>
      </c>
      <c r="H143" s="184">
        <v>-1.7299999999999999E-2</v>
      </c>
      <c r="I143" s="184">
        <v>0.121</v>
      </c>
      <c r="J143" s="184">
        <v>0.30399999999999999</v>
      </c>
      <c r="K143" s="184">
        <v>0.81140000000000001</v>
      </c>
      <c r="L143" s="184">
        <v>1.8317000000000001</v>
      </c>
      <c r="M143" s="184">
        <v>3.0524</v>
      </c>
      <c r="N143" s="184">
        <v>3.9861</v>
      </c>
      <c r="O143" s="184"/>
      <c r="P143" s="184"/>
      <c r="Q143" s="184">
        <v>5.0635000000000003</v>
      </c>
      <c r="R143" s="184">
        <v>4.3619000000000003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1759</v>
      </c>
      <c r="B144" s="180" t="s">
        <v>1730</v>
      </c>
      <c r="C144" s="180">
        <v>146297</v>
      </c>
      <c r="D144" s="183">
        <v>44536</v>
      </c>
      <c r="E144" s="184">
        <v>11.531499999999999</v>
      </c>
      <c r="F144" s="184">
        <v>5.1200000000000002E-2</v>
      </c>
      <c r="G144" s="184">
        <v>5.1200000000000002E-2</v>
      </c>
      <c r="H144" s="184">
        <v>-2.5999999999999999E-3</v>
      </c>
      <c r="I144" s="184">
        <v>0.20419999999999999</v>
      </c>
      <c r="J144" s="184">
        <v>0.41099999999999998</v>
      </c>
      <c r="K144" s="184">
        <v>1.0728</v>
      </c>
      <c r="L144" s="184">
        <v>2.2286999999999999</v>
      </c>
      <c r="M144" s="184">
        <v>3.5226999999999999</v>
      </c>
      <c r="N144" s="184">
        <v>4.3216000000000001</v>
      </c>
      <c r="O144" s="184"/>
      <c r="P144" s="184"/>
      <c r="Q144" s="184">
        <v>5.2313999999999998</v>
      </c>
      <c r="R144" s="184">
        <v>4.5522999999999998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1759</v>
      </c>
      <c r="B145" s="180" t="s">
        <v>1756</v>
      </c>
      <c r="C145" s="180">
        <v>146294</v>
      </c>
      <c r="D145" s="183">
        <v>44536</v>
      </c>
      <c r="E145" s="184">
        <v>11.3788</v>
      </c>
      <c r="F145" s="184">
        <v>4.6600000000000003E-2</v>
      </c>
      <c r="G145" s="184">
        <v>4.6600000000000003E-2</v>
      </c>
      <c r="H145" s="184">
        <v>-1.32E-2</v>
      </c>
      <c r="I145" s="184">
        <v>0.184</v>
      </c>
      <c r="J145" s="184">
        <v>0.36159999999999998</v>
      </c>
      <c r="K145" s="184">
        <v>0.94030000000000002</v>
      </c>
      <c r="L145" s="184">
        <v>2.0255000000000001</v>
      </c>
      <c r="M145" s="184">
        <v>3.2269000000000001</v>
      </c>
      <c r="N145" s="184">
        <v>3.9055</v>
      </c>
      <c r="O145" s="184"/>
      <c r="P145" s="184"/>
      <c r="Q145" s="184">
        <v>4.7305999999999999</v>
      </c>
      <c r="R145" s="184">
        <v>4.0861000000000001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1759</v>
      </c>
      <c r="B146" s="180" t="s">
        <v>1731</v>
      </c>
      <c r="C146" s="180">
        <v>120795</v>
      </c>
      <c r="D146" s="183">
        <v>44536</v>
      </c>
      <c r="E146" s="184">
        <v>29.381900000000002</v>
      </c>
      <c r="F146" s="184">
        <v>2.76E-2</v>
      </c>
      <c r="G146" s="184">
        <v>2.76E-2</v>
      </c>
      <c r="H146" s="184">
        <v>-3.0999999999999999E-3</v>
      </c>
      <c r="I146" s="184">
        <v>0.16669999999999999</v>
      </c>
      <c r="J146" s="184">
        <v>0.37719999999999998</v>
      </c>
      <c r="K146" s="184">
        <v>1.0239</v>
      </c>
      <c r="L146" s="184">
        <v>2.2707999999999999</v>
      </c>
      <c r="M146" s="184">
        <v>3.6274000000000002</v>
      </c>
      <c r="N146" s="184">
        <v>4.702</v>
      </c>
      <c r="O146" s="184">
        <v>5.3739999999999997</v>
      </c>
      <c r="P146" s="184">
        <v>5.8531000000000004</v>
      </c>
      <c r="Q146" s="184">
        <v>6.7637</v>
      </c>
      <c r="R146" s="184">
        <v>4.6970999999999998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0" t="s">
        <v>1759</v>
      </c>
      <c r="B147" s="180" t="s">
        <v>1757</v>
      </c>
      <c r="C147" s="180">
        <v>104075</v>
      </c>
      <c r="D147" s="183">
        <v>44536</v>
      </c>
      <c r="E147" s="184">
        <v>28.148800000000001</v>
      </c>
      <c r="F147" s="184">
        <v>2.2700000000000001E-2</v>
      </c>
      <c r="G147" s="184">
        <v>2.2700000000000001E-2</v>
      </c>
      <c r="H147" s="184">
        <v>-1.46E-2</v>
      </c>
      <c r="I147" s="184">
        <v>0.14410000000000001</v>
      </c>
      <c r="J147" s="184">
        <v>0.3236</v>
      </c>
      <c r="K147" s="184">
        <v>0.87660000000000005</v>
      </c>
      <c r="L147" s="184">
        <v>1.9637</v>
      </c>
      <c r="M147" s="184">
        <v>3.1696</v>
      </c>
      <c r="N147" s="184">
        <v>4.0940000000000003</v>
      </c>
      <c r="O147" s="184">
        <v>4.8113000000000001</v>
      </c>
      <c r="P147" s="184">
        <v>5.3052999999999999</v>
      </c>
      <c r="Q147" s="184">
        <v>6.9283000000000001</v>
      </c>
      <c r="R147" s="184">
        <v>4.1100000000000003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3.5596226415094336E-2</v>
      </c>
      <c r="G148" s="186">
        <v>3.5596226415094336E-2</v>
      </c>
      <c r="H148" s="186">
        <v>-1.3732075471698116E-2</v>
      </c>
      <c r="I148" s="186">
        <v>0.13326226415094339</v>
      </c>
      <c r="J148" s="186">
        <v>0.31293018867924521</v>
      </c>
      <c r="K148" s="186">
        <v>0.89233962264150934</v>
      </c>
      <c r="L148" s="186">
        <v>1.913454716981132</v>
      </c>
      <c r="M148" s="186">
        <v>3.0575584905660373</v>
      </c>
      <c r="N148" s="186">
        <v>3.9689301886792436</v>
      </c>
      <c r="O148" s="186">
        <v>4.7291230769230772</v>
      </c>
      <c r="P148" s="186">
        <v>5.2445848484848483</v>
      </c>
      <c r="Q148" s="186">
        <v>5.6483000000000017</v>
      </c>
      <c r="R148" s="186">
        <v>3.9928893617021282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3.8300000000000001E-2</v>
      </c>
      <c r="G149" s="186">
        <v>3.8300000000000001E-2</v>
      </c>
      <c r="H149" s="186">
        <v>-1.34E-2</v>
      </c>
      <c r="I149" s="186">
        <v>0.1411</v>
      </c>
      <c r="J149" s="186">
        <v>0.32440000000000002</v>
      </c>
      <c r="K149" s="186">
        <v>0.91400000000000003</v>
      </c>
      <c r="L149" s="186">
        <v>1.9796</v>
      </c>
      <c r="M149" s="186">
        <v>3.1377999999999999</v>
      </c>
      <c r="N149" s="186">
        <v>4.0826000000000002</v>
      </c>
      <c r="O149" s="186">
        <v>4.8113000000000001</v>
      </c>
      <c r="P149" s="186">
        <v>5.3463000000000003</v>
      </c>
      <c r="Q149" s="186">
        <v>6.0998000000000001</v>
      </c>
      <c r="R149" s="186">
        <v>4.1100000000000003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44536</v>
      </c>
      <c r="E152" s="184">
        <v>72.17</v>
      </c>
      <c r="F152" s="184">
        <v>-0.61970000000000003</v>
      </c>
      <c r="G152" s="184">
        <v>-0.61970000000000003</v>
      </c>
      <c r="H152" s="184">
        <v>-0.22120000000000001</v>
      </c>
      <c r="I152" s="184">
        <v>-1.1099000000000001</v>
      </c>
      <c r="J152" s="184">
        <v>-2.407</v>
      </c>
      <c r="K152" s="184">
        <v>-0.879</v>
      </c>
      <c r="L152" s="184">
        <v>4.5639000000000003</v>
      </c>
      <c r="M152" s="184">
        <v>9.4646000000000008</v>
      </c>
      <c r="N152" s="184">
        <v>15.213900000000001</v>
      </c>
      <c r="O152" s="184">
        <v>12.611800000000001</v>
      </c>
      <c r="P152" s="184">
        <v>10.387</v>
      </c>
      <c r="Q152" s="184">
        <v>9.5678999999999998</v>
      </c>
      <c r="R152" s="184">
        <v>14.654199999999999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44536</v>
      </c>
      <c r="E153" s="184">
        <v>78.510000000000005</v>
      </c>
      <c r="F153" s="184">
        <v>-0.60770000000000002</v>
      </c>
      <c r="G153" s="184">
        <v>-0.60770000000000002</v>
      </c>
      <c r="H153" s="184">
        <v>-0.19070000000000001</v>
      </c>
      <c r="I153" s="184">
        <v>-1.0586</v>
      </c>
      <c r="J153" s="184">
        <v>-2.29</v>
      </c>
      <c r="K153" s="184">
        <v>-0.56989999999999996</v>
      </c>
      <c r="L153" s="184">
        <v>5.2271999999999998</v>
      </c>
      <c r="M153" s="184">
        <v>10.499599999999999</v>
      </c>
      <c r="N153" s="184">
        <v>16.6568</v>
      </c>
      <c r="O153" s="184">
        <v>13.8734</v>
      </c>
      <c r="P153" s="184">
        <v>11.6686</v>
      </c>
      <c r="Q153" s="184">
        <v>12.518599999999999</v>
      </c>
      <c r="R153" s="184">
        <v>15.982100000000001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44536</v>
      </c>
      <c r="E154" s="184">
        <v>273.04399999999998</v>
      </c>
      <c r="F154" s="184">
        <v>-0.76039999999999996</v>
      </c>
      <c r="G154" s="184">
        <v>-0.76039999999999996</v>
      </c>
      <c r="H154" s="184">
        <v>0.34989999999999999</v>
      </c>
      <c r="I154" s="184">
        <v>-1.3669</v>
      </c>
      <c r="J154" s="184">
        <v>-3.9599000000000002</v>
      </c>
      <c r="K154" s="184">
        <v>2.2319</v>
      </c>
      <c r="L154" s="184">
        <v>6.2457000000000003</v>
      </c>
      <c r="M154" s="184">
        <v>12.4267</v>
      </c>
      <c r="N154" s="184">
        <v>30.573699999999999</v>
      </c>
      <c r="O154" s="184">
        <v>14.625</v>
      </c>
      <c r="P154" s="184">
        <v>14.0695</v>
      </c>
      <c r="Q154" s="184">
        <v>16.839500000000001</v>
      </c>
      <c r="R154" s="184">
        <v>17.716100000000001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1837</v>
      </c>
      <c r="C155" s="180"/>
      <c r="D155" s="183">
        <v>44536</v>
      </c>
      <c r="E155" s="184">
        <v>273.04399999999998</v>
      </c>
      <c r="F155" s="184">
        <v>-0.76039999999999996</v>
      </c>
      <c r="G155" s="184">
        <v>-0.76039999999999996</v>
      </c>
      <c r="H155" s="184">
        <v>0.34989999999999999</v>
      </c>
      <c r="I155" s="184">
        <v>-1.3669</v>
      </c>
      <c r="J155" s="184">
        <v>-3.9599000000000002</v>
      </c>
      <c r="K155" s="184">
        <v>2.2319</v>
      </c>
      <c r="L155" s="184">
        <v>6.2457000000000003</v>
      </c>
      <c r="M155" s="184">
        <v>12.4267</v>
      </c>
      <c r="N155" s="184">
        <v>30.573699999999999</v>
      </c>
      <c r="O155" s="184">
        <v>14.625</v>
      </c>
      <c r="P155" s="184">
        <v>11.876099999999999</v>
      </c>
      <c r="Q155" s="184">
        <v>18.0168</v>
      </c>
      <c r="R155" s="184">
        <v>17.716100000000001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1838</v>
      </c>
      <c r="C156" s="180">
        <v>118968</v>
      </c>
      <c r="D156" s="183">
        <v>44536</v>
      </c>
      <c r="E156" s="184">
        <v>288.46100000000001</v>
      </c>
      <c r="F156" s="184">
        <v>-0.75590000000000002</v>
      </c>
      <c r="G156" s="184">
        <v>-0.75590000000000002</v>
      </c>
      <c r="H156" s="184">
        <v>0.36149999999999999</v>
      </c>
      <c r="I156" s="184">
        <v>-1.3441000000000001</v>
      </c>
      <c r="J156" s="184">
        <v>-3.9081999999999999</v>
      </c>
      <c r="K156" s="184">
        <v>2.3841000000000001</v>
      </c>
      <c r="L156" s="184">
        <v>6.5670000000000002</v>
      </c>
      <c r="M156" s="184">
        <v>12.932</v>
      </c>
      <c r="N156" s="184">
        <v>31.350899999999999</v>
      </c>
      <c r="O156" s="184">
        <v>15.3383</v>
      </c>
      <c r="P156" s="184">
        <v>14.8645</v>
      </c>
      <c r="Q156" s="184">
        <v>13.387600000000001</v>
      </c>
      <c r="R156" s="184">
        <v>18.4099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44536</v>
      </c>
      <c r="E157" s="184">
        <v>288.46100000000001</v>
      </c>
      <c r="F157" s="184">
        <v>-0.75590000000000002</v>
      </c>
      <c r="G157" s="184">
        <v>-0.75590000000000002</v>
      </c>
      <c r="H157" s="184">
        <v>0.36149999999999999</v>
      </c>
      <c r="I157" s="184">
        <v>-1.3441000000000001</v>
      </c>
      <c r="J157" s="184">
        <v>-3.9081999999999999</v>
      </c>
      <c r="K157" s="184">
        <v>2.3841000000000001</v>
      </c>
      <c r="L157" s="184">
        <v>6.5670000000000002</v>
      </c>
      <c r="M157" s="184">
        <v>12.932</v>
      </c>
      <c r="N157" s="184">
        <v>31.350899999999999</v>
      </c>
      <c r="O157" s="184">
        <v>15.3383</v>
      </c>
      <c r="P157" s="184">
        <v>12.8384</v>
      </c>
      <c r="Q157" s="184">
        <v>14.055300000000001</v>
      </c>
      <c r="R157" s="184">
        <v>18.4099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44536</v>
      </c>
      <c r="E158" s="184">
        <v>48.43</v>
      </c>
      <c r="F158" s="184">
        <v>-0.61560000000000004</v>
      </c>
      <c r="G158" s="184">
        <v>-0.61560000000000004</v>
      </c>
      <c r="H158" s="184">
        <v>-0.28820000000000001</v>
      </c>
      <c r="I158" s="184">
        <v>-1.3846000000000001</v>
      </c>
      <c r="J158" s="184">
        <v>-2.0032000000000001</v>
      </c>
      <c r="K158" s="184">
        <v>0.95889999999999997</v>
      </c>
      <c r="L158" s="184">
        <v>5.0541999999999998</v>
      </c>
      <c r="M158" s="184">
        <v>8.3688000000000002</v>
      </c>
      <c r="N158" s="184">
        <v>16.194800000000001</v>
      </c>
      <c r="O158" s="184">
        <v>12.969900000000001</v>
      </c>
      <c r="P158" s="184">
        <v>11.3529</v>
      </c>
      <c r="Q158" s="184">
        <v>11.1327</v>
      </c>
      <c r="R158" s="184">
        <v>13.5624</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44536</v>
      </c>
      <c r="E159" s="184">
        <v>52.83</v>
      </c>
      <c r="F159" s="184">
        <v>-0.60209999999999997</v>
      </c>
      <c r="G159" s="184">
        <v>-0.60209999999999997</v>
      </c>
      <c r="H159" s="184">
        <v>-0.26429999999999998</v>
      </c>
      <c r="I159" s="184">
        <v>-1.3445</v>
      </c>
      <c r="J159" s="184">
        <v>-1.9488000000000001</v>
      </c>
      <c r="K159" s="184">
        <v>1.1488</v>
      </c>
      <c r="L159" s="184">
        <v>5.407</v>
      </c>
      <c r="M159" s="184">
        <v>8.9054000000000002</v>
      </c>
      <c r="N159" s="184">
        <v>16.932300000000001</v>
      </c>
      <c r="O159" s="184">
        <v>13.6675</v>
      </c>
      <c r="P159" s="184">
        <v>12.3224</v>
      </c>
      <c r="Q159" s="184">
        <v>13.317</v>
      </c>
      <c r="R159" s="184">
        <v>14.262</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44536</v>
      </c>
      <c r="E160" s="184">
        <v>11.2928</v>
      </c>
      <c r="F160" s="184">
        <v>-0.95250000000000001</v>
      </c>
      <c r="G160" s="184">
        <v>-0.95250000000000001</v>
      </c>
      <c r="H160" s="184">
        <v>-0.21299999999999999</v>
      </c>
      <c r="I160" s="184">
        <v>-0.41270000000000001</v>
      </c>
      <c r="J160" s="184">
        <v>-1.145</v>
      </c>
      <c r="K160" s="184">
        <v>3.6873999999999998</v>
      </c>
      <c r="L160" s="184">
        <v>8.4521999999999995</v>
      </c>
      <c r="M160" s="184">
        <v>16.855499999999999</v>
      </c>
      <c r="N160" s="184">
        <v>24.371400000000001</v>
      </c>
      <c r="O160" s="184"/>
      <c r="P160" s="184"/>
      <c r="Q160" s="184">
        <v>6.4874000000000001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44536</v>
      </c>
      <c r="E161" s="184">
        <v>10.8283</v>
      </c>
      <c r="F161" s="184">
        <v>-0.97119999999999995</v>
      </c>
      <c r="G161" s="184">
        <v>-0.97119999999999995</v>
      </c>
      <c r="H161" s="184">
        <v>-0.25519999999999998</v>
      </c>
      <c r="I161" s="184">
        <v>-0.49709999999999999</v>
      </c>
      <c r="J161" s="184">
        <v>-1.3421000000000001</v>
      </c>
      <c r="K161" s="184">
        <v>3.1217999999999999</v>
      </c>
      <c r="L161" s="184">
        <v>7.2587000000000002</v>
      </c>
      <c r="M161" s="184">
        <v>14.8233</v>
      </c>
      <c r="N161" s="184">
        <v>21.6144</v>
      </c>
      <c r="O161" s="184"/>
      <c r="P161" s="184"/>
      <c r="Q161" s="184">
        <v>4.2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44536</v>
      </c>
      <c r="E162" s="184">
        <v>14.868</v>
      </c>
      <c r="F162" s="184">
        <v>-0.56840000000000002</v>
      </c>
      <c r="G162" s="184">
        <v>-0.56840000000000002</v>
      </c>
      <c r="H162" s="184">
        <v>-8.7400000000000005E-2</v>
      </c>
      <c r="I162" s="184">
        <v>-0.75429999999999997</v>
      </c>
      <c r="J162" s="184">
        <v>-1.0844</v>
      </c>
      <c r="K162" s="184">
        <v>1.35E-2</v>
      </c>
      <c r="L162" s="184">
        <v>5.8673000000000002</v>
      </c>
      <c r="M162" s="184">
        <v>9.4522999999999993</v>
      </c>
      <c r="N162" s="184">
        <v>16.192599999999999</v>
      </c>
      <c r="O162" s="184">
        <v>14.434200000000001</v>
      </c>
      <c r="P162" s="184"/>
      <c r="Q162" s="184">
        <v>12.588100000000001</v>
      </c>
      <c r="R162" s="184">
        <v>14.755699999999999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44536</v>
      </c>
      <c r="E163" s="184">
        <v>14.3</v>
      </c>
      <c r="F163" s="184">
        <v>-0.58399999999999996</v>
      </c>
      <c r="G163" s="184">
        <v>-0.58399999999999996</v>
      </c>
      <c r="H163" s="184">
        <v>-0.1187</v>
      </c>
      <c r="I163" s="184">
        <v>-0.8115</v>
      </c>
      <c r="J163" s="184">
        <v>-1.2090000000000001</v>
      </c>
      <c r="K163" s="184">
        <v>-0.3206</v>
      </c>
      <c r="L163" s="184">
        <v>5.1624999999999996</v>
      </c>
      <c r="M163" s="184">
        <v>8.3743999999999996</v>
      </c>
      <c r="N163" s="184">
        <v>14.6936</v>
      </c>
      <c r="O163" s="184">
        <v>13.126799999999999</v>
      </c>
      <c r="P163" s="184"/>
      <c r="Q163" s="184">
        <v>11.284700000000001</v>
      </c>
      <c r="R163" s="184">
        <v>13.3405</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44536</v>
      </c>
      <c r="E164" s="184">
        <v>33.884999999999998</v>
      </c>
      <c r="F164" s="184">
        <v>-0.6946</v>
      </c>
      <c r="G164" s="184">
        <v>-0.6946</v>
      </c>
      <c r="H164" s="184">
        <v>-0.73819999999999997</v>
      </c>
      <c r="I164" s="184">
        <v>-1.1292</v>
      </c>
      <c r="J164" s="184">
        <v>-1.8964000000000001</v>
      </c>
      <c r="K164" s="184">
        <v>-0.14149999999999999</v>
      </c>
      <c r="L164" s="184">
        <v>4.7968000000000002</v>
      </c>
      <c r="M164" s="184">
        <v>7.6978999999999997</v>
      </c>
      <c r="N164" s="184">
        <v>11.226000000000001</v>
      </c>
      <c r="O164" s="184">
        <v>11.043799999999999</v>
      </c>
      <c r="P164" s="184">
        <v>9.9138999999999999</v>
      </c>
      <c r="Q164" s="184">
        <v>12.291600000000001</v>
      </c>
      <c r="R164" s="184">
        <v>12.1089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44536</v>
      </c>
      <c r="E165" s="184">
        <v>30.7</v>
      </c>
      <c r="F165" s="184">
        <v>-0.70509999999999995</v>
      </c>
      <c r="G165" s="184">
        <v>-0.70509999999999995</v>
      </c>
      <c r="H165" s="184">
        <v>-0.76290000000000002</v>
      </c>
      <c r="I165" s="184">
        <v>-1.1780999999999999</v>
      </c>
      <c r="J165" s="184">
        <v>-2.0171000000000001</v>
      </c>
      <c r="K165" s="184">
        <v>-0.4894</v>
      </c>
      <c r="L165" s="184">
        <v>4.0571999999999999</v>
      </c>
      <c r="M165" s="184">
        <v>6.5823999999999998</v>
      </c>
      <c r="N165" s="184">
        <v>9.7172999999999998</v>
      </c>
      <c r="O165" s="184">
        <v>9.6312999999999995</v>
      </c>
      <c r="P165" s="184">
        <v>8.5866000000000007</v>
      </c>
      <c r="Q165" s="184">
        <v>10.906499999999999</v>
      </c>
      <c r="R165" s="184">
        <v>10.6252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44536</v>
      </c>
      <c r="E166" s="184">
        <v>119.69750000000001</v>
      </c>
      <c r="F166" s="184">
        <v>-0.67059999999999997</v>
      </c>
      <c r="G166" s="184">
        <v>-0.67059999999999997</v>
      </c>
      <c r="H166" s="184">
        <v>-0.2853</v>
      </c>
      <c r="I166" s="184">
        <v>-1.357</v>
      </c>
      <c r="J166" s="184">
        <v>-2.3401000000000001</v>
      </c>
      <c r="K166" s="184">
        <v>-1.3839999999999999</v>
      </c>
      <c r="L166" s="184">
        <v>4.6546000000000003</v>
      </c>
      <c r="M166" s="184">
        <v>8.8926999999999996</v>
      </c>
      <c r="N166" s="184">
        <v>17.821999999999999</v>
      </c>
      <c r="O166" s="184">
        <v>11.865</v>
      </c>
      <c r="P166" s="184">
        <v>11.920199999999999</v>
      </c>
      <c r="Q166" s="184">
        <v>15.654400000000001</v>
      </c>
      <c r="R166" s="184">
        <v>13.417199999999999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44536</v>
      </c>
      <c r="E167" s="184">
        <v>129.5839</v>
      </c>
      <c r="F167" s="184">
        <v>-0.6593</v>
      </c>
      <c r="G167" s="184">
        <v>-0.6593</v>
      </c>
      <c r="H167" s="184">
        <v>-0.25929999999999997</v>
      </c>
      <c r="I167" s="184">
        <v>-1.3050999999999999</v>
      </c>
      <c r="J167" s="184">
        <v>-2.2128999999999999</v>
      </c>
      <c r="K167" s="184">
        <v>-1.0193000000000001</v>
      </c>
      <c r="L167" s="184">
        <v>5.4173999999999998</v>
      </c>
      <c r="M167" s="184">
        <v>10.148400000000001</v>
      </c>
      <c r="N167" s="184">
        <v>19.521699999999999</v>
      </c>
      <c r="O167" s="184">
        <v>13.3851</v>
      </c>
      <c r="P167" s="184">
        <v>13.2042</v>
      </c>
      <c r="Q167" s="184">
        <v>12.5664</v>
      </c>
      <c r="R167" s="184">
        <v>15.0398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44536</v>
      </c>
      <c r="E168" s="184">
        <v>14.972799999999999</v>
      </c>
      <c r="F168" s="184">
        <v>-0.6391</v>
      </c>
      <c r="G168" s="184">
        <v>-0.6391</v>
      </c>
      <c r="H168" s="184">
        <v>4.6800000000000001E-2</v>
      </c>
      <c r="I168" s="184">
        <v>-0.87719999999999998</v>
      </c>
      <c r="J168" s="184">
        <v>-1.3338000000000001</v>
      </c>
      <c r="K168" s="184">
        <v>2.9399999999999999E-2</v>
      </c>
      <c r="L168" s="184">
        <v>7.4119999999999999</v>
      </c>
      <c r="M168" s="184">
        <v>10.707100000000001</v>
      </c>
      <c r="N168" s="184">
        <v>18.935600000000001</v>
      </c>
      <c r="O168" s="184"/>
      <c r="P168" s="184"/>
      <c r="Q168" s="184">
        <v>25.885999999999999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44536</v>
      </c>
      <c r="E169" s="184">
        <v>14.4809</v>
      </c>
      <c r="F169" s="184">
        <v>-0.65449999999999997</v>
      </c>
      <c r="G169" s="184">
        <v>-0.65449999999999997</v>
      </c>
      <c r="H169" s="184">
        <v>1.11E-2</v>
      </c>
      <c r="I169" s="184">
        <v>-0.94869999999999999</v>
      </c>
      <c r="J169" s="184">
        <v>-1.5004999999999999</v>
      </c>
      <c r="K169" s="184">
        <v>-0.44140000000000001</v>
      </c>
      <c r="L169" s="184">
        <v>6.3872</v>
      </c>
      <c r="M169" s="184">
        <v>9.1595999999999993</v>
      </c>
      <c r="N169" s="184">
        <v>16.707100000000001</v>
      </c>
      <c r="O169" s="184"/>
      <c r="P169" s="184"/>
      <c r="Q169" s="184">
        <v>23.5105</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44536</v>
      </c>
      <c r="E170" s="184">
        <v>15.0794</v>
      </c>
      <c r="F170" s="184">
        <v>-0.64180000000000004</v>
      </c>
      <c r="G170" s="184">
        <v>-0.64180000000000004</v>
      </c>
      <c r="H170" s="184">
        <v>-0.3206</v>
      </c>
      <c r="I170" s="184">
        <v>-1.1206</v>
      </c>
      <c r="J170" s="184">
        <v>-1.6859999999999999</v>
      </c>
      <c r="K170" s="184">
        <v>3.3799999999999997E-2</v>
      </c>
      <c r="L170" s="184">
        <v>6.7160000000000002</v>
      </c>
      <c r="M170" s="184">
        <v>10.414400000000001</v>
      </c>
      <c r="N170" s="184">
        <v>19.763300000000001</v>
      </c>
      <c r="O170" s="184"/>
      <c r="P170" s="184"/>
      <c r="Q170" s="184">
        <v>15.458500000000001</v>
      </c>
      <c r="R170" s="184">
        <v>17.540500000000002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44536</v>
      </c>
      <c r="E171" s="184">
        <v>14.337300000000001</v>
      </c>
      <c r="F171" s="184">
        <v>-0.65620000000000001</v>
      </c>
      <c r="G171" s="184">
        <v>-0.65620000000000001</v>
      </c>
      <c r="H171" s="184">
        <v>-0.35310000000000002</v>
      </c>
      <c r="I171" s="184">
        <v>-1.1840999999999999</v>
      </c>
      <c r="J171" s="184">
        <v>-1.8335999999999999</v>
      </c>
      <c r="K171" s="184">
        <v>-0.37659999999999999</v>
      </c>
      <c r="L171" s="184">
        <v>5.8025000000000002</v>
      </c>
      <c r="M171" s="184">
        <v>9.0073000000000008</v>
      </c>
      <c r="N171" s="184">
        <v>17.758199999999999</v>
      </c>
      <c r="O171" s="184"/>
      <c r="P171" s="184"/>
      <c r="Q171" s="184">
        <v>13.4374</v>
      </c>
      <c r="R171" s="184">
        <v>15.555099999999999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44536</v>
      </c>
      <c r="E172" s="184">
        <v>15.33</v>
      </c>
      <c r="F172" s="184">
        <v>-0.45450000000000002</v>
      </c>
      <c r="G172" s="184">
        <v>-0.45450000000000002</v>
      </c>
      <c r="H172" s="184">
        <v>-0.38990000000000002</v>
      </c>
      <c r="I172" s="184">
        <v>-0.96899999999999997</v>
      </c>
      <c r="J172" s="184">
        <v>-1.4781</v>
      </c>
      <c r="K172" s="184">
        <v>6.5299999999999997E-2</v>
      </c>
      <c r="L172" s="184">
        <v>4.7130999999999998</v>
      </c>
      <c r="M172" s="184">
        <v>7.3529</v>
      </c>
      <c r="N172" s="184">
        <v>12.6378</v>
      </c>
      <c r="O172" s="184">
        <v>14.644399999999999</v>
      </c>
      <c r="P172" s="184"/>
      <c r="Q172" s="184">
        <v>11.453900000000001</v>
      </c>
      <c r="R172" s="184">
        <v>16.501999999999999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44536</v>
      </c>
      <c r="E173" s="184">
        <v>14.86</v>
      </c>
      <c r="F173" s="184">
        <v>-0.53549999999999998</v>
      </c>
      <c r="G173" s="184">
        <v>-0.53549999999999998</v>
      </c>
      <c r="H173" s="184">
        <v>-0.40210000000000001</v>
      </c>
      <c r="I173" s="184">
        <v>-0.99929999999999997</v>
      </c>
      <c r="J173" s="184">
        <v>-1.6545000000000001</v>
      </c>
      <c r="K173" s="184">
        <v>-0.26850000000000002</v>
      </c>
      <c r="L173" s="184">
        <v>4.0616000000000003</v>
      </c>
      <c r="M173" s="184">
        <v>6.2946999999999997</v>
      </c>
      <c r="N173" s="184">
        <v>11.394299999999999</v>
      </c>
      <c r="O173" s="184">
        <v>13.723000000000001</v>
      </c>
      <c r="P173" s="184"/>
      <c r="Q173" s="184">
        <v>10.5764</v>
      </c>
      <c r="R173" s="184">
        <v>15.4732</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-0.67568181818181816</v>
      </c>
      <c r="G174" s="186">
        <v>-0.67568181818181816</v>
      </c>
      <c r="H174" s="186">
        <v>-0.1667909090909091</v>
      </c>
      <c r="I174" s="186">
        <v>-1.0847045454545456</v>
      </c>
      <c r="J174" s="186">
        <v>-2.1417590909090904</v>
      </c>
      <c r="K174" s="186">
        <v>0.5636681818181819</v>
      </c>
      <c r="L174" s="186">
        <v>5.7562181818181815</v>
      </c>
      <c r="M174" s="186">
        <v>10.16903181818182</v>
      </c>
      <c r="N174" s="186">
        <v>19.145559090909092</v>
      </c>
      <c r="O174" s="186">
        <v>13.431425000000001</v>
      </c>
      <c r="P174" s="186">
        <v>11.917025000000001</v>
      </c>
      <c r="Q174" s="186">
        <v>13.41532727272727</v>
      </c>
      <c r="R174" s="186">
        <v>15.281711111111113</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-0.65534999999999999</v>
      </c>
      <c r="G175" s="186">
        <v>-0.65534999999999999</v>
      </c>
      <c r="H175" s="186">
        <v>-0.2382</v>
      </c>
      <c r="I175" s="186">
        <v>-1.1249</v>
      </c>
      <c r="J175" s="186">
        <v>-1.9226000000000001</v>
      </c>
      <c r="K175" s="186">
        <v>2.1449999999999997E-2</v>
      </c>
      <c r="L175" s="186">
        <v>5.6099499999999995</v>
      </c>
      <c r="M175" s="186">
        <v>9.4584499999999991</v>
      </c>
      <c r="N175" s="186">
        <v>17.34525</v>
      </c>
      <c r="O175" s="186">
        <v>13.695250000000001</v>
      </c>
      <c r="P175" s="186">
        <v>11.898149999999999</v>
      </c>
      <c r="Q175" s="186">
        <v>12.577249999999999</v>
      </c>
      <c r="R175" s="186">
        <v>15.256499999999999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44536</v>
      </c>
      <c r="E178" s="184">
        <v>293.4436</v>
      </c>
      <c r="F178" s="184">
        <v>6.4922000000000004</v>
      </c>
      <c r="G178" s="184">
        <v>6.4922000000000004</v>
      </c>
      <c r="H178" s="184">
        <v>6.4226000000000001</v>
      </c>
      <c r="I178" s="184">
        <v>4.2626999999999997</v>
      </c>
      <c r="J178" s="184">
        <v>5.1519000000000004</v>
      </c>
      <c r="K178" s="184">
        <v>2.7650999999999999</v>
      </c>
      <c r="L178" s="184">
        <v>4.2830000000000004</v>
      </c>
      <c r="M178" s="184">
        <v>5.7038000000000002</v>
      </c>
      <c r="N178" s="184">
        <v>3.7894000000000001</v>
      </c>
      <c r="O178" s="184">
        <v>8.2532999999999994</v>
      </c>
      <c r="P178" s="184">
        <v>7.0125999999999999</v>
      </c>
      <c r="Q178" s="184">
        <v>8.2325999999999997</v>
      </c>
      <c r="R178" s="184">
        <v>7.3259999999999996</v>
      </c>
      <c r="S178" s="120" t="s">
        <v>1996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44536</v>
      </c>
      <c r="E179" s="184">
        <v>300.85520000000002</v>
      </c>
      <c r="F179" s="184">
        <v>6.8220999999999998</v>
      </c>
      <c r="G179" s="184">
        <v>6.8220999999999998</v>
      </c>
      <c r="H179" s="184">
        <v>6.7542</v>
      </c>
      <c r="I179" s="184">
        <v>4.5930999999999997</v>
      </c>
      <c r="J179" s="184">
        <v>5.4839000000000002</v>
      </c>
      <c r="K179" s="184">
        <v>3.0975999999999999</v>
      </c>
      <c r="L179" s="184">
        <v>4.6208</v>
      </c>
      <c r="M179" s="184">
        <v>6.0585000000000004</v>
      </c>
      <c r="N179" s="184">
        <v>4.1399999999999997</v>
      </c>
      <c r="O179" s="184">
        <v>8.6012000000000004</v>
      </c>
      <c r="P179" s="184">
        <v>7.35</v>
      </c>
      <c r="Q179" s="184">
        <v>9.1632999999999996</v>
      </c>
      <c r="R179" s="184">
        <v>7.6843000000000004</v>
      </c>
      <c r="S179" s="120" t="s">
        <v>1996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44536</v>
      </c>
      <c r="E180" s="184">
        <v>2160.7296000000001</v>
      </c>
      <c r="F180" s="184">
        <v>4.5023999999999997</v>
      </c>
      <c r="G180" s="184">
        <v>4.5023999999999997</v>
      </c>
      <c r="H180" s="184">
        <v>5.0416999999999996</v>
      </c>
      <c r="I180" s="184">
        <v>3.3315999999999999</v>
      </c>
      <c r="J180" s="184">
        <v>4.1371000000000002</v>
      </c>
      <c r="K180" s="184">
        <v>2.5063</v>
      </c>
      <c r="L180" s="184">
        <v>3.8502000000000001</v>
      </c>
      <c r="M180" s="184">
        <v>4.7111000000000001</v>
      </c>
      <c r="N180" s="184">
        <v>3.7151000000000001</v>
      </c>
      <c r="O180" s="184">
        <v>8.2501999999999995</v>
      </c>
      <c r="P180" s="184">
        <v>7.8806000000000003</v>
      </c>
      <c r="Q180" s="184">
        <v>8.3801000000000005</v>
      </c>
      <c r="R180" s="184">
        <v>6.7824999999999998</v>
      </c>
      <c r="S180" s="120" t="s">
        <v>1995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44536</v>
      </c>
      <c r="E181" s="184">
        <v>2116.8834999999999</v>
      </c>
      <c r="F181" s="184">
        <v>4.2119999999999997</v>
      </c>
      <c r="G181" s="184">
        <v>4.2119999999999997</v>
      </c>
      <c r="H181" s="184">
        <v>4.7514000000000003</v>
      </c>
      <c r="I181" s="184">
        <v>3.0413000000000001</v>
      </c>
      <c r="J181" s="184">
        <v>3.8460000000000001</v>
      </c>
      <c r="K181" s="184">
        <v>2.2145999999999999</v>
      </c>
      <c r="L181" s="184">
        <v>3.5526</v>
      </c>
      <c r="M181" s="184">
        <v>4.4028999999999998</v>
      </c>
      <c r="N181" s="184">
        <v>3.4034</v>
      </c>
      <c r="O181" s="184">
        <v>7.9325000000000001</v>
      </c>
      <c r="P181" s="184">
        <v>7.5910000000000002</v>
      </c>
      <c r="Q181" s="184">
        <v>8.2128999999999994</v>
      </c>
      <c r="R181" s="184">
        <v>6.4595000000000002</v>
      </c>
      <c r="S181" s="120" t="s">
        <v>1995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1839</v>
      </c>
      <c r="C182" s="180">
        <v>148628</v>
      </c>
      <c r="D182" s="183">
        <v>44536</v>
      </c>
      <c r="E182" s="184">
        <v>10.4156</v>
      </c>
      <c r="F182" s="184">
        <v>20.710899999999999</v>
      </c>
      <c r="G182" s="184">
        <v>20.710899999999999</v>
      </c>
      <c r="H182" s="184">
        <v>13.7029</v>
      </c>
      <c r="I182" s="184">
        <v>10.934200000000001</v>
      </c>
      <c r="J182" s="184">
        <v>10.235200000000001</v>
      </c>
      <c r="K182" s="184">
        <v>3.4098999999999999</v>
      </c>
      <c r="L182" s="184">
        <v>5.0172999999999996</v>
      </c>
      <c r="M182" s="184">
        <v>6.1230000000000002</v>
      </c>
      <c r="N182" s="184"/>
      <c r="O182" s="184"/>
      <c r="P182" s="184"/>
      <c r="Q182" s="184">
        <v>4.2850999999999999</v>
      </c>
      <c r="R182" s="184"/>
      <c r="S182" s="120" t="s">
        <v>1995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1840</v>
      </c>
      <c r="C183" s="180">
        <v>148625</v>
      </c>
      <c r="D183" s="183">
        <v>44536</v>
      </c>
      <c r="E183" s="184">
        <v>10.372999999999999</v>
      </c>
      <c r="F183" s="184">
        <v>20.207699999999999</v>
      </c>
      <c r="G183" s="184">
        <v>20.207699999999999</v>
      </c>
      <c r="H183" s="184">
        <v>13.304600000000001</v>
      </c>
      <c r="I183" s="184">
        <v>10.4978</v>
      </c>
      <c r="J183" s="184">
        <v>9.8216999999999999</v>
      </c>
      <c r="K183" s="184">
        <v>2.9956999999999998</v>
      </c>
      <c r="L183" s="184">
        <v>4.5913000000000004</v>
      </c>
      <c r="M183" s="184">
        <v>5.6913999999999998</v>
      </c>
      <c r="N183" s="184"/>
      <c r="O183" s="184"/>
      <c r="P183" s="184"/>
      <c r="Q183" s="184">
        <v>3.8458999999999999</v>
      </c>
      <c r="R183" s="184"/>
      <c r="S183" s="120" t="s">
        <v>1997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44536</v>
      </c>
      <c r="E184" s="184">
        <v>19.7819</v>
      </c>
      <c r="F184" s="184">
        <v>4.0606</v>
      </c>
      <c r="G184" s="184">
        <v>4.0606</v>
      </c>
      <c r="H184" s="184">
        <v>3.5609000000000002</v>
      </c>
      <c r="I184" s="184">
        <v>4.4755000000000003</v>
      </c>
      <c r="J184" s="184">
        <v>5.2865000000000002</v>
      </c>
      <c r="K184" s="184">
        <v>2.2591999999999999</v>
      </c>
      <c r="L184" s="184">
        <v>3.9533999999999998</v>
      </c>
      <c r="M184" s="184">
        <v>5.1017999999999999</v>
      </c>
      <c r="N184" s="184">
        <v>3.5167000000000002</v>
      </c>
      <c r="O184" s="184">
        <v>8.4197000000000006</v>
      </c>
      <c r="P184" s="184">
        <v>7.2102000000000004</v>
      </c>
      <c r="Q184" s="184">
        <v>8.6390999999999991</v>
      </c>
      <c r="R184" s="184">
        <v>7.2747000000000002</v>
      </c>
      <c r="S184" s="120" t="s">
        <v>1996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44536</v>
      </c>
      <c r="E185" s="184">
        <v>19.2836</v>
      </c>
      <c r="F185" s="184">
        <v>3.7867999999999999</v>
      </c>
      <c r="G185" s="184">
        <v>3.7867999999999999</v>
      </c>
      <c r="H185" s="184">
        <v>3.3010000000000002</v>
      </c>
      <c r="I185" s="184">
        <v>4.2251000000000003</v>
      </c>
      <c r="J185" s="184">
        <v>5.0243000000000002</v>
      </c>
      <c r="K185" s="184">
        <v>1.9984</v>
      </c>
      <c r="L185" s="184">
        <v>3.7023999999999999</v>
      </c>
      <c r="M185" s="184">
        <v>4.8434999999999997</v>
      </c>
      <c r="N185" s="184">
        <v>3.2483</v>
      </c>
      <c r="O185" s="184">
        <v>8.1076999999999995</v>
      </c>
      <c r="P185" s="184">
        <v>6.9146000000000001</v>
      </c>
      <c r="Q185" s="184">
        <v>8.3028999999999993</v>
      </c>
      <c r="R185" s="184">
        <v>6.9969000000000001</v>
      </c>
      <c r="S185" s="120" t="s">
        <v>1996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44536</v>
      </c>
      <c r="E186" s="184">
        <v>20.4253</v>
      </c>
      <c r="F186" s="184">
        <v>11.9847</v>
      </c>
      <c r="G186" s="184">
        <v>11.9847</v>
      </c>
      <c r="H186" s="184">
        <v>16.595199999999998</v>
      </c>
      <c r="I186" s="184">
        <v>11.7319</v>
      </c>
      <c r="J186" s="184">
        <v>9.6796000000000006</v>
      </c>
      <c r="K186" s="184">
        <v>6.4367000000000001</v>
      </c>
      <c r="L186" s="184">
        <v>6.1938000000000004</v>
      </c>
      <c r="M186" s="184">
        <v>9.5995000000000008</v>
      </c>
      <c r="N186" s="184">
        <v>5.2735000000000003</v>
      </c>
      <c r="O186" s="184">
        <v>10.610900000000001</v>
      </c>
      <c r="P186" s="184">
        <v>8.7087000000000003</v>
      </c>
      <c r="Q186" s="184">
        <v>9.0591000000000008</v>
      </c>
      <c r="R186" s="184">
        <v>9.5144000000000002</v>
      </c>
      <c r="S186" s="120" t="s">
        <v>1996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44536</v>
      </c>
      <c r="E187" s="184">
        <v>19.9361</v>
      </c>
      <c r="F187" s="184">
        <v>11.6676</v>
      </c>
      <c r="G187" s="184">
        <v>11.6676</v>
      </c>
      <c r="H187" s="184">
        <v>16.292999999999999</v>
      </c>
      <c r="I187" s="184">
        <v>11.414099999999999</v>
      </c>
      <c r="J187" s="184">
        <v>9.3659999999999997</v>
      </c>
      <c r="K187" s="184">
        <v>6.1238000000000001</v>
      </c>
      <c r="L187" s="184">
        <v>5.8752000000000004</v>
      </c>
      <c r="M187" s="184">
        <v>9.2668999999999997</v>
      </c>
      <c r="N187" s="184">
        <v>4.9406999999999996</v>
      </c>
      <c r="O187" s="184">
        <v>10.2691</v>
      </c>
      <c r="P187" s="184">
        <v>8.3905999999999992</v>
      </c>
      <c r="Q187" s="184">
        <v>8.7385000000000002</v>
      </c>
      <c r="R187" s="184">
        <v>9.1480999999999995</v>
      </c>
      <c r="S187" s="120" t="s">
        <v>1996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44536</v>
      </c>
      <c r="E188" s="184">
        <v>18.072199999999999</v>
      </c>
      <c r="F188" s="184">
        <v>3.5017999999999998</v>
      </c>
      <c r="G188" s="184">
        <v>3.5017999999999998</v>
      </c>
      <c r="H188" s="184">
        <v>4.2447999999999997</v>
      </c>
      <c r="I188" s="184">
        <v>5.4356</v>
      </c>
      <c r="J188" s="184">
        <v>5.9192</v>
      </c>
      <c r="K188" s="184">
        <v>2.2879</v>
      </c>
      <c r="L188" s="184">
        <v>3.8828</v>
      </c>
      <c r="M188" s="184">
        <v>5.3573000000000004</v>
      </c>
      <c r="N188" s="184">
        <v>3.8</v>
      </c>
      <c r="O188" s="184">
        <v>8.2012999999999998</v>
      </c>
      <c r="P188" s="184">
        <v>7.2069999999999999</v>
      </c>
      <c r="Q188" s="184">
        <v>8.0737000000000005</v>
      </c>
      <c r="R188" s="184">
        <v>6.5945</v>
      </c>
      <c r="S188" s="120" t="s">
        <v>1998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44536</v>
      </c>
      <c r="E189" s="184">
        <v>18.6555</v>
      </c>
      <c r="F189" s="184">
        <v>3.7837999999999998</v>
      </c>
      <c r="G189" s="184">
        <v>3.7837999999999998</v>
      </c>
      <c r="H189" s="184">
        <v>4.5598999999999998</v>
      </c>
      <c r="I189" s="184">
        <v>5.7565</v>
      </c>
      <c r="J189" s="184">
        <v>6.2485999999999997</v>
      </c>
      <c r="K189" s="184">
        <v>2.6294</v>
      </c>
      <c r="L189" s="184">
        <v>4.2291999999999996</v>
      </c>
      <c r="M189" s="184">
        <v>5.7042000000000002</v>
      </c>
      <c r="N189" s="184">
        <v>4.1398000000000001</v>
      </c>
      <c r="O189" s="184">
        <v>8.5569000000000006</v>
      </c>
      <c r="P189" s="184">
        <v>7.5861999999999998</v>
      </c>
      <c r="Q189" s="184">
        <v>8.5251000000000001</v>
      </c>
      <c r="R189" s="184">
        <v>6.9390999999999998</v>
      </c>
      <c r="S189" s="120" t="s">
        <v>1998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44536</v>
      </c>
      <c r="E190" s="184">
        <v>18.9741</v>
      </c>
      <c r="F190" s="184">
        <v>9.6259999999999994</v>
      </c>
      <c r="G190" s="184">
        <v>9.6259999999999994</v>
      </c>
      <c r="H190" s="184">
        <v>9.1396999999999995</v>
      </c>
      <c r="I190" s="184">
        <v>5.0525000000000002</v>
      </c>
      <c r="J190" s="184">
        <v>6.0311000000000003</v>
      </c>
      <c r="K190" s="184">
        <v>3.8954</v>
      </c>
      <c r="L190" s="184">
        <v>4.782</v>
      </c>
      <c r="M190" s="184">
        <v>5.9832999999999998</v>
      </c>
      <c r="N190" s="184">
        <v>4.4969000000000001</v>
      </c>
      <c r="O190" s="184">
        <v>8.8055000000000003</v>
      </c>
      <c r="P190" s="184">
        <v>7.6199000000000003</v>
      </c>
      <c r="Q190" s="184">
        <v>8.6690000000000005</v>
      </c>
      <c r="R190" s="184">
        <v>7.7488999999999999</v>
      </c>
      <c r="S190" s="120" t="s">
        <v>1996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44536</v>
      </c>
      <c r="E191" s="184">
        <v>18.488099999999999</v>
      </c>
      <c r="F191" s="184">
        <v>9.2201000000000004</v>
      </c>
      <c r="G191" s="184">
        <v>9.2201000000000004</v>
      </c>
      <c r="H191" s="184">
        <v>8.6729000000000003</v>
      </c>
      <c r="I191" s="184">
        <v>4.5911</v>
      </c>
      <c r="J191" s="184">
        <v>5.5738000000000003</v>
      </c>
      <c r="K191" s="184">
        <v>3.4352999999999998</v>
      </c>
      <c r="L191" s="184">
        <v>4.3162000000000003</v>
      </c>
      <c r="M191" s="184">
        <v>5.5084999999999997</v>
      </c>
      <c r="N191" s="184">
        <v>4.0208000000000004</v>
      </c>
      <c r="O191" s="184">
        <v>8.3132000000000001</v>
      </c>
      <c r="P191" s="184">
        <v>7.1342999999999996</v>
      </c>
      <c r="Q191" s="184">
        <v>8.3035999999999994</v>
      </c>
      <c r="R191" s="184">
        <v>7.2595000000000001</v>
      </c>
      <c r="S191" s="120" t="s">
        <v>1996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44536</v>
      </c>
      <c r="E192" s="184">
        <v>26.001999999999999</v>
      </c>
      <c r="F192" s="184">
        <v>4.4935999999999998</v>
      </c>
      <c r="G192" s="184">
        <v>4.4935999999999998</v>
      </c>
      <c r="H192" s="184">
        <v>6.2039</v>
      </c>
      <c r="I192" s="184">
        <v>2.7804000000000002</v>
      </c>
      <c r="J192" s="184">
        <v>6.3057999999999996</v>
      </c>
      <c r="K192" s="184">
        <v>4.7370000000000001</v>
      </c>
      <c r="L192" s="184">
        <v>5.5361000000000002</v>
      </c>
      <c r="M192" s="184">
        <v>5.7763</v>
      </c>
      <c r="N192" s="184">
        <v>4.5997000000000003</v>
      </c>
      <c r="O192" s="184">
        <v>8.0618999999999996</v>
      </c>
      <c r="P192" s="184">
        <v>6.7605000000000004</v>
      </c>
      <c r="Q192" s="184">
        <v>8.3344000000000005</v>
      </c>
      <c r="R192" s="184">
        <v>7.2061000000000002</v>
      </c>
      <c r="S192" s="120" t="s">
        <v>1996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44536</v>
      </c>
      <c r="E193" s="184">
        <v>26.7454</v>
      </c>
      <c r="F193" s="184">
        <v>4.915</v>
      </c>
      <c r="G193" s="184">
        <v>4.915</v>
      </c>
      <c r="H193" s="184">
        <v>6.6566000000000001</v>
      </c>
      <c r="I193" s="184">
        <v>3.2305999999999999</v>
      </c>
      <c r="J193" s="184">
        <v>6.7613000000000003</v>
      </c>
      <c r="K193" s="184">
        <v>5.1938000000000004</v>
      </c>
      <c r="L193" s="184">
        <v>6.0004</v>
      </c>
      <c r="M193" s="184">
        <v>6.2481</v>
      </c>
      <c r="N193" s="184">
        <v>5.0742000000000003</v>
      </c>
      <c r="O193" s="184">
        <v>8.5497999999999994</v>
      </c>
      <c r="P193" s="184">
        <v>7.1867000000000001</v>
      </c>
      <c r="Q193" s="184">
        <v>8.7225999999999999</v>
      </c>
      <c r="R193" s="184">
        <v>7.6916000000000002</v>
      </c>
      <c r="S193" s="120" t="s">
        <v>1996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44536</v>
      </c>
      <c r="E194" s="184">
        <v>20.1554</v>
      </c>
      <c r="F194" s="184">
        <v>0.42259999999999998</v>
      </c>
      <c r="G194" s="184">
        <v>0.42259999999999998</v>
      </c>
      <c r="H194" s="184">
        <v>2.7955000000000001</v>
      </c>
      <c r="I194" s="184">
        <v>2.8748</v>
      </c>
      <c r="J194" s="184">
        <v>4.3357000000000001</v>
      </c>
      <c r="K194" s="184">
        <v>2.0823999999999998</v>
      </c>
      <c r="L194" s="184">
        <v>3.9529999999999998</v>
      </c>
      <c r="M194" s="184">
        <v>5.1196999999999999</v>
      </c>
      <c r="N194" s="184">
        <v>3.7614000000000001</v>
      </c>
      <c r="O194" s="184">
        <v>8.9562000000000008</v>
      </c>
      <c r="P194" s="184">
        <v>7.9683999999999999</v>
      </c>
      <c r="Q194" s="184">
        <v>8.3336000000000006</v>
      </c>
      <c r="R194" s="184">
        <v>7.5048000000000004</v>
      </c>
      <c r="S194" s="120" t="s">
        <v>1996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44536</v>
      </c>
      <c r="E195" s="184">
        <v>19.796700000000001</v>
      </c>
      <c r="F195" s="184">
        <v>0.1229</v>
      </c>
      <c r="G195" s="184">
        <v>0.1229</v>
      </c>
      <c r="H195" s="184">
        <v>2.5034000000000001</v>
      </c>
      <c r="I195" s="184">
        <v>2.5573999999999999</v>
      </c>
      <c r="J195" s="184">
        <v>4.0260999999999996</v>
      </c>
      <c r="K195" s="184">
        <v>1.7664</v>
      </c>
      <c r="L195" s="184">
        <v>3.6284000000000001</v>
      </c>
      <c r="M195" s="184">
        <v>4.7887000000000004</v>
      </c>
      <c r="N195" s="184">
        <v>3.4279000000000002</v>
      </c>
      <c r="O195" s="184">
        <v>8.6052</v>
      </c>
      <c r="P195" s="184">
        <v>7.67</v>
      </c>
      <c r="Q195" s="184">
        <v>8.1115999999999993</v>
      </c>
      <c r="R195" s="184">
        <v>7.1464999999999996</v>
      </c>
      <c r="S195" s="120" t="s">
        <v>1996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44536</v>
      </c>
      <c r="E198" s="184">
        <v>1871.9847</v>
      </c>
      <c r="F198" s="184">
        <v>15.425599999999999</v>
      </c>
      <c r="G198" s="184">
        <v>15.425599999999999</v>
      </c>
      <c r="H198" s="184">
        <v>13.3941</v>
      </c>
      <c r="I198" s="184">
        <v>8.0827000000000009</v>
      </c>
      <c r="J198" s="184">
        <v>9.4288000000000007</v>
      </c>
      <c r="K198" s="184">
        <v>5.3474000000000004</v>
      </c>
      <c r="L198" s="184">
        <v>4.6955999999999998</v>
      </c>
      <c r="M198" s="184">
        <v>7.9497999999999998</v>
      </c>
      <c r="N198" s="184">
        <v>3.8502000000000001</v>
      </c>
      <c r="O198" s="184">
        <v>7.7061999999999999</v>
      </c>
      <c r="P198" s="184">
        <v>6.8803999999999998</v>
      </c>
      <c r="Q198" s="184">
        <v>7.2630999999999997</v>
      </c>
      <c r="R198" s="184">
        <v>6.6692</v>
      </c>
      <c r="S198" s="120" t="s">
        <v>1996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44536</v>
      </c>
      <c r="E199" s="184">
        <v>1978.21</v>
      </c>
      <c r="F199" s="184">
        <v>15.8461</v>
      </c>
      <c r="G199" s="184">
        <v>15.8461</v>
      </c>
      <c r="H199" s="184">
        <v>13.815200000000001</v>
      </c>
      <c r="I199" s="184">
        <v>8.5039999999999996</v>
      </c>
      <c r="J199" s="184">
        <v>9.8524999999999991</v>
      </c>
      <c r="K199" s="184">
        <v>5.7732000000000001</v>
      </c>
      <c r="L199" s="184">
        <v>5.1242000000000001</v>
      </c>
      <c r="M199" s="184">
        <v>8.3945000000000007</v>
      </c>
      <c r="N199" s="184">
        <v>4.2869000000000002</v>
      </c>
      <c r="O199" s="184">
        <v>8.1709999999999994</v>
      </c>
      <c r="P199" s="184">
        <v>7.3285</v>
      </c>
      <c r="Q199" s="184">
        <v>7.89</v>
      </c>
      <c r="R199" s="184">
        <v>7.1456999999999997</v>
      </c>
      <c r="S199" s="120" t="s">
        <v>1996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1841</v>
      </c>
      <c r="C200" s="180">
        <v>148534</v>
      </c>
      <c r="D200" s="183">
        <v>44536</v>
      </c>
      <c r="E200" s="184">
        <v>10.54</v>
      </c>
      <c r="F200" s="184">
        <v>2.1936</v>
      </c>
      <c r="G200" s="184">
        <v>2.1936</v>
      </c>
      <c r="H200" s="184">
        <v>3.5148000000000001</v>
      </c>
      <c r="I200" s="184">
        <v>3.8397000000000001</v>
      </c>
      <c r="J200" s="184">
        <v>4.9225000000000003</v>
      </c>
      <c r="K200" s="184">
        <v>3.0676999999999999</v>
      </c>
      <c r="L200" s="184">
        <v>4.819</v>
      </c>
      <c r="M200" s="184">
        <v>5.9363999999999999</v>
      </c>
      <c r="N200" s="184">
        <v>4.3244999999999996</v>
      </c>
      <c r="O200" s="184"/>
      <c r="P200" s="184"/>
      <c r="Q200" s="184">
        <v>4.7933000000000003</v>
      </c>
      <c r="R200" s="184"/>
      <c r="S200" s="120" t="s">
        <v>1995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1842</v>
      </c>
      <c r="C201" s="180">
        <v>148535</v>
      </c>
      <c r="D201" s="183">
        <v>44536</v>
      </c>
      <c r="E201" s="184">
        <v>10.4749</v>
      </c>
      <c r="F201" s="184">
        <v>1.6263000000000001</v>
      </c>
      <c r="G201" s="184">
        <v>1.6263000000000001</v>
      </c>
      <c r="H201" s="184">
        <v>2.9386000000000001</v>
      </c>
      <c r="I201" s="184">
        <v>3.2646000000000002</v>
      </c>
      <c r="J201" s="184">
        <v>4.3674999999999997</v>
      </c>
      <c r="K201" s="184">
        <v>2.5122</v>
      </c>
      <c r="L201" s="184">
        <v>4.2582000000000004</v>
      </c>
      <c r="M201" s="184">
        <v>5.3624999999999998</v>
      </c>
      <c r="N201" s="184">
        <v>3.7519</v>
      </c>
      <c r="O201" s="184"/>
      <c r="P201" s="184"/>
      <c r="Q201" s="184">
        <v>4.2168999999999999</v>
      </c>
      <c r="R201" s="184"/>
      <c r="S201" s="120" t="s">
        <v>1995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44536</v>
      </c>
      <c r="E202" s="184">
        <v>52.293599999999998</v>
      </c>
      <c r="F202" s="184">
        <v>5.1440000000000001</v>
      </c>
      <c r="G202" s="184">
        <v>5.1440000000000001</v>
      </c>
      <c r="H202" s="184">
        <v>7.6291000000000002</v>
      </c>
      <c r="I202" s="184">
        <v>2.3203999999999998</v>
      </c>
      <c r="J202" s="184">
        <v>3.5392999999999999</v>
      </c>
      <c r="K202" s="184">
        <v>4.0480999999999998</v>
      </c>
      <c r="L202" s="184">
        <v>4.8109999999999999</v>
      </c>
      <c r="M202" s="184">
        <v>5.83</v>
      </c>
      <c r="N202" s="184">
        <v>4.0880000000000001</v>
      </c>
      <c r="O202" s="184">
        <v>8.5319000000000003</v>
      </c>
      <c r="P202" s="184">
        <v>7.4391999999999996</v>
      </c>
      <c r="Q202" s="184">
        <v>7.4732000000000003</v>
      </c>
      <c r="R202" s="184">
        <v>7.3212999999999999</v>
      </c>
      <c r="S202" s="120" t="s">
        <v>1996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44536</v>
      </c>
      <c r="E203" s="184">
        <v>53.697299999999998</v>
      </c>
      <c r="F203" s="184">
        <v>5.5309999999999997</v>
      </c>
      <c r="G203" s="184">
        <v>5.5309999999999997</v>
      </c>
      <c r="H203" s="184">
        <v>8.0235000000000003</v>
      </c>
      <c r="I203" s="184">
        <v>2.7121</v>
      </c>
      <c r="J203" s="184">
        <v>3.94</v>
      </c>
      <c r="K203" s="184">
        <v>4.4522000000000004</v>
      </c>
      <c r="L203" s="184">
        <v>5.2215999999999996</v>
      </c>
      <c r="M203" s="184">
        <v>6.2529000000000003</v>
      </c>
      <c r="N203" s="184">
        <v>4.5148999999999999</v>
      </c>
      <c r="O203" s="184">
        <v>8.9230999999999998</v>
      </c>
      <c r="P203" s="184">
        <v>7.8263999999999996</v>
      </c>
      <c r="Q203" s="184">
        <v>8.7738999999999994</v>
      </c>
      <c r="R203" s="184">
        <v>7.7375999999999996</v>
      </c>
      <c r="S203" s="120" t="s">
        <v>1996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44536</v>
      </c>
      <c r="E204" s="184">
        <v>20.767800000000001</v>
      </c>
      <c r="F204" s="184">
        <v>1.9336</v>
      </c>
      <c r="G204" s="184">
        <v>1.9336</v>
      </c>
      <c r="H204" s="184">
        <v>4.6741999999999999</v>
      </c>
      <c r="I204" s="184">
        <v>3.3184</v>
      </c>
      <c r="J204" s="184">
        <v>4.8517000000000001</v>
      </c>
      <c r="K204" s="184">
        <v>1.9251</v>
      </c>
      <c r="L204" s="184">
        <v>3.8203999999999998</v>
      </c>
      <c r="M204" s="184">
        <v>5.1387999999999998</v>
      </c>
      <c r="N204" s="184">
        <v>3.5806</v>
      </c>
      <c r="O204" s="184">
        <v>8.1797000000000004</v>
      </c>
      <c r="P204" s="184">
        <v>7.1566999999999998</v>
      </c>
      <c r="Q204" s="184">
        <v>8.2217000000000002</v>
      </c>
      <c r="R204" s="184">
        <v>7.1742999999999997</v>
      </c>
      <c r="S204" s="120" t="s">
        <v>1996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44536</v>
      </c>
      <c r="E205" s="184">
        <v>19.984999999999999</v>
      </c>
      <c r="F205" s="184">
        <v>1.5222</v>
      </c>
      <c r="G205" s="184">
        <v>1.5222</v>
      </c>
      <c r="H205" s="184">
        <v>4.2824</v>
      </c>
      <c r="I205" s="184">
        <v>2.9384999999999999</v>
      </c>
      <c r="J205" s="184">
        <v>4.4676999999999998</v>
      </c>
      <c r="K205" s="184">
        <v>1.5432999999999999</v>
      </c>
      <c r="L205" s="184">
        <v>3.4331</v>
      </c>
      <c r="M205" s="184">
        <v>4.7427000000000001</v>
      </c>
      <c r="N205" s="184">
        <v>3.1804999999999999</v>
      </c>
      <c r="O205" s="184">
        <v>7.7548000000000004</v>
      </c>
      <c r="P205" s="184">
        <v>6.7114000000000003</v>
      </c>
      <c r="Q205" s="184">
        <v>4.9889999999999999</v>
      </c>
      <c r="R205" s="184">
        <v>6.7530000000000001</v>
      </c>
      <c r="S205" s="120" t="s">
        <v>1996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44536</v>
      </c>
      <c r="E206" s="184">
        <v>28.0763</v>
      </c>
      <c r="F206" s="184">
        <v>2.5139</v>
      </c>
      <c r="G206" s="184">
        <v>2.5139</v>
      </c>
      <c r="H206" s="184">
        <v>2.8058999999999998</v>
      </c>
      <c r="I206" s="184">
        <v>2.6678000000000002</v>
      </c>
      <c r="J206" s="184">
        <v>3.5649000000000002</v>
      </c>
      <c r="K206" s="184">
        <v>1.7664</v>
      </c>
      <c r="L206" s="184">
        <v>3.0122</v>
      </c>
      <c r="M206" s="184">
        <v>3.8681999999999999</v>
      </c>
      <c r="N206" s="184">
        <v>2.6242999999999999</v>
      </c>
      <c r="O206" s="184">
        <v>7.1513999999999998</v>
      </c>
      <c r="P206" s="184">
        <v>6.8247999999999998</v>
      </c>
      <c r="Q206" s="184">
        <v>7.3625999999999996</v>
      </c>
      <c r="R206" s="184">
        <v>5.6093999999999999</v>
      </c>
      <c r="S206" s="120" t="s">
        <v>1996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44536</v>
      </c>
      <c r="E207" s="184">
        <v>29.7209</v>
      </c>
      <c r="F207" s="184">
        <v>3.0710000000000002</v>
      </c>
      <c r="G207" s="184">
        <v>3.0710000000000002</v>
      </c>
      <c r="H207" s="184">
        <v>3.3706999999999998</v>
      </c>
      <c r="I207" s="184">
        <v>3.2233000000000001</v>
      </c>
      <c r="J207" s="184">
        <v>4.1200999999999999</v>
      </c>
      <c r="K207" s="184">
        <v>2.3197000000000001</v>
      </c>
      <c r="L207" s="184">
        <v>3.5712000000000002</v>
      </c>
      <c r="M207" s="184">
        <v>4.4356</v>
      </c>
      <c r="N207" s="184">
        <v>3.1905000000000001</v>
      </c>
      <c r="O207" s="184">
        <v>7.7359999999999998</v>
      </c>
      <c r="P207" s="184">
        <v>7.4379</v>
      </c>
      <c r="Q207" s="184">
        <v>7.8216000000000001</v>
      </c>
      <c r="R207" s="184">
        <v>6.1879999999999997</v>
      </c>
      <c r="S207" s="120" t="s">
        <v>1996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1843</v>
      </c>
      <c r="C208" s="180">
        <v>148419</v>
      </c>
      <c r="D208" s="183">
        <v>44536</v>
      </c>
      <c r="E208" s="184">
        <v>10.594799999999999</v>
      </c>
      <c r="F208" s="184">
        <v>8.6188000000000002</v>
      </c>
      <c r="G208" s="184">
        <v>8.6188000000000002</v>
      </c>
      <c r="H208" s="184">
        <v>6.0605000000000002</v>
      </c>
      <c r="I208" s="184">
        <v>4.7085999999999997</v>
      </c>
      <c r="J208" s="184">
        <v>5.93</v>
      </c>
      <c r="K208" s="184">
        <v>2.5526</v>
      </c>
      <c r="L208" s="184">
        <v>4.1642999999999999</v>
      </c>
      <c r="M208" s="184">
        <v>5.5469999999999997</v>
      </c>
      <c r="N208" s="184">
        <v>3.8799000000000001</v>
      </c>
      <c r="O208" s="184"/>
      <c r="P208" s="184"/>
      <c r="Q208" s="184">
        <v>4.3079999999999998</v>
      </c>
      <c r="R208" s="184"/>
      <c r="S208" s="120" t="s">
        <v>1995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1844</v>
      </c>
      <c r="C209" s="180">
        <v>148416</v>
      </c>
      <c r="D209" s="183">
        <v>44536</v>
      </c>
      <c r="E209" s="184">
        <v>10.530099999999999</v>
      </c>
      <c r="F209" s="184">
        <v>8.3247</v>
      </c>
      <c r="G209" s="184">
        <v>8.3247</v>
      </c>
      <c r="H209" s="184">
        <v>5.7008000000000001</v>
      </c>
      <c r="I209" s="184">
        <v>4.3151999999999999</v>
      </c>
      <c r="J209" s="184">
        <v>5.5103</v>
      </c>
      <c r="K209" s="184">
        <v>2.1097999999999999</v>
      </c>
      <c r="L209" s="184">
        <v>3.7225999999999999</v>
      </c>
      <c r="M209" s="184">
        <v>5.0903999999999998</v>
      </c>
      <c r="N209" s="184">
        <v>3.4234</v>
      </c>
      <c r="O209" s="184"/>
      <c r="P209" s="184"/>
      <c r="Q209" s="184">
        <v>3.8426</v>
      </c>
      <c r="R209" s="184"/>
      <c r="S209" s="120" t="s">
        <v>1995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44536</v>
      </c>
      <c r="E210" s="184">
        <v>16.690799999999999</v>
      </c>
      <c r="F210" s="184">
        <v>6.1261999999999999</v>
      </c>
      <c r="G210" s="184">
        <v>6.1261999999999999</v>
      </c>
      <c r="H210" s="184">
        <v>5.6607000000000003</v>
      </c>
      <c r="I210" s="184">
        <v>4.3967000000000001</v>
      </c>
      <c r="J210" s="184">
        <v>5.2868000000000004</v>
      </c>
      <c r="K210" s="184">
        <v>3.173</v>
      </c>
      <c r="L210" s="184">
        <v>4.4172000000000002</v>
      </c>
      <c r="M210" s="184">
        <v>5.9048999999999996</v>
      </c>
      <c r="N210" s="184">
        <v>3.9752999999999998</v>
      </c>
      <c r="O210" s="184">
        <v>8.5817999999999994</v>
      </c>
      <c r="P210" s="184">
        <v>7.3250999999999999</v>
      </c>
      <c r="Q210" s="184">
        <v>8.1128999999999998</v>
      </c>
      <c r="R210" s="184">
        <v>7.4362000000000004</v>
      </c>
      <c r="S210" s="120" t="s">
        <v>1996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44536</v>
      </c>
      <c r="E211" s="184">
        <v>17.062100000000001</v>
      </c>
      <c r="F211" s="184">
        <v>6.6353</v>
      </c>
      <c r="G211" s="184">
        <v>6.6353</v>
      </c>
      <c r="H211" s="184">
        <v>6.1498999999999997</v>
      </c>
      <c r="I211" s="184">
        <v>4.8681999999999999</v>
      </c>
      <c r="J211" s="184">
        <v>5.7538999999999998</v>
      </c>
      <c r="K211" s="184">
        <v>3.6389</v>
      </c>
      <c r="L211" s="184">
        <v>4.8893000000000004</v>
      </c>
      <c r="M211" s="184">
        <v>6.3872</v>
      </c>
      <c r="N211" s="184">
        <v>4.4625000000000004</v>
      </c>
      <c r="O211" s="184">
        <v>9.0774000000000008</v>
      </c>
      <c r="P211" s="184">
        <v>7.7305999999999999</v>
      </c>
      <c r="Q211" s="184">
        <v>8.4756999999999998</v>
      </c>
      <c r="R211" s="184">
        <v>7.9513999999999996</v>
      </c>
      <c r="S211" s="120" t="s">
        <v>1996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44536</v>
      </c>
      <c r="E212" s="184">
        <v>19.653700000000001</v>
      </c>
      <c r="F212" s="184">
        <v>3.9632000000000001</v>
      </c>
      <c r="G212" s="184">
        <v>3.9632000000000001</v>
      </c>
      <c r="H212" s="184">
        <v>3.5044</v>
      </c>
      <c r="I212" s="184">
        <v>2.6025999999999998</v>
      </c>
      <c r="J212" s="184">
        <v>3.5964999999999998</v>
      </c>
      <c r="K212" s="184">
        <v>2.3565999999999998</v>
      </c>
      <c r="L212" s="184">
        <v>3.9975000000000001</v>
      </c>
      <c r="M212" s="184">
        <v>5.1211000000000002</v>
      </c>
      <c r="N212" s="184">
        <v>3.6709000000000001</v>
      </c>
      <c r="O212" s="184">
        <v>8.2103000000000002</v>
      </c>
      <c r="P212" s="184">
        <v>6.9466999999999999</v>
      </c>
      <c r="Q212" s="184">
        <v>8.0248000000000008</v>
      </c>
      <c r="R212" s="184">
        <v>6.8745000000000003</v>
      </c>
      <c r="S212" s="120" t="s">
        <v>1996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44536</v>
      </c>
      <c r="E213" s="184">
        <v>20.494399999999999</v>
      </c>
      <c r="F213" s="184">
        <v>4.5134999999999996</v>
      </c>
      <c r="G213" s="184">
        <v>4.5134999999999996</v>
      </c>
      <c r="H213" s="184">
        <v>4.0229999999999997</v>
      </c>
      <c r="I213" s="184">
        <v>3.0949</v>
      </c>
      <c r="J213" s="184">
        <v>4.0788000000000002</v>
      </c>
      <c r="K213" s="184">
        <v>2.8361999999999998</v>
      </c>
      <c r="L213" s="184">
        <v>4.4836999999999998</v>
      </c>
      <c r="M213" s="184">
        <v>5.6154999999999999</v>
      </c>
      <c r="N213" s="184">
        <v>4.1599000000000004</v>
      </c>
      <c r="O213" s="184">
        <v>8.7238000000000007</v>
      </c>
      <c r="P213" s="184">
        <v>7.4740000000000002</v>
      </c>
      <c r="Q213" s="184">
        <v>8.5428999999999995</v>
      </c>
      <c r="R213" s="184">
        <v>7.3817000000000004</v>
      </c>
      <c r="S213" s="120" t="s">
        <v>1996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44536</v>
      </c>
      <c r="E214" s="184">
        <v>2639.7618000000002</v>
      </c>
      <c r="F214" s="184">
        <v>0.87580000000000002</v>
      </c>
      <c r="G214" s="184">
        <v>0.87580000000000002</v>
      </c>
      <c r="H214" s="184">
        <v>3.0381999999999998</v>
      </c>
      <c r="I214" s="184">
        <v>3.15</v>
      </c>
      <c r="J214" s="184">
        <v>5.1445999999999996</v>
      </c>
      <c r="K214" s="184">
        <v>2.242</v>
      </c>
      <c r="L214" s="184">
        <v>3.9081999999999999</v>
      </c>
      <c r="M214" s="184">
        <v>4.8939000000000004</v>
      </c>
      <c r="N214" s="184">
        <v>3.2949999999999999</v>
      </c>
      <c r="O214" s="184">
        <v>8.2172000000000001</v>
      </c>
      <c r="P214" s="184">
        <v>7.8201999999999998</v>
      </c>
      <c r="Q214" s="184">
        <v>8.5623000000000005</v>
      </c>
      <c r="R214" s="184">
        <v>7.1565000000000003</v>
      </c>
      <c r="S214" s="120" t="s">
        <v>1996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44536</v>
      </c>
      <c r="E215" s="184">
        <v>2525.0943000000002</v>
      </c>
      <c r="F215" s="184">
        <v>0.40570000000000001</v>
      </c>
      <c r="G215" s="184">
        <v>0.40570000000000001</v>
      </c>
      <c r="H215" s="184">
        <v>2.5676000000000001</v>
      </c>
      <c r="I215" s="184">
        <v>2.6793999999999998</v>
      </c>
      <c r="J215" s="184">
        <v>4.6723999999999997</v>
      </c>
      <c r="K215" s="184">
        <v>1.7694000000000001</v>
      </c>
      <c r="L215" s="184">
        <v>3.4293</v>
      </c>
      <c r="M215" s="184">
        <v>4.4071999999999996</v>
      </c>
      <c r="N215" s="184">
        <v>2.8108</v>
      </c>
      <c r="O215" s="184">
        <v>7.7083000000000004</v>
      </c>
      <c r="P215" s="184">
        <v>7.2877999999999998</v>
      </c>
      <c r="Q215" s="184">
        <v>7.9101999999999997</v>
      </c>
      <c r="R215" s="184">
        <v>6.6538000000000004</v>
      </c>
      <c r="S215" s="120" t="s">
        <v>1996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44536</v>
      </c>
      <c r="E216" s="184">
        <v>34.642499999999998</v>
      </c>
      <c r="F216" s="184">
        <v>4.9892000000000003</v>
      </c>
      <c r="G216" s="184">
        <v>4.9892000000000003</v>
      </c>
      <c r="H216" s="184">
        <v>5.1226000000000003</v>
      </c>
      <c r="I216" s="184">
        <v>5.4676999999999998</v>
      </c>
      <c r="J216" s="184">
        <v>5.7319000000000004</v>
      </c>
      <c r="K216" s="184">
        <v>2.621</v>
      </c>
      <c r="L216" s="184">
        <v>3.1059000000000001</v>
      </c>
      <c r="M216" s="184">
        <v>3.2810999999999999</v>
      </c>
      <c r="N216" s="184">
        <v>3.1854</v>
      </c>
      <c r="O216" s="184">
        <v>7.0278</v>
      </c>
      <c r="P216" s="184">
        <v>6.6256000000000004</v>
      </c>
      <c r="Q216" s="184">
        <v>7.6079999999999997</v>
      </c>
      <c r="R216" s="184">
        <v>5.4341999999999997</v>
      </c>
      <c r="S216" s="120" t="s">
        <v>1996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44536</v>
      </c>
      <c r="E217" s="184">
        <v>34.961100000000002</v>
      </c>
      <c r="F217" s="184">
        <v>5.1875</v>
      </c>
      <c r="G217" s="184">
        <v>5.1875</v>
      </c>
      <c r="H217" s="184">
        <v>5.3150000000000004</v>
      </c>
      <c r="I217" s="184">
        <v>5.6574</v>
      </c>
      <c r="J217" s="184">
        <v>5.9191000000000003</v>
      </c>
      <c r="K217" s="184">
        <v>2.8119999999999998</v>
      </c>
      <c r="L217" s="184">
        <v>3.2957000000000001</v>
      </c>
      <c r="M217" s="184">
        <v>3.4581</v>
      </c>
      <c r="N217" s="184">
        <v>3.3769</v>
      </c>
      <c r="O217" s="184">
        <v>7.1875</v>
      </c>
      <c r="P217" s="184">
        <v>6.7545000000000002</v>
      </c>
      <c r="Q217" s="184">
        <v>7.5970000000000004</v>
      </c>
      <c r="R217" s="184">
        <v>5.6017999999999999</v>
      </c>
      <c r="S217" s="120" t="s">
        <v>1996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44536</v>
      </c>
      <c r="E218" s="184">
        <v>11.7492</v>
      </c>
      <c r="F218" s="184">
        <v>8.1861999999999995</v>
      </c>
      <c r="G218" s="184">
        <v>8.1861999999999995</v>
      </c>
      <c r="H218" s="184">
        <v>7.1994999999999996</v>
      </c>
      <c r="I218" s="184">
        <v>4.4678000000000004</v>
      </c>
      <c r="J218" s="184">
        <v>6.6673999999999998</v>
      </c>
      <c r="K218" s="184">
        <v>3.4779</v>
      </c>
      <c r="L218" s="184">
        <v>4.8925000000000001</v>
      </c>
      <c r="M218" s="184">
        <v>6.0968999999999998</v>
      </c>
      <c r="N218" s="184">
        <v>4.1195000000000004</v>
      </c>
      <c r="O218" s="184"/>
      <c r="P218" s="184"/>
      <c r="Q218" s="184">
        <v>7.7526000000000002</v>
      </c>
      <c r="R218" s="184">
        <v>7.6553000000000004</v>
      </c>
      <c r="S218" s="120" t="s">
        <v>1998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44536</v>
      </c>
      <c r="E219" s="184">
        <v>11.620200000000001</v>
      </c>
      <c r="F219" s="184">
        <v>7.5433000000000003</v>
      </c>
      <c r="G219" s="184">
        <v>7.5433000000000003</v>
      </c>
      <c r="H219" s="184">
        <v>6.6946000000000003</v>
      </c>
      <c r="I219" s="184">
        <v>3.9548000000000001</v>
      </c>
      <c r="J219" s="184">
        <v>6.2024999999999997</v>
      </c>
      <c r="K219" s="184">
        <v>2.9836</v>
      </c>
      <c r="L219" s="184">
        <v>4.3929999999999998</v>
      </c>
      <c r="M219" s="184">
        <v>5.5917000000000003</v>
      </c>
      <c r="N219" s="184">
        <v>3.6145</v>
      </c>
      <c r="O219" s="184"/>
      <c r="P219" s="184"/>
      <c r="Q219" s="184">
        <v>7.2030000000000003</v>
      </c>
      <c r="R219" s="184">
        <v>7.1089000000000002</v>
      </c>
      <c r="S219" s="120" t="s">
        <v>1998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1845</v>
      </c>
      <c r="C220" s="180">
        <v>148656</v>
      </c>
      <c r="D220" s="183">
        <v>44536</v>
      </c>
      <c r="E220" s="184">
        <v>1044.5020999999999</v>
      </c>
      <c r="F220" s="184">
        <v>-4.1837999999999997</v>
      </c>
      <c r="G220" s="184">
        <v>-4.1837999999999997</v>
      </c>
      <c r="H220" s="184">
        <v>2.9449999999999998</v>
      </c>
      <c r="I220" s="184">
        <v>4.4222999999999999</v>
      </c>
      <c r="J220" s="184">
        <v>5.5122999999999998</v>
      </c>
      <c r="K220" s="184">
        <v>2.1276000000000002</v>
      </c>
      <c r="L220" s="184">
        <v>4.8173000000000004</v>
      </c>
      <c r="M220" s="184">
        <v>6.4946000000000002</v>
      </c>
      <c r="N220" s="184"/>
      <c r="O220" s="184"/>
      <c r="P220" s="184"/>
      <c r="Q220" s="184">
        <v>5.2737999999999996</v>
      </c>
      <c r="R220" s="184"/>
      <c r="S220" s="120" t="s">
        <v>1995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1846</v>
      </c>
      <c r="C221" s="180">
        <v>148655</v>
      </c>
      <c r="D221" s="183">
        <v>44536</v>
      </c>
      <c r="E221" s="184">
        <v>1040.0789</v>
      </c>
      <c r="F221" s="184">
        <v>-4.6843000000000004</v>
      </c>
      <c r="G221" s="184">
        <v>-4.6843000000000004</v>
      </c>
      <c r="H221" s="184">
        <v>2.4447000000000001</v>
      </c>
      <c r="I221" s="184">
        <v>3.9213</v>
      </c>
      <c r="J221" s="184">
        <v>5.0106999999999999</v>
      </c>
      <c r="K221" s="184">
        <v>1.6254999999999999</v>
      </c>
      <c r="L221" s="184">
        <v>4.3041</v>
      </c>
      <c r="M221" s="184">
        <v>5.9699</v>
      </c>
      <c r="N221" s="184"/>
      <c r="O221" s="184"/>
      <c r="P221" s="184"/>
      <c r="Q221" s="184">
        <v>4.7496</v>
      </c>
      <c r="R221" s="184"/>
      <c r="S221" s="120" t="s">
        <v>1995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44536</v>
      </c>
      <c r="E222" s="184">
        <v>16.661300000000001</v>
      </c>
      <c r="F222" s="184">
        <v>3.6522999999999999</v>
      </c>
      <c r="G222" s="184">
        <v>3.6522999999999999</v>
      </c>
      <c r="H222" s="184">
        <v>2.8807999999999998</v>
      </c>
      <c r="I222" s="184">
        <v>3.0392000000000001</v>
      </c>
      <c r="J222" s="184">
        <v>3.6232000000000002</v>
      </c>
      <c r="K222" s="184">
        <v>2.4268000000000001</v>
      </c>
      <c r="L222" s="184">
        <v>3.3148</v>
      </c>
      <c r="M222" s="184">
        <v>4.0780000000000003</v>
      </c>
      <c r="N222" s="184">
        <v>2.9224000000000001</v>
      </c>
      <c r="O222" s="184">
        <v>3.7913999999999999</v>
      </c>
      <c r="P222" s="184">
        <v>4.7244000000000002</v>
      </c>
      <c r="Q222" s="184">
        <v>6.7248000000000001</v>
      </c>
      <c r="R222" s="184">
        <v>6.0336999999999996</v>
      </c>
      <c r="S222" s="120" t="s">
        <v>1996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44536</v>
      </c>
      <c r="E223" s="184">
        <v>16.5349</v>
      </c>
      <c r="F223" s="184">
        <v>3.5329000000000002</v>
      </c>
      <c r="G223" s="184">
        <v>3.5329000000000002</v>
      </c>
      <c r="H223" s="184">
        <v>2.7450000000000001</v>
      </c>
      <c r="I223" s="184">
        <v>2.9045000000000001</v>
      </c>
      <c r="J223" s="184">
        <v>3.4826999999999999</v>
      </c>
      <c r="K223" s="184">
        <v>2.2884000000000002</v>
      </c>
      <c r="L223" s="184">
        <v>3.1297999999999999</v>
      </c>
      <c r="M223" s="184">
        <v>3.9283999999999999</v>
      </c>
      <c r="N223" s="184">
        <v>2.7932000000000001</v>
      </c>
      <c r="O223" s="184">
        <v>3.6996000000000002</v>
      </c>
      <c r="P223" s="184">
        <v>4.6352000000000002</v>
      </c>
      <c r="Q223" s="184">
        <v>6.6212</v>
      </c>
      <c r="R223" s="184">
        <v>5.9423000000000004</v>
      </c>
      <c r="S223" s="120" t="s">
        <v>1996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5.6596954545454548</v>
      </c>
      <c r="G224" s="186">
        <v>5.6596954545454548</v>
      </c>
      <c r="H224" s="186">
        <v>6.1592045454545463</v>
      </c>
      <c r="I224" s="186">
        <v>4.6660977272727271</v>
      </c>
      <c r="J224" s="186">
        <v>5.6457249999999997</v>
      </c>
      <c r="K224" s="186">
        <v>3.0370795454545463</v>
      </c>
      <c r="L224" s="186">
        <v>4.2954500000000007</v>
      </c>
      <c r="M224" s="186">
        <v>5.5855863636363647</v>
      </c>
      <c r="N224" s="186">
        <v>3.8107424999999999</v>
      </c>
      <c r="O224" s="186">
        <v>8.0845235294117632</v>
      </c>
      <c r="P224" s="186">
        <v>7.2094323529411763</v>
      </c>
      <c r="Q224" s="186">
        <v>7.3647227272727234</v>
      </c>
      <c r="R224" s="186">
        <v>7.0862833333333342</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4.5079499999999992</v>
      </c>
      <c r="G225" s="186">
        <v>4.5079499999999992</v>
      </c>
      <c r="H225" s="186">
        <v>5.0821500000000004</v>
      </c>
      <c r="I225" s="186">
        <v>4.08995</v>
      </c>
      <c r="J225" s="186">
        <v>5.2866499999999998</v>
      </c>
      <c r="K225" s="186">
        <v>2.6252</v>
      </c>
      <c r="L225" s="186">
        <v>4.2706</v>
      </c>
      <c r="M225" s="186">
        <v>5.56935</v>
      </c>
      <c r="N225" s="186">
        <v>3.7754000000000003</v>
      </c>
      <c r="O225" s="186">
        <v>8.2336999999999989</v>
      </c>
      <c r="P225" s="186">
        <v>7.3064499999999999</v>
      </c>
      <c r="Q225" s="186">
        <v>8.0492500000000007</v>
      </c>
      <c r="R225" s="186">
        <v>7.1515000000000004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1760</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1761</v>
      </c>
      <c r="B228" s="180" t="s">
        <v>1629</v>
      </c>
      <c r="C228" s="180">
        <v>101818</v>
      </c>
      <c r="D228" s="183">
        <v>44536</v>
      </c>
      <c r="E228" s="184">
        <v>49.841900000000003</v>
      </c>
      <c r="F228" s="184">
        <v>-41.453800000000001</v>
      </c>
      <c r="G228" s="184">
        <v>-41.453800000000001</v>
      </c>
      <c r="H228" s="184">
        <v>2.2502</v>
      </c>
      <c r="I228" s="184">
        <v>-7.2662000000000004</v>
      </c>
      <c r="J228" s="184">
        <v>-3.9866999999999999</v>
      </c>
      <c r="K228" s="184">
        <v>3.7050999999999998</v>
      </c>
      <c r="L228" s="184">
        <v>10.8681</v>
      </c>
      <c r="M228" s="184">
        <v>10.545999999999999</v>
      </c>
      <c r="N228" s="184">
        <v>15.110900000000001</v>
      </c>
      <c r="O228" s="184">
        <v>9.6709999999999994</v>
      </c>
      <c r="P228" s="184">
        <v>7.5246000000000004</v>
      </c>
      <c r="Q228" s="184">
        <v>9.5824999999999996</v>
      </c>
      <c r="R228" s="184">
        <v>11.3841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1761</v>
      </c>
      <c r="B229" s="180" t="s">
        <v>1606</v>
      </c>
      <c r="C229" s="180">
        <v>120705</v>
      </c>
      <c r="D229" s="183">
        <v>44536</v>
      </c>
      <c r="E229" s="184">
        <v>53.859900000000003</v>
      </c>
      <c r="F229" s="184">
        <v>-40.727600000000002</v>
      </c>
      <c r="G229" s="184">
        <v>-40.727600000000002</v>
      </c>
      <c r="H229" s="184">
        <v>2.9447000000000001</v>
      </c>
      <c r="I229" s="184">
        <v>-6.5617999999999999</v>
      </c>
      <c r="J229" s="184">
        <v>-3.2168000000000001</v>
      </c>
      <c r="K229" s="184">
        <v>4.5232000000000001</v>
      </c>
      <c r="L229" s="184">
        <v>11.731</v>
      </c>
      <c r="M229" s="184">
        <v>11.431900000000001</v>
      </c>
      <c r="N229" s="184">
        <v>16.0642</v>
      </c>
      <c r="O229" s="184">
        <v>10.5153</v>
      </c>
      <c r="P229" s="184">
        <v>8.5472999999999999</v>
      </c>
      <c r="Q229" s="184">
        <v>11.1561</v>
      </c>
      <c r="R229" s="184">
        <v>12.293200000000001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1761</v>
      </c>
      <c r="B230" s="180" t="s">
        <v>1847</v>
      </c>
      <c r="C230" s="180"/>
      <c r="D230" s="183">
        <v>44536</v>
      </c>
      <c r="E230" s="184">
        <v>53.859900000000003</v>
      </c>
      <c r="F230" s="184">
        <v>-40.727600000000002</v>
      </c>
      <c r="G230" s="184">
        <v>-40.727600000000002</v>
      </c>
      <c r="H230" s="184">
        <v>2.9447000000000001</v>
      </c>
      <c r="I230" s="184">
        <v>-6.5617999999999999</v>
      </c>
      <c r="J230" s="184">
        <v>-3.2168000000000001</v>
      </c>
      <c r="K230" s="184">
        <v>4.5232000000000001</v>
      </c>
      <c r="L230" s="184">
        <v>11.731</v>
      </c>
      <c r="M230" s="184">
        <v>11.431900000000001</v>
      </c>
      <c r="N230" s="184">
        <v>16.0642</v>
      </c>
      <c r="O230" s="184">
        <v>10.5153</v>
      </c>
      <c r="P230" s="184">
        <v>8.5472999999999999</v>
      </c>
      <c r="Q230" s="184">
        <v>11.125999999999999</v>
      </c>
      <c r="R230" s="184">
        <v>12.293200000000001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1761</v>
      </c>
      <c r="B231" s="180" t="s">
        <v>1630</v>
      </c>
      <c r="C231" s="180">
        <v>112924</v>
      </c>
      <c r="D231" s="183">
        <v>44536</v>
      </c>
      <c r="E231" s="184">
        <v>24.3795</v>
      </c>
      <c r="F231" s="184">
        <v>-40.983499999999999</v>
      </c>
      <c r="G231" s="184">
        <v>-40.983499999999999</v>
      </c>
      <c r="H231" s="184">
        <v>1.4976</v>
      </c>
      <c r="I231" s="184">
        <v>6.7008999999999999</v>
      </c>
      <c r="J231" s="184">
        <v>2.2321</v>
      </c>
      <c r="K231" s="184">
        <v>3.5017</v>
      </c>
      <c r="L231" s="184">
        <v>11.398899999999999</v>
      </c>
      <c r="M231" s="184">
        <v>11.827500000000001</v>
      </c>
      <c r="N231" s="184">
        <v>11.6096</v>
      </c>
      <c r="O231" s="184">
        <v>8.9593000000000007</v>
      </c>
      <c r="P231" s="184">
        <v>8.0025999999999993</v>
      </c>
      <c r="Q231" s="184">
        <v>8.1308000000000007</v>
      </c>
      <c r="R231" s="184">
        <v>12.1799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1761</v>
      </c>
      <c r="B232" s="180" t="s">
        <v>1607</v>
      </c>
      <c r="C232" s="180">
        <v>120480</v>
      </c>
      <c r="D232" s="183">
        <v>44536</v>
      </c>
      <c r="E232" s="184">
        <v>27.183599999999998</v>
      </c>
      <c r="F232" s="184">
        <v>-39.615099999999998</v>
      </c>
      <c r="G232" s="184">
        <v>-39.615099999999998</v>
      </c>
      <c r="H232" s="184">
        <v>2.8980999999999999</v>
      </c>
      <c r="I232" s="184">
        <v>8.1006</v>
      </c>
      <c r="J232" s="184">
        <v>3.6044999999999998</v>
      </c>
      <c r="K232" s="184">
        <v>4.8080999999999996</v>
      </c>
      <c r="L232" s="184">
        <v>12.6854</v>
      </c>
      <c r="M232" s="184">
        <v>13.1191</v>
      </c>
      <c r="N232" s="184">
        <v>12.923</v>
      </c>
      <c r="O232" s="184">
        <v>10.063800000000001</v>
      </c>
      <c r="P232" s="184">
        <v>9.1921999999999997</v>
      </c>
      <c r="Q232" s="184">
        <v>9.8297000000000008</v>
      </c>
      <c r="R232" s="184">
        <v>13.376300000000001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1761</v>
      </c>
      <c r="B233" s="180" t="s">
        <v>1631</v>
      </c>
      <c r="C233" s="180">
        <v>102661</v>
      </c>
      <c r="D233" s="183">
        <v>44536</v>
      </c>
      <c r="E233" s="184">
        <v>30.528700000000001</v>
      </c>
      <c r="F233" s="184">
        <v>-43.325000000000003</v>
      </c>
      <c r="G233" s="184">
        <v>-43.325000000000003</v>
      </c>
      <c r="H233" s="184">
        <v>-1.9635</v>
      </c>
      <c r="I233" s="184">
        <v>-4.1523000000000003</v>
      </c>
      <c r="J233" s="184">
        <v>-6.4116</v>
      </c>
      <c r="K233" s="184">
        <v>-0.37280000000000002</v>
      </c>
      <c r="L233" s="184">
        <v>6.8897000000000004</v>
      </c>
      <c r="M233" s="184">
        <v>6.0289999999999999</v>
      </c>
      <c r="N233" s="184">
        <v>5.8362999999999996</v>
      </c>
      <c r="O233" s="184">
        <v>10.0337</v>
      </c>
      <c r="P233" s="184">
        <v>7.6890999999999998</v>
      </c>
      <c r="Q233" s="184">
        <v>6.6820000000000004</v>
      </c>
      <c r="R233" s="184">
        <v>9.7889999999999997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1761</v>
      </c>
      <c r="B234" s="180" t="s">
        <v>1608</v>
      </c>
      <c r="C234" s="180">
        <v>119389</v>
      </c>
      <c r="D234" s="183">
        <v>44536</v>
      </c>
      <c r="E234" s="184">
        <v>32.933999999999997</v>
      </c>
      <c r="F234" s="184">
        <v>-42.409500000000001</v>
      </c>
      <c r="G234" s="184">
        <v>-42.409500000000001</v>
      </c>
      <c r="H234" s="184">
        <v>-1.0288999999999999</v>
      </c>
      <c r="I234" s="184">
        <v>-3.21</v>
      </c>
      <c r="J234" s="184">
        <v>-5.4739000000000004</v>
      </c>
      <c r="K234" s="184">
        <v>0.56710000000000005</v>
      </c>
      <c r="L234" s="184">
        <v>7.8122999999999996</v>
      </c>
      <c r="M234" s="184">
        <v>6.9546000000000001</v>
      </c>
      <c r="N234" s="184">
        <v>6.7770000000000001</v>
      </c>
      <c r="O234" s="184">
        <v>10.965299999999999</v>
      </c>
      <c r="P234" s="184">
        <v>8.6295999999999999</v>
      </c>
      <c r="Q234" s="184">
        <v>9.4382000000000001</v>
      </c>
      <c r="R234" s="184">
        <v>10.7279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1761</v>
      </c>
      <c r="B235" s="180" t="s">
        <v>1609</v>
      </c>
      <c r="C235" s="180">
        <v>120082</v>
      </c>
      <c r="D235" s="183">
        <v>44536</v>
      </c>
      <c r="E235" s="184">
        <v>39.9602</v>
      </c>
      <c r="F235" s="184">
        <v>-38.726700000000001</v>
      </c>
      <c r="G235" s="184">
        <v>-38.726700000000001</v>
      </c>
      <c r="H235" s="184">
        <v>0.1305</v>
      </c>
      <c r="I235" s="184">
        <v>-9.9183000000000003</v>
      </c>
      <c r="J235" s="184">
        <v>-10.524900000000001</v>
      </c>
      <c r="K235" s="184">
        <v>-0.41310000000000002</v>
      </c>
      <c r="L235" s="184">
        <v>7.4387999999999996</v>
      </c>
      <c r="M235" s="184">
        <v>8.2205999999999992</v>
      </c>
      <c r="N235" s="184">
        <v>9.4658999999999995</v>
      </c>
      <c r="O235" s="184">
        <v>9.8934999999999995</v>
      </c>
      <c r="P235" s="184">
        <v>8.7551000000000005</v>
      </c>
      <c r="Q235" s="184">
        <v>9.9563000000000006</v>
      </c>
      <c r="R235" s="184">
        <v>9.5083000000000002</v>
      </c>
      <c r="S235" s="120"/>
      <c r="T235" s="123"/>
      <c r="U235" s="124"/>
      <c r="V235" s="124"/>
      <c r="W235" s="124"/>
      <c r="X235" s="124"/>
      <c r="Y235" s="124"/>
      <c r="Z235" s="124"/>
      <c r="AA235" s="124"/>
      <c r="AB235" s="124"/>
      <c r="AC235" s="124"/>
      <c r="AD235" s="124"/>
      <c r="AE235" s="124"/>
      <c r="AF235" s="124"/>
      <c r="AG235" s="124"/>
      <c r="AH235" s="124"/>
    </row>
    <row r="236" spans="1:34" x14ac:dyDescent="0.3">
      <c r="A236" s="180" t="s">
        <v>1761</v>
      </c>
      <c r="B236" s="180" t="s">
        <v>1632</v>
      </c>
      <c r="C236" s="180">
        <v>113560</v>
      </c>
      <c r="D236" s="183">
        <v>44536</v>
      </c>
      <c r="E236" s="184">
        <v>34.627200000000002</v>
      </c>
      <c r="F236" s="184">
        <v>-40.482199999999999</v>
      </c>
      <c r="G236" s="184">
        <v>-40.482199999999999</v>
      </c>
      <c r="H236" s="184">
        <v>-1.6408</v>
      </c>
      <c r="I236" s="184">
        <v>-11.677899999999999</v>
      </c>
      <c r="J236" s="184">
        <v>-12.278</v>
      </c>
      <c r="K236" s="184">
        <v>-2.2048999999999999</v>
      </c>
      <c r="L236" s="184">
        <v>5.5125999999999999</v>
      </c>
      <c r="M236" s="184">
        <v>6.3281999999999998</v>
      </c>
      <c r="N236" s="184">
        <v>7.5918999999999999</v>
      </c>
      <c r="O236" s="184">
        <v>8.1365999999999996</v>
      </c>
      <c r="P236" s="184">
        <v>6.7648000000000001</v>
      </c>
      <c r="Q236" s="184">
        <v>7.4821999999999997</v>
      </c>
      <c r="R236" s="184">
        <v>7.7686999999999999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80" t="s">
        <v>1761</v>
      </c>
      <c r="B237" s="180" t="s">
        <v>1610</v>
      </c>
      <c r="C237" s="180">
        <v>119393</v>
      </c>
      <c r="D237" s="183">
        <v>44536</v>
      </c>
      <c r="E237" s="184">
        <v>23.8933</v>
      </c>
      <c r="F237" s="184">
        <v>-52.728200000000001</v>
      </c>
      <c r="G237" s="184">
        <v>-52.728200000000001</v>
      </c>
      <c r="H237" s="184">
        <v>-3.5983000000000001</v>
      </c>
      <c r="I237" s="184">
        <v>-5.1401000000000003</v>
      </c>
      <c r="J237" s="184">
        <v>-8.1744000000000003</v>
      </c>
      <c r="K237" s="184">
        <v>-1.6999999999999999E-3</v>
      </c>
      <c r="L237" s="184">
        <v>9.3501999999999992</v>
      </c>
      <c r="M237" s="184">
        <v>10.652900000000001</v>
      </c>
      <c r="N237" s="184">
        <v>9.4151000000000007</v>
      </c>
      <c r="O237" s="184">
        <v>4.6485000000000003</v>
      </c>
      <c r="P237" s="184">
        <v>4.8040000000000003</v>
      </c>
      <c r="Q237" s="184">
        <v>7.032</v>
      </c>
      <c r="R237" s="184">
        <v>10.526999999999999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1761</v>
      </c>
      <c r="B238" s="180" t="s">
        <v>1633</v>
      </c>
      <c r="C238" s="180">
        <v>111712</v>
      </c>
      <c r="D238" s="183">
        <v>44536</v>
      </c>
      <c r="E238" s="184">
        <v>22.8748</v>
      </c>
      <c r="F238" s="184">
        <v>-53.167499999999997</v>
      </c>
      <c r="G238" s="184">
        <v>-53.167499999999997</v>
      </c>
      <c r="H238" s="184">
        <v>-4.0770999999999997</v>
      </c>
      <c r="I238" s="184">
        <v>-5.6069000000000004</v>
      </c>
      <c r="J238" s="184">
        <v>-8.6308000000000007</v>
      </c>
      <c r="K238" s="184">
        <v>-0.44490000000000002</v>
      </c>
      <c r="L238" s="184">
        <v>8.9289000000000005</v>
      </c>
      <c r="M238" s="184">
        <v>10.157299999999999</v>
      </c>
      <c r="N238" s="184">
        <v>8.8515999999999995</v>
      </c>
      <c r="O238" s="184">
        <v>4.0594000000000001</v>
      </c>
      <c r="P238" s="184">
        <v>4.1912000000000003</v>
      </c>
      <c r="Q238" s="184">
        <v>6.7165999999999997</v>
      </c>
      <c r="R238" s="184">
        <v>9.9055999999999997</v>
      </c>
      <c r="S238" s="120"/>
      <c r="T238" s="123"/>
      <c r="U238" s="124"/>
      <c r="V238" s="124"/>
      <c r="W238" s="124"/>
      <c r="X238" s="124"/>
      <c r="Y238" s="124"/>
      <c r="Z238" s="124"/>
      <c r="AA238" s="124"/>
      <c r="AB238" s="124"/>
      <c r="AC238" s="124"/>
      <c r="AD238" s="124"/>
      <c r="AE238" s="124"/>
      <c r="AF238" s="124"/>
      <c r="AG238" s="124"/>
      <c r="AH238" s="124"/>
    </row>
    <row r="239" spans="1:34" x14ac:dyDescent="0.3">
      <c r="A239" s="180" t="s">
        <v>1761</v>
      </c>
      <c r="B239" s="180" t="s">
        <v>1611</v>
      </c>
      <c r="C239" s="180">
        <v>118309</v>
      </c>
      <c r="D239" s="183">
        <v>44536</v>
      </c>
      <c r="E239" s="184">
        <v>82.336699999999993</v>
      </c>
      <c r="F239" s="184">
        <v>-52.408000000000001</v>
      </c>
      <c r="G239" s="184">
        <v>-52.408000000000001</v>
      </c>
      <c r="H239" s="184">
        <v>-0.55720000000000003</v>
      </c>
      <c r="I239" s="184">
        <v>-4.6936999999999998</v>
      </c>
      <c r="J239" s="184">
        <v>-2.1772999999999998</v>
      </c>
      <c r="K239" s="184">
        <v>1.0167999999999999</v>
      </c>
      <c r="L239" s="184">
        <v>10.0436</v>
      </c>
      <c r="M239" s="184">
        <v>11.146000000000001</v>
      </c>
      <c r="N239" s="184">
        <v>12.0947</v>
      </c>
      <c r="O239" s="184">
        <v>12.732699999999999</v>
      </c>
      <c r="P239" s="184">
        <v>9.9091000000000005</v>
      </c>
      <c r="Q239" s="184">
        <v>10.3873</v>
      </c>
      <c r="R239" s="184">
        <v>13.280099999999999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1761</v>
      </c>
      <c r="B240" s="180" t="s">
        <v>1634</v>
      </c>
      <c r="C240" s="180">
        <v>100601</v>
      </c>
      <c r="D240" s="183">
        <v>44536</v>
      </c>
      <c r="E240" s="184">
        <v>86.366598470217596</v>
      </c>
      <c r="F240" s="184">
        <v>-53.6556</v>
      </c>
      <c r="G240" s="184">
        <v>-53.6556</v>
      </c>
      <c r="H240" s="184">
        <v>-1.8371</v>
      </c>
      <c r="I240" s="184">
        <v>-6.0041000000000002</v>
      </c>
      <c r="J240" s="184">
        <v>-3.468</v>
      </c>
      <c r="K240" s="184">
        <v>-0.25850000000000001</v>
      </c>
      <c r="L240" s="184">
        <v>8.7065000000000001</v>
      </c>
      <c r="M240" s="184">
        <v>9.7635000000000005</v>
      </c>
      <c r="N240" s="184">
        <v>10.658799999999999</v>
      </c>
      <c r="O240" s="184">
        <v>11.474299999999999</v>
      </c>
      <c r="P240" s="184">
        <v>8.6990999999999996</v>
      </c>
      <c r="Q240" s="184">
        <v>8.5649999999999995</v>
      </c>
      <c r="R240" s="184">
        <v>11.9511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1761</v>
      </c>
      <c r="B241" s="180" t="s">
        <v>1612</v>
      </c>
      <c r="C241" s="180">
        <v>118994</v>
      </c>
      <c r="D241" s="183">
        <v>44536</v>
      </c>
      <c r="E241" s="184">
        <v>47.5184</v>
      </c>
      <c r="F241" s="184">
        <v>-26.4682</v>
      </c>
      <c r="G241" s="184">
        <v>-26.4682</v>
      </c>
      <c r="H241" s="184">
        <v>-3.6295999999999999</v>
      </c>
      <c r="I241" s="184">
        <v>-9.1959</v>
      </c>
      <c r="J241" s="184">
        <v>-8.5526</v>
      </c>
      <c r="K241" s="184">
        <v>-5.0697000000000001</v>
      </c>
      <c r="L241" s="184">
        <v>5.9866000000000001</v>
      </c>
      <c r="M241" s="184">
        <v>8.9540000000000006</v>
      </c>
      <c r="N241" s="184">
        <v>9.5311000000000003</v>
      </c>
      <c r="O241" s="184">
        <v>9.0188000000000006</v>
      </c>
      <c r="P241" s="184">
        <v>6.6566000000000001</v>
      </c>
      <c r="Q241" s="184">
        <v>8.6046999999999993</v>
      </c>
      <c r="R241" s="184">
        <v>10.2561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1761</v>
      </c>
      <c r="B242" s="180" t="s">
        <v>1635</v>
      </c>
      <c r="C242" s="180">
        <v>102448</v>
      </c>
      <c r="D242" s="183">
        <v>44536</v>
      </c>
      <c r="E242" s="184">
        <v>43.199300000000001</v>
      </c>
      <c r="F242" s="184">
        <v>-27.257899999999999</v>
      </c>
      <c r="G242" s="184">
        <v>-27.257899999999999</v>
      </c>
      <c r="H242" s="184">
        <v>-4.5345000000000004</v>
      </c>
      <c r="I242" s="184">
        <v>-10.447100000000001</v>
      </c>
      <c r="J242" s="184">
        <v>-10.004200000000001</v>
      </c>
      <c r="K242" s="184">
        <v>-6.6167999999999996</v>
      </c>
      <c r="L242" s="184">
        <v>4.3433000000000002</v>
      </c>
      <c r="M242" s="184">
        <v>7.2232000000000003</v>
      </c>
      <c r="N242" s="184">
        <v>7.7293000000000003</v>
      </c>
      <c r="O242" s="184">
        <v>7.2220000000000004</v>
      </c>
      <c r="P242" s="184">
        <v>5.1830999999999996</v>
      </c>
      <c r="Q242" s="184">
        <v>8.7216000000000005</v>
      </c>
      <c r="R242" s="184">
        <v>8.4596999999999998</v>
      </c>
      <c r="S242" s="120"/>
      <c r="T242" s="123"/>
      <c r="U242" s="124"/>
      <c r="V242" s="124"/>
      <c r="W242" s="124"/>
      <c r="X242" s="124"/>
      <c r="Y242" s="124"/>
      <c r="Z242" s="124"/>
      <c r="AA242" s="124"/>
      <c r="AB242" s="124"/>
      <c r="AC242" s="124"/>
      <c r="AD242" s="124"/>
      <c r="AE242" s="124"/>
      <c r="AF242" s="124"/>
      <c r="AG242" s="124"/>
      <c r="AH242" s="124"/>
    </row>
    <row r="243" spans="1:34" x14ac:dyDescent="0.3">
      <c r="A243" s="180" t="s">
        <v>1761</v>
      </c>
      <c r="B243" s="180" t="s">
        <v>1636</v>
      </c>
      <c r="C243" s="180">
        <v>100948</v>
      </c>
      <c r="D243" s="183">
        <v>44536</v>
      </c>
      <c r="E243" s="184">
        <v>67.637</v>
      </c>
      <c r="F243" s="184">
        <v>-42.876100000000001</v>
      </c>
      <c r="G243" s="184">
        <v>-42.876100000000001</v>
      </c>
      <c r="H243" s="184">
        <v>-3.2282000000000002</v>
      </c>
      <c r="I243" s="184">
        <v>-16.862100000000002</v>
      </c>
      <c r="J243" s="184">
        <v>-11.2064</v>
      </c>
      <c r="K243" s="184">
        <v>-0.6714</v>
      </c>
      <c r="L243" s="184">
        <v>5.4085999999999999</v>
      </c>
      <c r="M243" s="184">
        <v>7.3445</v>
      </c>
      <c r="N243" s="184">
        <v>8.3254999999999999</v>
      </c>
      <c r="O243" s="184">
        <v>8.1515000000000004</v>
      </c>
      <c r="P243" s="184">
        <v>6.2514000000000003</v>
      </c>
      <c r="Q243" s="184">
        <v>9.4345999999999997</v>
      </c>
      <c r="R243" s="184">
        <v>7.7098000000000004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1761</v>
      </c>
      <c r="B244" s="180" t="s">
        <v>1613</v>
      </c>
      <c r="C244" s="180">
        <v>118574</v>
      </c>
      <c r="D244" s="183">
        <v>44536</v>
      </c>
      <c r="E244" s="184">
        <v>72.3262</v>
      </c>
      <c r="F244" s="184">
        <v>-42.076999999999998</v>
      </c>
      <c r="G244" s="184">
        <v>-42.076999999999998</v>
      </c>
      <c r="H244" s="184">
        <v>-2.4356</v>
      </c>
      <c r="I244" s="184">
        <v>-16.113700000000001</v>
      </c>
      <c r="J244" s="184">
        <v>-10.450699999999999</v>
      </c>
      <c r="K244" s="184">
        <v>9.6500000000000002E-2</v>
      </c>
      <c r="L244" s="184">
        <v>6.1852999999999998</v>
      </c>
      <c r="M244" s="184">
        <v>8.1167999999999996</v>
      </c>
      <c r="N244" s="184">
        <v>9.1211000000000002</v>
      </c>
      <c r="O244" s="184">
        <v>8.9770000000000003</v>
      </c>
      <c r="P244" s="184">
        <v>7.0437000000000003</v>
      </c>
      <c r="Q244" s="184">
        <v>9.3818999999999999</v>
      </c>
      <c r="R244" s="184">
        <v>8.5670000000000002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80" t="s">
        <v>1761</v>
      </c>
      <c r="B245" s="180" t="s">
        <v>1637</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1761</v>
      </c>
      <c r="B246" s="180" t="s">
        <v>1614</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1761</v>
      </c>
      <c r="B247" s="180" t="s">
        <v>1638</v>
      </c>
      <c r="C247" s="180">
        <v>102147</v>
      </c>
      <c r="D247" s="183">
        <v>44536</v>
      </c>
      <c r="E247" s="184">
        <v>59.069899999999997</v>
      </c>
      <c r="F247" s="184">
        <v>-36.470700000000001</v>
      </c>
      <c r="G247" s="184">
        <v>-36.470700000000001</v>
      </c>
      <c r="H247" s="184">
        <v>5.4344999999999999</v>
      </c>
      <c r="I247" s="184">
        <v>-11.678900000000001</v>
      </c>
      <c r="J247" s="184">
        <v>-10.1778</v>
      </c>
      <c r="K247" s="184">
        <v>5.4425999999999997</v>
      </c>
      <c r="L247" s="184">
        <v>10.0648</v>
      </c>
      <c r="M247" s="184">
        <v>12.9087</v>
      </c>
      <c r="N247" s="184">
        <v>14.834</v>
      </c>
      <c r="O247" s="184">
        <v>10.491199999999999</v>
      </c>
      <c r="P247" s="184">
        <v>7.6123000000000003</v>
      </c>
      <c r="Q247" s="184">
        <v>10.3956</v>
      </c>
      <c r="R247" s="184">
        <v>12.1675</v>
      </c>
      <c r="S247" s="120"/>
      <c r="T247" s="123"/>
      <c r="U247" s="124"/>
      <c r="V247" s="124"/>
      <c r="W247" s="124"/>
      <c r="X247" s="124"/>
      <c r="Y247" s="124"/>
      <c r="Z247" s="124"/>
      <c r="AA247" s="124"/>
      <c r="AB247" s="124"/>
      <c r="AC247" s="124"/>
      <c r="AD247" s="124"/>
      <c r="AE247" s="124"/>
      <c r="AF247" s="124"/>
      <c r="AG247" s="124"/>
      <c r="AH247" s="124"/>
    </row>
    <row r="248" spans="1:34" x14ac:dyDescent="0.3">
      <c r="A248" s="180" t="s">
        <v>1761</v>
      </c>
      <c r="B248" s="180" t="s">
        <v>1615</v>
      </c>
      <c r="C248" s="180">
        <v>119118</v>
      </c>
      <c r="D248" s="183">
        <v>44536</v>
      </c>
      <c r="E248" s="184">
        <v>61.695599999999999</v>
      </c>
      <c r="F248" s="184">
        <v>-36.001300000000001</v>
      </c>
      <c r="G248" s="184">
        <v>-36.001300000000001</v>
      </c>
      <c r="H248" s="184">
        <v>5.9058999999999999</v>
      </c>
      <c r="I248" s="184">
        <v>-11.205</v>
      </c>
      <c r="J248" s="184">
        <v>-9.7027000000000001</v>
      </c>
      <c r="K248" s="184">
        <v>5.9169999999999998</v>
      </c>
      <c r="L248" s="184">
        <v>10.527699999999999</v>
      </c>
      <c r="M248" s="184">
        <v>13.3729</v>
      </c>
      <c r="N248" s="184">
        <v>15.3195</v>
      </c>
      <c r="O248" s="184">
        <v>10.957700000000001</v>
      </c>
      <c r="P248" s="184">
        <v>8.1511999999999993</v>
      </c>
      <c r="Q248" s="184">
        <v>9.9322999999999997</v>
      </c>
      <c r="R248" s="184">
        <v>12.6335</v>
      </c>
      <c r="S248" s="120"/>
      <c r="T248" s="123"/>
      <c r="U248" s="124"/>
      <c r="V248" s="124"/>
      <c r="W248" s="124"/>
      <c r="X248" s="124"/>
      <c r="Y248" s="124"/>
      <c r="Z248" s="124"/>
      <c r="AA248" s="124"/>
      <c r="AB248" s="124"/>
      <c r="AC248" s="124"/>
      <c r="AD248" s="124"/>
      <c r="AE248" s="124"/>
      <c r="AF248" s="124"/>
      <c r="AG248" s="124"/>
      <c r="AH248" s="124"/>
    </row>
    <row r="249" spans="1:34" x14ac:dyDescent="0.3">
      <c r="A249" s="180" t="s">
        <v>1761</v>
      </c>
      <c r="B249" s="180" t="s">
        <v>1639</v>
      </c>
      <c r="C249" s="180">
        <v>102262</v>
      </c>
      <c r="D249" s="183">
        <v>44536</v>
      </c>
      <c r="E249" s="184">
        <v>45.932099999999998</v>
      </c>
      <c r="F249" s="184">
        <v>-35.496499999999997</v>
      </c>
      <c r="G249" s="184">
        <v>-35.496499999999997</v>
      </c>
      <c r="H249" s="184">
        <v>2.3169</v>
      </c>
      <c r="I249" s="184">
        <v>-10.909000000000001</v>
      </c>
      <c r="J249" s="184">
        <v>-8.0797000000000008</v>
      </c>
      <c r="K249" s="184">
        <v>0.99970000000000003</v>
      </c>
      <c r="L249" s="184">
        <v>8.9594000000000005</v>
      </c>
      <c r="M249" s="184">
        <v>9.6692</v>
      </c>
      <c r="N249" s="184">
        <v>9.0488999999999997</v>
      </c>
      <c r="O249" s="184">
        <v>9.3462999999999994</v>
      </c>
      <c r="P249" s="184">
        <v>6.9038000000000004</v>
      </c>
      <c r="Q249" s="184">
        <v>8.9453999999999994</v>
      </c>
      <c r="R249" s="184">
        <v>9.4824999999999999</v>
      </c>
      <c r="S249" s="120" t="s">
        <v>1998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1761</v>
      </c>
      <c r="B250" s="180" t="s">
        <v>1616</v>
      </c>
      <c r="C250" s="180">
        <v>120073</v>
      </c>
      <c r="D250" s="183">
        <v>44536</v>
      </c>
      <c r="E250" s="184">
        <v>49.611899999999999</v>
      </c>
      <c r="F250" s="184">
        <v>-34.017099999999999</v>
      </c>
      <c r="G250" s="184">
        <v>-34.017099999999999</v>
      </c>
      <c r="H250" s="184">
        <v>3.8075000000000001</v>
      </c>
      <c r="I250" s="184">
        <v>-9.4197000000000006</v>
      </c>
      <c r="J250" s="184">
        <v>-6.5952000000000002</v>
      </c>
      <c r="K250" s="184">
        <v>2.5122</v>
      </c>
      <c r="L250" s="184">
        <v>10.5627</v>
      </c>
      <c r="M250" s="184">
        <v>11.344099999999999</v>
      </c>
      <c r="N250" s="184">
        <v>10.7783</v>
      </c>
      <c r="O250" s="184">
        <v>11.019399999999999</v>
      </c>
      <c r="P250" s="184">
        <v>8.1058000000000003</v>
      </c>
      <c r="Q250" s="184">
        <v>9.1533999999999995</v>
      </c>
      <c r="R250" s="184">
        <v>11.351699999999999</v>
      </c>
      <c r="S250" s="120" t="s">
        <v>1998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1761</v>
      </c>
      <c r="B251" s="180" t="s">
        <v>1848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1761</v>
      </c>
      <c r="B252" s="180" t="s">
        <v>1849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1761</v>
      </c>
      <c r="B253" s="180" t="s">
        <v>1640</v>
      </c>
      <c r="C253" s="180">
        <v>102330</v>
      </c>
      <c r="D253" s="183">
        <v>44536</v>
      </c>
      <c r="E253" s="184">
        <v>54.9679</v>
      </c>
      <c r="F253" s="184">
        <v>-40.8767</v>
      </c>
      <c r="G253" s="184">
        <v>-40.8767</v>
      </c>
      <c r="H253" s="184">
        <v>-6.1018999999999997</v>
      </c>
      <c r="I253" s="184">
        <v>-13.086399999999999</v>
      </c>
      <c r="J253" s="184">
        <v>-9.2089999999999996</v>
      </c>
      <c r="K253" s="184">
        <v>5.7157999999999998</v>
      </c>
      <c r="L253" s="184">
        <v>10.101699999999999</v>
      </c>
      <c r="M253" s="184">
        <v>9.7660999999999998</v>
      </c>
      <c r="N253" s="184">
        <v>10.248699999999999</v>
      </c>
      <c r="O253" s="184">
        <v>10.3384</v>
      </c>
      <c r="P253" s="184">
        <v>9.2661999999999995</v>
      </c>
      <c r="Q253" s="184">
        <v>10.1076</v>
      </c>
      <c r="R253" s="184">
        <v>10.599500000000001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1761</v>
      </c>
      <c r="B254" s="180" t="s">
        <v>1617</v>
      </c>
      <c r="C254" s="180">
        <v>120616</v>
      </c>
      <c r="D254" s="183">
        <v>44536</v>
      </c>
      <c r="E254" s="184">
        <v>58.842100000000002</v>
      </c>
      <c r="F254" s="184">
        <v>-40.0017</v>
      </c>
      <c r="G254" s="184">
        <v>-40.0017</v>
      </c>
      <c r="H254" s="184">
        <v>-5.2141999999999999</v>
      </c>
      <c r="I254" s="184">
        <v>-12.206899999999999</v>
      </c>
      <c r="J254" s="184">
        <v>-8.3297000000000008</v>
      </c>
      <c r="K254" s="184">
        <v>6.6172000000000004</v>
      </c>
      <c r="L254" s="184">
        <v>11.082599999999999</v>
      </c>
      <c r="M254" s="184">
        <v>10.762499999999999</v>
      </c>
      <c r="N254" s="184">
        <v>11.268000000000001</v>
      </c>
      <c r="O254" s="184">
        <v>11.160399999999999</v>
      </c>
      <c r="P254" s="184">
        <v>10.1188</v>
      </c>
      <c r="Q254" s="184">
        <v>11.0816</v>
      </c>
      <c r="R254" s="184">
        <v>11.504</v>
      </c>
      <c r="S254" s="120"/>
      <c r="T254" s="123"/>
      <c r="U254" s="124"/>
      <c r="V254" s="124"/>
      <c r="W254" s="124"/>
      <c r="X254" s="124"/>
      <c r="Y254" s="124"/>
      <c r="Z254" s="124"/>
      <c r="AA254" s="124"/>
      <c r="AB254" s="124"/>
      <c r="AC254" s="124"/>
      <c r="AD254" s="124"/>
      <c r="AE254" s="124"/>
      <c r="AF254" s="124"/>
      <c r="AG254" s="124"/>
      <c r="AH254" s="124"/>
    </row>
    <row r="255" spans="1:34" x14ac:dyDescent="0.3">
      <c r="A255" s="180" t="s">
        <v>1761</v>
      </c>
      <c r="B255" s="180" t="s">
        <v>1618</v>
      </c>
      <c r="C255" s="180">
        <v>118491</v>
      </c>
      <c r="D255" s="183">
        <v>44536</v>
      </c>
      <c r="E255" s="184">
        <v>27.965399999999999</v>
      </c>
      <c r="F255" s="184">
        <v>-40.456299999999999</v>
      </c>
      <c r="G255" s="184">
        <v>-40.456299999999999</v>
      </c>
      <c r="H255" s="184">
        <v>-10.5692</v>
      </c>
      <c r="I255" s="184">
        <v>-14.3706</v>
      </c>
      <c r="J255" s="184">
        <v>-11.5341</v>
      </c>
      <c r="K255" s="184">
        <v>-1.5701000000000001</v>
      </c>
      <c r="L255" s="184">
        <v>6.8375000000000004</v>
      </c>
      <c r="M255" s="184">
        <v>7.3441000000000001</v>
      </c>
      <c r="N255" s="184">
        <v>7.8220999999999998</v>
      </c>
      <c r="O255" s="184">
        <v>8.6386000000000003</v>
      </c>
      <c r="P255" s="184">
        <v>7.3064</v>
      </c>
      <c r="Q255" s="184">
        <v>9.0355000000000008</v>
      </c>
      <c r="R255" s="184">
        <v>8.1180000000000003</v>
      </c>
      <c r="S255" s="120" t="s">
        <v>1998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1761</v>
      </c>
      <c r="B256" s="180" t="s">
        <v>1641</v>
      </c>
      <c r="C256" s="180">
        <v>112353</v>
      </c>
      <c r="D256" s="183">
        <v>44536</v>
      </c>
      <c r="E256" s="184">
        <v>25.8475</v>
      </c>
      <c r="F256" s="184">
        <v>-41.422199999999997</v>
      </c>
      <c r="G256" s="184">
        <v>-41.422199999999997</v>
      </c>
      <c r="H256" s="184">
        <v>-11.553800000000001</v>
      </c>
      <c r="I256" s="184">
        <v>-15.331799999999999</v>
      </c>
      <c r="J256" s="184">
        <v>-12.476900000000001</v>
      </c>
      <c r="K256" s="184">
        <v>-2.5013000000000001</v>
      </c>
      <c r="L256" s="184">
        <v>5.8715999999999999</v>
      </c>
      <c r="M256" s="184">
        <v>6.3638000000000003</v>
      </c>
      <c r="N256" s="184">
        <v>6.8261000000000003</v>
      </c>
      <c r="O256" s="184">
        <v>7.6745999999999999</v>
      </c>
      <c r="P256" s="184">
        <v>6.3582999999999998</v>
      </c>
      <c r="Q256" s="184">
        <v>8.3904999999999994</v>
      </c>
      <c r="R256" s="184">
        <v>7.1185999999999998</v>
      </c>
      <c r="S256" s="120" t="s">
        <v>1998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1761</v>
      </c>
      <c r="B257" s="180" t="s">
        <v>1619</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1761</v>
      </c>
      <c r="B258" s="180" t="s">
        <v>1642</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1761</v>
      </c>
      <c r="B259" s="180" t="s">
        <v>1643</v>
      </c>
      <c r="C259" s="180">
        <v>114859</v>
      </c>
      <c r="D259" s="183">
        <v>44536</v>
      </c>
      <c r="E259" s="184">
        <v>42.6524</v>
      </c>
      <c r="F259" s="184">
        <v>-47.564399999999999</v>
      </c>
      <c r="G259" s="184">
        <v>-47.564399999999999</v>
      </c>
      <c r="H259" s="184">
        <v>9.6757000000000009</v>
      </c>
      <c r="I259" s="184">
        <v>-13.886699999999999</v>
      </c>
      <c r="J259" s="184">
        <v>-8.0806000000000004</v>
      </c>
      <c r="K259" s="184">
        <v>7.3654000000000002</v>
      </c>
      <c r="L259" s="184">
        <v>12.2796</v>
      </c>
      <c r="M259" s="184">
        <v>14.0616</v>
      </c>
      <c r="N259" s="184">
        <v>14.312900000000001</v>
      </c>
      <c r="O259" s="184">
        <v>13.0837</v>
      </c>
      <c r="P259" s="184">
        <v>9.2555999999999994</v>
      </c>
      <c r="Q259" s="184">
        <v>8.3800000000000008</v>
      </c>
      <c r="R259" s="184">
        <v>14.0319</v>
      </c>
      <c r="S259" s="120" t="s">
        <v>1996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1761</v>
      </c>
      <c r="B260" s="180" t="s">
        <v>1620</v>
      </c>
      <c r="C260" s="180">
        <v>120154</v>
      </c>
      <c r="D260" s="183">
        <v>44536</v>
      </c>
      <c r="E260" s="184">
        <v>47</v>
      </c>
      <c r="F260" s="184">
        <v>-46.135399999999997</v>
      </c>
      <c r="G260" s="184">
        <v>-46.135399999999997</v>
      </c>
      <c r="H260" s="184">
        <v>11.117900000000001</v>
      </c>
      <c r="I260" s="184">
        <v>-12.471</v>
      </c>
      <c r="J260" s="184">
        <v>-6.6711999999999998</v>
      </c>
      <c r="K260" s="184">
        <v>8.8140000000000001</v>
      </c>
      <c r="L260" s="184">
        <v>13.775399999999999</v>
      </c>
      <c r="M260" s="184">
        <v>15.5434</v>
      </c>
      <c r="N260" s="184">
        <v>15.804500000000001</v>
      </c>
      <c r="O260" s="184">
        <v>14.444100000000001</v>
      </c>
      <c r="P260" s="184">
        <v>10.611499999999999</v>
      </c>
      <c r="Q260" s="184">
        <v>11.198700000000001</v>
      </c>
      <c r="R260" s="184">
        <v>15.4361</v>
      </c>
      <c r="S260" s="120" t="s">
        <v>1996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1761</v>
      </c>
      <c r="B261" s="180" t="s">
        <v>1621</v>
      </c>
      <c r="C261" s="180">
        <v>119852</v>
      </c>
      <c r="D261" s="183">
        <v>44536</v>
      </c>
      <c r="E261" s="184">
        <v>45.809699999999999</v>
      </c>
      <c r="F261" s="184">
        <v>-37.703000000000003</v>
      </c>
      <c r="G261" s="184">
        <v>-37.703000000000003</v>
      </c>
      <c r="H261" s="184">
        <v>21.625</v>
      </c>
      <c r="I261" s="184">
        <v>1.2242</v>
      </c>
      <c r="J261" s="184">
        <v>-3.6602999999999999</v>
      </c>
      <c r="K261" s="184">
        <v>4.1837999999999997</v>
      </c>
      <c r="L261" s="184">
        <v>10.2601</v>
      </c>
      <c r="M261" s="184">
        <v>10.562200000000001</v>
      </c>
      <c r="N261" s="184">
        <v>10.286199999999999</v>
      </c>
      <c r="O261" s="184">
        <v>9.3786000000000005</v>
      </c>
      <c r="P261" s="184">
        <v>7.4352999999999998</v>
      </c>
      <c r="Q261" s="184">
        <v>8.3256999999999994</v>
      </c>
      <c r="R261" s="184">
        <v>9.4884000000000004</v>
      </c>
      <c r="S261" s="120"/>
      <c r="T261" s="123"/>
      <c r="U261" s="124"/>
      <c r="V261" s="124"/>
      <c r="W261" s="124"/>
      <c r="X261" s="124"/>
      <c r="Y261" s="124"/>
      <c r="Z261" s="124"/>
      <c r="AA261" s="124"/>
      <c r="AB261" s="124"/>
      <c r="AC261" s="124"/>
      <c r="AD261" s="124"/>
      <c r="AE261" s="124"/>
      <c r="AF261" s="124"/>
      <c r="AG261" s="124"/>
      <c r="AH261" s="124"/>
    </row>
    <row r="262" spans="1:34" x14ac:dyDescent="0.3">
      <c r="A262" s="180" t="s">
        <v>1761</v>
      </c>
      <c r="B262" s="180" t="s">
        <v>1644</v>
      </c>
      <c r="C262" s="180">
        <v>112487</v>
      </c>
      <c r="D262" s="183">
        <v>44536</v>
      </c>
      <c r="E262" s="184">
        <v>43.1751</v>
      </c>
      <c r="F262" s="184">
        <v>-38.344200000000001</v>
      </c>
      <c r="G262" s="184">
        <v>-38.344200000000001</v>
      </c>
      <c r="H262" s="184">
        <v>20.977399999999999</v>
      </c>
      <c r="I262" s="184">
        <v>0.57379999999999998</v>
      </c>
      <c r="J262" s="184">
        <v>-4.2999000000000001</v>
      </c>
      <c r="K262" s="184">
        <v>3.5228000000000002</v>
      </c>
      <c r="L262" s="184">
        <v>9.6013999999999999</v>
      </c>
      <c r="M262" s="184">
        <v>9.8981999999999992</v>
      </c>
      <c r="N262" s="184">
        <v>9.6181000000000001</v>
      </c>
      <c r="O262" s="184">
        <v>8.7324000000000002</v>
      </c>
      <c r="P262" s="184">
        <v>6.7447999999999997</v>
      </c>
      <c r="Q262" s="184">
        <v>6.0862999999999996</v>
      </c>
      <c r="R262" s="184">
        <v>8.8742999999999999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1761</v>
      </c>
      <c r="B263" s="180" t="s">
        <v>1645</v>
      </c>
      <c r="C263" s="180">
        <v>101869</v>
      </c>
      <c r="D263" s="183">
        <v>44536</v>
      </c>
      <c r="E263" s="184">
        <v>67.147000000000006</v>
      </c>
      <c r="F263" s="184">
        <v>-50.793300000000002</v>
      </c>
      <c r="G263" s="184">
        <v>-50.793300000000002</v>
      </c>
      <c r="H263" s="184">
        <v>-13.871</v>
      </c>
      <c r="I263" s="184">
        <v>-18.9373</v>
      </c>
      <c r="J263" s="184">
        <v>-6.9989999999999997</v>
      </c>
      <c r="K263" s="184">
        <v>0.31090000000000001</v>
      </c>
      <c r="L263" s="184">
        <v>9.4640000000000004</v>
      </c>
      <c r="M263" s="184">
        <v>8.2784999999999993</v>
      </c>
      <c r="N263" s="184">
        <v>7.8113999999999999</v>
      </c>
      <c r="O263" s="184">
        <v>8.6709999999999994</v>
      </c>
      <c r="P263" s="184">
        <v>6.4107000000000003</v>
      </c>
      <c r="Q263" s="184">
        <v>8.3672000000000004</v>
      </c>
      <c r="R263" s="184">
        <v>8.4207000000000001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1761</v>
      </c>
      <c r="B264" s="180" t="s">
        <v>1622</v>
      </c>
      <c r="C264" s="180">
        <v>120276</v>
      </c>
      <c r="D264" s="183">
        <v>44536</v>
      </c>
      <c r="E264" s="184">
        <v>71.942800000000005</v>
      </c>
      <c r="F264" s="184">
        <v>-49.853200000000001</v>
      </c>
      <c r="G264" s="184">
        <v>-49.853200000000001</v>
      </c>
      <c r="H264" s="184">
        <v>-12.934200000000001</v>
      </c>
      <c r="I264" s="184">
        <v>-18.008800000000001</v>
      </c>
      <c r="J264" s="184">
        <v>-6.0716000000000001</v>
      </c>
      <c r="K264" s="184">
        <v>1.1692</v>
      </c>
      <c r="L264" s="184">
        <v>10.3238</v>
      </c>
      <c r="M264" s="184">
        <v>9.1384000000000007</v>
      </c>
      <c r="N264" s="184">
        <v>8.6731999999999996</v>
      </c>
      <c r="O264" s="184">
        <v>9.6030999999999995</v>
      </c>
      <c r="P264" s="184">
        <v>7.3273999999999999</v>
      </c>
      <c r="Q264" s="184">
        <v>8.2975999999999992</v>
      </c>
      <c r="R264" s="184">
        <v>9.4109999999999996</v>
      </c>
      <c r="S264" s="120"/>
      <c r="T264" s="123"/>
      <c r="U264" s="124"/>
      <c r="V264" s="124"/>
      <c r="W264" s="124"/>
      <c r="X264" s="124"/>
      <c r="Y264" s="124"/>
      <c r="Z264" s="124"/>
      <c r="AA264" s="124"/>
      <c r="AB264" s="124"/>
      <c r="AC264" s="124"/>
      <c r="AD264" s="124"/>
      <c r="AE264" s="124"/>
      <c r="AF264" s="124"/>
      <c r="AG264" s="124"/>
      <c r="AH264" s="124"/>
    </row>
    <row r="265" spans="1:34" x14ac:dyDescent="0.3">
      <c r="A265" s="180" t="s">
        <v>1761</v>
      </c>
      <c r="B265" s="180" t="s">
        <v>2005</v>
      </c>
      <c r="C265" s="180">
        <v>119156</v>
      </c>
      <c r="D265" s="183">
        <v>44536</v>
      </c>
      <c r="E265" s="184">
        <v>25.230699999999999</v>
      </c>
      <c r="F265" s="184">
        <v>-41.569200000000002</v>
      </c>
      <c r="G265" s="184">
        <v>-41.569200000000002</v>
      </c>
      <c r="H265" s="184">
        <v>-7.4499000000000004</v>
      </c>
      <c r="I265" s="184">
        <v>-8.2507000000000001</v>
      </c>
      <c r="J265" s="184">
        <v>-7.5495999999999999</v>
      </c>
      <c r="K265" s="184">
        <v>1.2726</v>
      </c>
      <c r="L265" s="184">
        <v>7.1106999999999996</v>
      </c>
      <c r="M265" s="184">
        <v>6.4635999999999996</v>
      </c>
      <c r="N265" s="184">
        <v>8.4769000000000005</v>
      </c>
      <c r="O265" s="184">
        <v>7.8738999999999999</v>
      </c>
      <c r="P265" s="184">
        <v>7.1794000000000002</v>
      </c>
      <c r="Q265" s="184">
        <v>8.7416</v>
      </c>
      <c r="R265" s="184">
        <v>7.3798000000000004</v>
      </c>
      <c r="S265" s="120"/>
      <c r="T265" s="123"/>
      <c r="U265" s="124"/>
      <c r="V265" s="124"/>
      <c r="W265" s="124"/>
      <c r="X265" s="124"/>
      <c r="Y265" s="124"/>
      <c r="Z265" s="124"/>
      <c r="AA265" s="124"/>
      <c r="AB265" s="124"/>
      <c r="AC265" s="124"/>
      <c r="AD265" s="124"/>
      <c r="AE265" s="124"/>
      <c r="AF265" s="124"/>
      <c r="AG265" s="124"/>
      <c r="AH265" s="124"/>
    </row>
    <row r="266" spans="1:34" x14ac:dyDescent="0.3">
      <c r="A266" s="180" t="s">
        <v>1761</v>
      </c>
      <c r="B266" s="180" t="s">
        <v>2006</v>
      </c>
      <c r="C266" s="180">
        <v>113142</v>
      </c>
      <c r="D266" s="183">
        <v>44536</v>
      </c>
      <c r="E266" s="184">
        <v>22.0181</v>
      </c>
      <c r="F266" s="184">
        <v>-43.607100000000003</v>
      </c>
      <c r="G266" s="184">
        <v>-43.607100000000003</v>
      </c>
      <c r="H266" s="184">
        <v>-9.4555000000000007</v>
      </c>
      <c r="I266" s="184">
        <v>-10.260999999999999</v>
      </c>
      <c r="J266" s="184">
        <v>-9.5467999999999993</v>
      </c>
      <c r="K266" s="184">
        <v>-0.2858</v>
      </c>
      <c r="L266" s="184">
        <v>5.3151000000000002</v>
      </c>
      <c r="M266" s="184">
        <v>4.6063000000000001</v>
      </c>
      <c r="N266" s="184">
        <v>6.5711000000000004</v>
      </c>
      <c r="O266" s="184">
        <v>6.1691000000000003</v>
      </c>
      <c r="P266" s="184">
        <v>5.4363000000000001</v>
      </c>
      <c r="Q266" s="184">
        <v>7.1920999999999999</v>
      </c>
      <c r="R266" s="184">
        <v>5.5957999999999997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1761</v>
      </c>
      <c r="B267" s="180" t="s">
        <v>1646</v>
      </c>
      <c r="C267" s="180">
        <v>102172</v>
      </c>
      <c r="D267" s="183">
        <v>44536</v>
      </c>
      <c r="E267" s="184">
        <v>43.850700000000003</v>
      </c>
      <c r="F267" s="184">
        <v>-15.7668</v>
      </c>
      <c r="G267" s="184">
        <v>-15.7668</v>
      </c>
      <c r="H267" s="184">
        <v>2.5221</v>
      </c>
      <c r="I267" s="184">
        <v>-0.22589999999999999</v>
      </c>
      <c r="J267" s="184">
        <v>0.62839999999999996</v>
      </c>
      <c r="K267" s="184">
        <v>5.5557999999999996</v>
      </c>
      <c r="L267" s="184">
        <v>9.0917999999999992</v>
      </c>
      <c r="M267" s="184">
        <v>10.2295</v>
      </c>
      <c r="N267" s="184">
        <v>10.6081</v>
      </c>
      <c r="O267" s="184">
        <v>1.2493000000000001</v>
      </c>
      <c r="P267" s="184">
        <v>2.8868</v>
      </c>
      <c r="Q267" s="184">
        <v>8.6024999999999991</v>
      </c>
      <c r="R267" s="184">
        <v>0.39550000000000002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1761</v>
      </c>
      <c r="B268" s="180" t="s">
        <v>1623</v>
      </c>
      <c r="C268" s="180">
        <v>118726</v>
      </c>
      <c r="D268" s="183">
        <v>44536</v>
      </c>
      <c r="E268" s="184">
        <v>47.1265</v>
      </c>
      <c r="F268" s="184">
        <v>-15.1615</v>
      </c>
      <c r="G268" s="184">
        <v>-15.1615</v>
      </c>
      <c r="H268" s="184">
        <v>3.1331000000000002</v>
      </c>
      <c r="I268" s="184">
        <v>0.39279999999999998</v>
      </c>
      <c r="J268" s="184">
        <v>1.2453000000000001</v>
      </c>
      <c r="K268" s="184">
        <v>6.1826999999999996</v>
      </c>
      <c r="L268" s="184">
        <v>9.7424999999999997</v>
      </c>
      <c r="M268" s="184">
        <v>10.901</v>
      </c>
      <c r="N268" s="184">
        <v>11.299799999999999</v>
      </c>
      <c r="O268" s="184">
        <v>1.9507000000000001</v>
      </c>
      <c r="P268" s="184">
        <v>3.6815000000000002</v>
      </c>
      <c r="Q268" s="184">
        <v>7.1562999999999999</v>
      </c>
      <c r="R268" s="184">
        <v>1.0288999999999999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1761</v>
      </c>
      <c r="B269" s="180" t="s">
        <v>1647</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1761</v>
      </c>
      <c r="B270" s="180" t="s">
        <v>1624</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1761</v>
      </c>
      <c r="B271" s="180" t="s">
        <v>1625</v>
      </c>
      <c r="C271" s="180">
        <v>119839</v>
      </c>
      <c r="D271" s="183">
        <v>44536</v>
      </c>
      <c r="E271" s="184">
        <v>57.0045</v>
      </c>
      <c r="F271" s="184">
        <v>-45.525100000000002</v>
      </c>
      <c r="G271" s="184">
        <v>-45.525100000000002</v>
      </c>
      <c r="H271" s="184">
        <v>8.7317999999999998</v>
      </c>
      <c r="I271" s="184">
        <v>-7.6155999999999997</v>
      </c>
      <c r="J271" s="184">
        <v>2.0547</v>
      </c>
      <c r="K271" s="184">
        <v>11.3293</v>
      </c>
      <c r="L271" s="184">
        <v>13.980700000000001</v>
      </c>
      <c r="M271" s="184">
        <v>14.972799999999999</v>
      </c>
      <c r="N271" s="184">
        <v>15.533099999999999</v>
      </c>
      <c r="O271" s="184">
        <v>12.8523</v>
      </c>
      <c r="P271" s="184">
        <v>9.0319000000000003</v>
      </c>
      <c r="Q271" s="184">
        <v>10.263199999999999</v>
      </c>
      <c r="R271" s="184">
        <v>14.7004</v>
      </c>
      <c r="S271" s="120" t="s">
        <v>1998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1761</v>
      </c>
      <c r="B272" s="180" t="s">
        <v>1648</v>
      </c>
      <c r="C272" s="180">
        <v>100968</v>
      </c>
      <c r="D272" s="183">
        <v>44536</v>
      </c>
      <c r="E272" s="184">
        <v>53.134700000000002</v>
      </c>
      <c r="F272" s="184">
        <v>-46.032899999999998</v>
      </c>
      <c r="G272" s="184">
        <v>-46.032899999999998</v>
      </c>
      <c r="H272" s="184">
        <v>8.1972000000000005</v>
      </c>
      <c r="I272" s="184">
        <v>-8.1732999999999993</v>
      </c>
      <c r="J272" s="184">
        <v>1.5154000000000001</v>
      </c>
      <c r="K272" s="184">
        <v>10.7141</v>
      </c>
      <c r="L272" s="184">
        <v>13.311199999999999</v>
      </c>
      <c r="M272" s="184">
        <v>14.3</v>
      </c>
      <c r="N272" s="184">
        <v>14.8438</v>
      </c>
      <c r="O272" s="184">
        <v>12.190300000000001</v>
      </c>
      <c r="P272" s="184">
        <v>8.2243999999999993</v>
      </c>
      <c r="Q272" s="184">
        <v>8.3946000000000005</v>
      </c>
      <c r="R272" s="184">
        <v>14.0069</v>
      </c>
      <c r="S272" s="120" t="s">
        <v>1998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1761</v>
      </c>
      <c r="B273" s="180" t="s">
        <v>1649</v>
      </c>
      <c r="C273" s="180">
        <v>112868</v>
      </c>
      <c r="D273" s="183">
        <v>44536</v>
      </c>
      <c r="E273" s="184">
        <v>23.5502</v>
      </c>
      <c r="F273" s="184">
        <v>-29.685099999999998</v>
      </c>
      <c r="G273" s="184">
        <v>-29.685099999999998</v>
      </c>
      <c r="H273" s="184">
        <v>-4.0487000000000002</v>
      </c>
      <c r="I273" s="184">
        <v>-14.498900000000001</v>
      </c>
      <c r="J273" s="184">
        <v>-10.5549</v>
      </c>
      <c r="K273" s="184">
        <v>24.770800000000001</v>
      </c>
      <c r="L273" s="184">
        <v>18.602</v>
      </c>
      <c r="M273" s="184">
        <v>15.4451</v>
      </c>
      <c r="N273" s="184">
        <v>14.9056</v>
      </c>
      <c r="O273" s="184">
        <v>7.8045999999999998</v>
      </c>
      <c r="P273" s="184">
        <v>6.2568000000000001</v>
      </c>
      <c r="Q273" s="184">
        <v>7.5579000000000001</v>
      </c>
      <c r="R273" s="184">
        <v>10.7157</v>
      </c>
      <c r="S273" s="120"/>
      <c r="T273" s="123"/>
      <c r="U273" s="124"/>
      <c r="V273" s="124"/>
      <c r="W273" s="124"/>
      <c r="X273" s="124"/>
      <c r="Y273" s="124"/>
      <c r="Z273" s="124"/>
      <c r="AA273" s="124"/>
      <c r="AB273" s="124"/>
      <c r="AC273" s="124"/>
      <c r="AD273" s="124"/>
      <c r="AE273" s="124"/>
      <c r="AF273" s="124"/>
      <c r="AG273" s="124"/>
      <c r="AH273" s="124"/>
    </row>
    <row r="274" spans="1:34" x14ac:dyDescent="0.3">
      <c r="A274" s="180" t="s">
        <v>1761</v>
      </c>
      <c r="B274" s="180" t="s">
        <v>1626</v>
      </c>
      <c r="C274" s="180">
        <v>119635</v>
      </c>
      <c r="D274" s="183">
        <v>44536</v>
      </c>
      <c r="E274" s="184">
        <v>25.101299999999998</v>
      </c>
      <c r="F274" s="184">
        <v>-28.723400000000002</v>
      </c>
      <c r="G274" s="184">
        <v>-28.723400000000002</v>
      </c>
      <c r="H274" s="184">
        <v>-3.0726</v>
      </c>
      <c r="I274" s="184">
        <v>-13.5459</v>
      </c>
      <c r="J274" s="184">
        <v>-9.6054999999999993</v>
      </c>
      <c r="K274" s="184">
        <v>25.790600000000001</v>
      </c>
      <c r="L274" s="184">
        <v>19.597300000000001</v>
      </c>
      <c r="M274" s="184">
        <v>16.3767</v>
      </c>
      <c r="N274" s="184">
        <v>15.799099999999999</v>
      </c>
      <c r="O274" s="184">
        <v>8.6928999999999998</v>
      </c>
      <c r="P274" s="184">
        <v>7.3041999999999998</v>
      </c>
      <c r="Q274" s="184">
        <v>8.6433999999999997</v>
      </c>
      <c r="R274" s="184">
        <v>11.657400000000001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1761</v>
      </c>
      <c r="B275" s="180" t="s">
        <v>1627</v>
      </c>
      <c r="C275" s="180">
        <v>148106</v>
      </c>
      <c r="D275" s="183">
        <v>44536</v>
      </c>
      <c r="E275" s="184">
        <v>1.0208999999999999</v>
      </c>
      <c r="F275" s="184">
        <v>9.5414999999999992</v>
      </c>
      <c r="G275" s="184">
        <v>9.5414999999999992</v>
      </c>
      <c r="H275" s="184">
        <v>10.235099999999999</v>
      </c>
      <c r="I275" s="184">
        <v>10.2553</v>
      </c>
      <c r="J275" s="184">
        <v>10.499499999999999</v>
      </c>
      <c r="K275" s="184">
        <v>10.689</v>
      </c>
      <c r="L275" s="184">
        <v>11.018800000000001</v>
      </c>
      <c r="M275" s="184">
        <v>11.320499999999999</v>
      </c>
      <c r="N275" s="184">
        <v>-15.5776</v>
      </c>
      <c r="O275" s="184"/>
      <c r="P275" s="184"/>
      <c r="Q275" s="184">
        <v>-5.4996999999999998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1761</v>
      </c>
      <c r="B276" s="180" t="s">
        <v>1650</v>
      </c>
      <c r="C276" s="180">
        <v>148105</v>
      </c>
      <c r="D276" s="183">
        <v>44536</v>
      </c>
      <c r="E276" s="184">
        <v>0.97240000000000004</v>
      </c>
      <c r="F276" s="184">
        <v>10.017799999999999</v>
      </c>
      <c r="G276" s="184">
        <v>10.017799999999999</v>
      </c>
      <c r="H276" s="184">
        <v>10.208299999999999</v>
      </c>
      <c r="I276" s="184">
        <v>10.228300000000001</v>
      </c>
      <c r="J276" s="184">
        <v>10.448600000000001</v>
      </c>
      <c r="K276" s="184">
        <v>10.714600000000001</v>
      </c>
      <c r="L276" s="184">
        <v>11.010899999999999</v>
      </c>
      <c r="M276" s="184">
        <v>11.324400000000001</v>
      </c>
      <c r="N276" s="184">
        <v>-15.7813</v>
      </c>
      <c r="O276" s="184"/>
      <c r="P276" s="184"/>
      <c r="Q276" s="184">
        <v>-5.6262999999999996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1761</v>
      </c>
      <c r="B277" s="180" t="s">
        <v>1628</v>
      </c>
      <c r="C277" s="180">
        <v>120779</v>
      </c>
      <c r="D277" s="183">
        <v>44536</v>
      </c>
      <c r="E277" s="184">
        <v>54.583500000000001</v>
      </c>
      <c r="F277" s="184">
        <v>-51.228700000000003</v>
      </c>
      <c r="G277" s="184">
        <v>-51.228700000000003</v>
      </c>
      <c r="H277" s="184">
        <v>-12.912100000000001</v>
      </c>
      <c r="I277" s="184">
        <v>-18.599499999999999</v>
      </c>
      <c r="J277" s="184">
        <v>-8.2561</v>
      </c>
      <c r="K277" s="184">
        <v>12.860900000000001</v>
      </c>
      <c r="L277" s="184">
        <v>17.562000000000001</v>
      </c>
      <c r="M277" s="184">
        <v>16.135899999999999</v>
      </c>
      <c r="N277" s="184">
        <v>15.286</v>
      </c>
      <c r="O277" s="184">
        <v>9.5683000000000007</v>
      </c>
      <c r="P277" s="184">
        <v>8.5972000000000008</v>
      </c>
      <c r="Q277" s="184">
        <v>10.085599999999999</v>
      </c>
      <c r="R277" s="184">
        <v>12.5154</v>
      </c>
      <c r="S277" s="120"/>
      <c r="T277" s="123"/>
      <c r="U277" s="124"/>
      <c r="V277" s="124"/>
      <c r="W277" s="124"/>
      <c r="X277" s="124"/>
      <c r="Y277" s="124"/>
      <c r="Z277" s="124"/>
      <c r="AA277" s="124"/>
      <c r="AB277" s="124"/>
      <c r="AC277" s="124"/>
      <c r="AD277" s="124"/>
      <c r="AE277" s="124"/>
      <c r="AF277" s="124"/>
      <c r="AG277" s="124"/>
      <c r="AH277" s="124"/>
    </row>
    <row r="278" spans="1:34" x14ac:dyDescent="0.3">
      <c r="A278" s="180" t="s">
        <v>1761</v>
      </c>
      <c r="B278" s="180" t="s">
        <v>1651</v>
      </c>
      <c r="C278" s="180">
        <v>102535</v>
      </c>
      <c r="D278" s="183">
        <v>44536</v>
      </c>
      <c r="E278" s="184">
        <v>51.536000000000001</v>
      </c>
      <c r="F278" s="184">
        <v>-51.787300000000002</v>
      </c>
      <c r="G278" s="184">
        <v>-51.787300000000002</v>
      </c>
      <c r="H278" s="184">
        <v>-13.462199999999999</v>
      </c>
      <c r="I278" s="184">
        <v>-19.142800000000001</v>
      </c>
      <c r="J278" s="184">
        <v>-8.8017000000000003</v>
      </c>
      <c r="K278" s="184">
        <v>12.2895</v>
      </c>
      <c r="L278" s="184">
        <v>16.944900000000001</v>
      </c>
      <c r="M278" s="184">
        <v>15.485200000000001</v>
      </c>
      <c r="N278" s="184">
        <v>14.605499999999999</v>
      </c>
      <c r="O278" s="184">
        <v>8.8691999999999993</v>
      </c>
      <c r="P278" s="184">
        <v>7.8784000000000001</v>
      </c>
      <c r="Q278" s="184">
        <v>9.5448000000000004</v>
      </c>
      <c r="R278" s="184">
        <v>11.814399999999999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-38.226820930232542</v>
      </c>
      <c r="G279" s="186">
        <v>-38.226820930232542</v>
      </c>
      <c r="H279" s="186">
        <v>-6.097441860465129E-2</v>
      </c>
      <c r="I279" s="186">
        <v>-8.0874813953488385</v>
      </c>
      <c r="J279" s="186">
        <v>-5.6220209302325594</v>
      </c>
      <c r="K279" s="186">
        <v>4.3504930232558143</v>
      </c>
      <c r="L279" s="186">
        <v>10.186534883720929</v>
      </c>
      <c r="M279" s="186">
        <v>10.600504651162792</v>
      </c>
      <c r="N279" s="186">
        <v>9.9160976744186069</v>
      </c>
      <c r="O279" s="186">
        <v>9.1658073170731686</v>
      </c>
      <c r="P279" s="186">
        <v>7.4262390243902408</v>
      </c>
      <c r="Q279" s="186">
        <v>8.2553697674418611</v>
      </c>
      <c r="R279" s="186">
        <v>10.20548536585366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-40.8767</v>
      </c>
      <c r="G280" s="186">
        <v>-40.8767</v>
      </c>
      <c r="H280" s="186">
        <v>-1.0288999999999999</v>
      </c>
      <c r="I280" s="186">
        <v>-9.4197000000000006</v>
      </c>
      <c r="J280" s="186">
        <v>-7.5495999999999999</v>
      </c>
      <c r="K280" s="186">
        <v>3.5228000000000002</v>
      </c>
      <c r="L280" s="186">
        <v>10.0648</v>
      </c>
      <c r="M280" s="186">
        <v>10.562200000000001</v>
      </c>
      <c r="N280" s="186">
        <v>10.286199999999999</v>
      </c>
      <c r="O280" s="186">
        <v>9.3786000000000005</v>
      </c>
      <c r="P280" s="186">
        <v>7.5246000000000004</v>
      </c>
      <c r="Q280" s="186">
        <v>8.7216000000000005</v>
      </c>
      <c r="R280" s="186">
        <v>10.599500000000001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44536</v>
      </c>
      <c r="E283" s="184">
        <v>75.040000000000006</v>
      </c>
      <c r="F283" s="184">
        <v>-1.4188000000000001</v>
      </c>
      <c r="G283" s="184">
        <v>-1.4188000000000001</v>
      </c>
      <c r="H283" s="184">
        <v>0.08</v>
      </c>
      <c r="I283" s="184">
        <v>-2.9487999999999999</v>
      </c>
      <c r="J283" s="184">
        <v>-5.0126999999999997</v>
      </c>
      <c r="K283" s="184">
        <v>-0.83260000000000001</v>
      </c>
      <c r="L283" s="184">
        <v>9.2603000000000009</v>
      </c>
      <c r="M283" s="184">
        <v>15.6419</v>
      </c>
      <c r="N283" s="184">
        <v>31.2347</v>
      </c>
      <c r="O283" s="184">
        <v>18.741800000000001</v>
      </c>
      <c r="P283" s="184">
        <v>17.9467</v>
      </c>
      <c r="Q283" s="184">
        <v>14.7315</v>
      </c>
      <c r="R283" s="184">
        <v>24.761700000000001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44536</v>
      </c>
      <c r="E284" s="184">
        <v>84.32</v>
      </c>
      <c r="F284" s="184">
        <v>-1.4147000000000001</v>
      </c>
      <c r="G284" s="184">
        <v>-1.4147000000000001</v>
      </c>
      <c r="H284" s="184">
        <v>0.1069</v>
      </c>
      <c r="I284" s="184">
        <v>-2.9131</v>
      </c>
      <c r="J284" s="184">
        <v>-4.9058000000000002</v>
      </c>
      <c r="K284" s="184">
        <v>-0.53080000000000005</v>
      </c>
      <c r="L284" s="184">
        <v>9.9778000000000002</v>
      </c>
      <c r="M284" s="184">
        <v>16.7867</v>
      </c>
      <c r="N284" s="184">
        <v>32.954900000000002</v>
      </c>
      <c r="O284" s="184">
        <v>20.165900000000001</v>
      </c>
      <c r="P284" s="184">
        <v>19.523700000000002</v>
      </c>
      <c r="Q284" s="184">
        <v>19.258900000000001</v>
      </c>
      <c r="R284" s="184">
        <v>26.306899999999999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44536</v>
      </c>
      <c r="E285" s="184">
        <v>79.963999999999999</v>
      </c>
      <c r="F285" s="184">
        <v>-1.6021000000000001</v>
      </c>
      <c r="G285" s="184">
        <v>-1.6021000000000001</v>
      </c>
      <c r="H285" s="184">
        <v>-0.2918</v>
      </c>
      <c r="I285" s="184">
        <v>-2.8725999999999998</v>
      </c>
      <c r="J285" s="184">
        <v>-5.8394000000000004</v>
      </c>
      <c r="K285" s="184">
        <v>-3.0105</v>
      </c>
      <c r="L285" s="184">
        <v>7.7087000000000003</v>
      </c>
      <c r="M285" s="184">
        <v>12.2806</v>
      </c>
      <c r="N285" s="184">
        <v>31.1036</v>
      </c>
      <c r="O285" s="184">
        <v>17.866599999999998</v>
      </c>
      <c r="P285" s="184">
        <v>17.295300000000001</v>
      </c>
      <c r="Q285" s="184">
        <v>13.539400000000001</v>
      </c>
      <c r="R285" s="184">
        <v>21.510100000000001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44536</v>
      </c>
      <c r="E286" s="184">
        <v>89.81</v>
      </c>
      <c r="F286" s="184">
        <v>-1.591</v>
      </c>
      <c r="G286" s="184">
        <v>-1.591</v>
      </c>
      <c r="H286" s="184">
        <v>-0.26540000000000002</v>
      </c>
      <c r="I286" s="184">
        <v>-2.823</v>
      </c>
      <c r="J286" s="184">
        <v>-5.7271000000000001</v>
      </c>
      <c r="K286" s="184">
        <v>-2.6882000000000001</v>
      </c>
      <c r="L286" s="184">
        <v>8.4530999999999992</v>
      </c>
      <c r="M286" s="184">
        <v>13.438000000000001</v>
      </c>
      <c r="N286" s="184">
        <v>32.892400000000002</v>
      </c>
      <c r="O286" s="184">
        <v>19.497599999999998</v>
      </c>
      <c r="P286" s="184">
        <v>18.970199999999998</v>
      </c>
      <c r="Q286" s="184">
        <v>16.2256</v>
      </c>
      <c r="R286" s="184">
        <v>23.1464</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1850</v>
      </c>
      <c r="C287" s="180">
        <v>119835</v>
      </c>
      <c r="D287" s="183">
        <v>44536</v>
      </c>
      <c r="E287" s="184">
        <v>209.2877</v>
      </c>
      <c r="F287" s="184">
        <v>-1.2555000000000001</v>
      </c>
      <c r="G287" s="184">
        <v>-1.2555000000000001</v>
      </c>
      <c r="H287" s="184">
        <v>1.5621</v>
      </c>
      <c r="I287" s="184">
        <v>2.1899999999999999E-2</v>
      </c>
      <c r="J287" s="184">
        <v>-2.1034999999999999</v>
      </c>
      <c r="K287" s="184">
        <v>5.5113000000000003</v>
      </c>
      <c r="L287" s="184">
        <v>15.841799999999999</v>
      </c>
      <c r="M287" s="184">
        <v>28.18</v>
      </c>
      <c r="N287" s="184">
        <v>56.106200000000001</v>
      </c>
      <c r="O287" s="184">
        <v>26.0886</v>
      </c>
      <c r="P287" s="184">
        <v>17.9345</v>
      </c>
      <c r="Q287" s="184">
        <v>15.2059</v>
      </c>
      <c r="R287" s="184">
        <v>39.6815</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1972</v>
      </c>
      <c r="C288" s="180">
        <v>119724</v>
      </c>
      <c r="D288" s="183">
        <v>44536</v>
      </c>
      <c r="E288" s="184">
        <v>61.263638319645999</v>
      </c>
      <c r="F288" s="184">
        <v>-1.2555000000000001</v>
      </c>
      <c r="G288" s="184">
        <v>-1.2555000000000001</v>
      </c>
      <c r="H288" s="184">
        <v>1.5620000000000001</v>
      </c>
      <c r="I288" s="184">
        <v>2.1499999999999998E-2</v>
      </c>
      <c r="J288" s="184">
        <v>-2.1049000000000002</v>
      </c>
      <c r="K288" s="184">
        <v>5.5094000000000003</v>
      </c>
      <c r="L288" s="184">
        <v>15.8398</v>
      </c>
      <c r="M288" s="184">
        <v>28.178000000000001</v>
      </c>
      <c r="N288" s="184">
        <v>56.114600000000003</v>
      </c>
      <c r="O288" s="184">
        <v>26.089500000000001</v>
      </c>
      <c r="P288" s="184">
        <v>17.9636</v>
      </c>
      <c r="Q288" s="184">
        <v>15.2186</v>
      </c>
      <c r="R288" s="184">
        <v>39.68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1851</v>
      </c>
      <c r="C289" s="180">
        <v>102414</v>
      </c>
      <c r="D289" s="183">
        <v>44536</v>
      </c>
      <c r="E289" s="184">
        <v>500.66585904109598</v>
      </c>
      <c r="F289" s="184">
        <v>-1.2621</v>
      </c>
      <c r="G289" s="184">
        <v>-1.2621</v>
      </c>
      <c r="H289" s="184">
        <v>1.546</v>
      </c>
      <c r="I289" s="184">
        <v>-9.1999999999999998E-3</v>
      </c>
      <c r="J289" s="184">
        <v>-2.1722999999999999</v>
      </c>
      <c r="K289" s="184">
        <v>5.3238000000000003</v>
      </c>
      <c r="L289" s="184">
        <v>15.4023</v>
      </c>
      <c r="M289" s="184">
        <v>27.494599999999998</v>
      </c>
      <c r="N289" s="184">
        <v>55.026699999999998</v>
      </c>
      <c r="O289" s="184">
        <v>25.321200000000001</v>
      </c>
      <c r="P289" s="184">
        <v>17.1721</v>
      </c>
      <c r="Q289" s="184">
        <v>18.5761</v>
      </c>
      <c r="R289" s="184">
        <v>38.792400000000001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1973</v>
      </c>
      <c r="C290" s="180">
        <v>100915</v>
      </c>
      <c r="D290" s="183">
        <v>44536</v>
      </c>
      <c r="E290" s="184">
        <v>504.22144896296999</v>
      </c>
      <c r="F290" s="184">
        <v>-1.2622</v>
      </c>
      <c r="G290" s="184">
        <v>-1.2622</v>
      </c>
      <c r="H290" s="184">
        <v>1.5462</v>
      </c>
      <c r="I290" s="184">
        <v>-8.9999999999999993E-3</v>
      </c>
      <c r="J290" s="184">
        <v>-2.1722000000000001</v>
      </c>
      <c r="K290" s="184">
        <v>5.3239999999999998</v>
      </c>
      <c r="L290" s="184">
        <v>15.4038</v>
      </c>
      <c r="M290" s="184">
        <v>27.496099999999998</v>
      </c>
      <c r="N290" s="184">
        <v>55.0306</v>
      </c>
      <c r="O290" s="184">
        <v>25.3231</v>
      </c>
      <c r="P290" s="184">
        <v>17.173300000000001</v>
      </c>
      <c r="Q290" s="184">
        <v>19.0913</v>
      </c>
      <c r="R290" s="184">
        <v>38.794499999999999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-1.3827375</v>
      </c>
      <c r="G291" s="186">
        <v>-1.3827375</v>
      </c>
      <c r="H291" s="186">
        <v>0.73075000000000001</v>
      </c>
      <c r="I291" s="186">
        <v>-1.4415375000000001</v>
      </c>
      <c r="J291" s="186">
        <v>-3.7547375000000001</v>
      </c>
      <c r="K291" s="186">
        <v>1.8258000000000001</v>
      </c>
      <c r="L291" s="186">
        <v>12.235950000000001</v>
      </c>
      <c r="M291" s="186">
        <v>21.186987500000001</v>
      </c>
      <c r="N291" s="186">
        <v>43.807962499999995</v>
      </c>
      <c r="O291" s="186">
        <v>22.386787500000001</v>
      </c>
      <c r="P291" s="186">
        <v>17.997425</v>
      </c>
      <c r="Q291" s="186">
        <v>16.480912499999999</v>
      </c>
      <c r="R291" s="186">
        <v>31.584187500000002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-1.3384499999999999</v>
      </c>
      <c r="G292" s="186">
        <v>-1.3384499999999999</v>
      </c>
      <c r="H292" s="186">
        <v>0.82645000000000002</v>
      </c>
      <c r="I292" s="186">
        <v>-1.4160999999999999</v>
      </c>
      <c r="J292" s="186">
        <v>-3.53905</v>
      </c>
      <c r="K292" s="186">
        <v>2.3965000000000001</v>
      </c>
      <c r="L292" s="186">
        <v>12.690049999999999</v>
      </c>
      <c r="M292" s="186">
        <v>22.140650000000001</v>
      </c>
      <c r="N292" s="186">
        <v>43.9908</v>
      </c>
      <c r="O292" s="186">
        <v>22.743549999999999</v>
      </c>
      <c r="P292" s="186">
        <v>17.9406</v>
      </c>
      <c r="Q292" s="186">
        <v>15.722100000000001</v>
      </c>
      <c r="R292" s="186">
        <v>32.54965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44536</v>
      </c>
      <c r="E295" s="184">
        <v>89.105500000000006</v>
      </c>
      <c r="F295" s="184">
        <v>5.2454999999999998</v>
      </c>
      <c r="G295" s="184">
        <v>5.2454999999999998</v>
      </c>
      <c r="H295" s="184">
        <v>5.5240999999999998</v>
      </c>
      <c r="I295" s="184">
        <v>4.5049000000000001</v>
      </c>
      <c r="J295" s="184">
        <v>5.8423999999999996</v>
      </c>
      <c r="K295" s="184">
        <v>2.7606999999999999</v>
      </c>
      <c r="L295" s="184">
        <v>4.4832999999999998</v>
      </c>
      <c r="M295" s="184">
        <v>6.0175999999999998</v>
      </c>
      <c r="N295" s="184">
        <v>4.3529999999999998</v>
      </c>
      <c r="O295" s="184">
        <v>8.6396999999999995</v>
      </c>
      <c r="P295" s="184">
        <v>7.6539000000000001</v>
      </c>
      <c r="Q295" s="184">
        <v>9.2286000000000001</v>
      </c>
      <c r="R295" s="184">
        <v>8.0637000000000008</v>
      </c>
      <c r="S295" s="120" t="s">
        <v>1998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44536</v>
      </c>
      <c r="E296" s="184">
        <v>90.063500000000005</v>
      </c>
      <c r="F296" s="184">
        <v>5.3925000000000001</v>
      </c>
      <c r="G296" s="184">
        <v>5.3925000000000001</v>
      </c>
      <c r="H296" s="184">
        <v>5.68</v>
      </c>
      <c r="I296" s="184">
        <v>4.6631</v>
      </c>
      <c r="J296" s="184">
        <v>6.0034000000000001</v>
      </c>
      <c r="K296" s="184">
        <v>2.9207999999999998</v>
      </c>
      <c r="L296" s="184">
        <v>4.6466000000000003</v>
      </c>
      <c r="M296" s="184">
        <v>6.1853999999999996</v>
      </c>
      <c r="N296" s="184">
        <v>4.5183999999999997</v>
      </c>
      <c r="O296" s="184">
        <v>8.7941000000000003</v>
      </c>
      <c r="P296" s="184">
        <v>7.7972999999999999</v>
      </c>
      <c r="Q296" s="184">
        <v>8.7637999999999998</v>
      </c>
      <c r="R296" s="184">
        <v>8.2311999999999994</v>
      </c>
      <c r="S296" s="120" t="s">
        <v>1998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44536</v>
      </c>
      <c r="E297" s="184">
        <v>14.0715</v>
      </c>
      <c r="F297" s="184">
        <v>5.0168999999999997</v>
      </c>
      <c r="G297" s="184">
        <v>5.0168999999999997</v>
      </c>
      <c r="H297" s="184">
        <v>7.2729999999999997</v>
      </c>
      <c r="I297" s="184">
        <v>5.0678999999999998</v>
      </c>
      <c r="J297" s="184">
        <v>5.6487999999999996</v>
      </c>
      <c r="K297" s="184">
        <v>3.3195000000000001</v>
      </c>
      <c r="L297" s="184">
        <v>4.5808999999999997</v>
      </c>
      <c r="M297" s="184">
        <v>5.7640000000000002</v>
      </c>
      <c r="N297" s="184">
        <v>4.54</v>
      </c>
      <c r="O297" s="184">
        <v>8.0395000000000003</v>
      </c>
      <c r="P297" s="184"/>
      <c r="Q297" s="184">
        <v>8.0669000000000004</v>
      </c>
      <c r="R297" s="184">
        <v>8.4517000000000007</v>
      </c>
      <c r="S297" s="120" t="s">
        <v>1995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44536</v>
      </c>
      <c r="E298" s="184">
        <v>13.603300000000001</v>
      </c>
      <c r="F298" s="184">
        <v>4.2946</v>
      </c>
      <c r="G298" s="184">
        <v>4.2946</v>
      </c>
      <c r="H298" s="184">
        <v>6.5629</v>
      </c>
      <c r="I298" s="184">
        <v>4.3963000000000001</v>
      </c>
      <c r="J298" s="184">
        <v>4.9739000000000004</v>
      </c>
      <c r="K298" s="184">
        <v>2.6444999999999999</v>
      </c>
      <c r="L298" s="184">
        <v>3.9001999999999999</v>
      </c>
      <c r="M298" s="184">
        <v>5.0640999999999998</v>
      </c>
      <c r="N298" s="184">
        <v>3.84</v>
      </c>
      <c r="O298" s="184">
        <v>7.2664</v>
      </c>
      <c r="P298" s="184"/>
      <c r="Q298" s="184">
        <v>7.2394999999999996</v>
      </c>
      <c r="R298" s="184">
        <v>7.6986999999999997</v>
      </c>
      <c r="S298" s="120" t="s">
        <v>1995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44536</v>
      </c>
      <c r="E299" s="184">
        <v>22.242599999999999</v>
      </c>
      <c r="F299" s="184">
        <v>1.2582</v>
      </c>
      <c r="G299" s="184">
        <v>1.2582</v>
      </c>
      <c r="H299" s="184">
        <v>7.1128999999999998</v>
      </c>
      <c r="I299" s="184">
        <v>6.7454999999999998</v>
      </c>
      <c r="J299" s="184">
        <v>5.9493999999999998</v>
      </c>
      <c r="K299" s="184">
        <v>1.9953000000000001</v>
      </c>
      <c r="L299" s="184">
        <v>3.4622999999999999</v>
      </c>
      <c r="M299" s="184">
        <v>4.2503000000000002</v>
      </c>
      <c r="N299" s="184">
        <v>2.4323999999999999</v>
      </c>
      <c r="O299" s="184">
        <v>4.5273000000000003</v>
      </c>
      <c r="P299" s="184">
        <v>4.7869000000000002</v>
      </c>
      <c r="Q299" s="184">
        <v>6.3</v>
      </c>
      <c r="R299" s="184">
        <v>6.1470000000000002</v>
      </c>
      <c r="S299" s="120" t="s">
        <v>1996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44536</v>
      </c>
      <c r="E300" s="184">
        <v>23.347000000000001</v>
      </c>
      <c r="F300" s="184">
        <v>1.6677999999999999</v>
      </c>
      <c r="G300" s="184">
        <v>1.6677999999999999</v>
      </c>
      <c r="H300" s="184">
        <v>7.5373999999999999</v>
      </c>
      <c r="I300" s="184">
        <v>7.1889000000000003</v>
      </c>
      <c r="J300" s="184">
        <v>6.4568000000000003</v>
      </c>
      <c r="K300" s="184">
        <v>2.5657999999999999</v>
      </c>
      <c r="L300" s="184">
        <v>4.1776</v>
      </c>
      <c r="M300" s="184">
        <v>4.9965999999999999</v>
      </c>
      <c r="N300" s="184">
        <v>3.1334</v>
      </c>
      <c r="O300" s="184">
        <v>5.0648</v>
      </c>
      <c r="P300" s="184">
        <v>5.3158000000000003</v>
      </c>
      <c r="Q300" s="184">
        <v>7.3197999999999999</v>
      </c>
      <c r="R300" s="184">
        <v>6.7370999999999999</v>
      </c>
      <c r="S300" s="120" t="s">
        <v>1996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44536</v>
      </c>
      <c r="E301" s="184">
        <v>18.667400000000001</v>
      </c>
      <c r="F301" s="184">
        <v>2.8031999999999999</v>
      </c>
      <c r="G301" s="184">
        <v>2.8031999999999999</v>
      </c>
      <c r="H301" s="184">
        <v>4.2211999999999996</v>
      </c>
      <c r="I301" s="184">
        <v>4.0705</v>
      </c>
      <c r="J301" s="184">
        <v>4.9278000000000004</v>
      </c>
      <c r="K301" s="184">
        <v>2.0278</v>
      </c>
      <c r="L301" s="184">
        <v>3.8620999999999999</v>
      </c>
      <c r="M301" s="184">
        <v>5.359</v>
      </c>
      <c r="N301" s="184">
        <v>3.6457999999999999</v>
      </c>
      <c r="O301" s="184">
        <v>8.1488999999999994</v>
      </c>
      <c r="P301" s="184">
        <v>7.0206</v>
      </c>
      <c r="Q301" s="184">
        <v>8.2949999999999999</v>
      </c>
      <c r="R301" s="184">
        <v>6.9966999999999997</v>
      </c>
      <c r="S301" s="120" t="s">
        <v>1995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44536</v>
      </c>
      <c r="E302" s="184">
        <v>17.825800000000001</v>
      </c>
      <c r="F302" s="184">
        <v>2.1162000000000001</v>
      </c>
      <c r="G302" s="184">
        <v>2.1162000000000001</v>
      </c>
      <c r="H302" s="184">
        <v>3.5710999999999999</v>
      </c>
      <c r="I302" s="184">
        <v>3.4268999999999998</v>
      </c>
      <c r="J302" s="184">
        <v>4.2854999999999999</v>
      </c>
      <c r="K302" s="184">
        <v>1.3886000000000001</v>
      </c>
      <c r="L302" s="184">
        <v>3.2147999999999999</v>
      </c>
      <c r="M302" s="184">
        <v>4.7145000000000001</v>
      </c>
      <c r="N302" s="184">
        <v>3.0044</v>
      </c>
      <c r="O302" s="184">
        <v>7.4150999999999998</v>
      </c>
      <c r="P302" s="184">
        <v>6.2964000000000002</v>
      </c>
      <c r="Q302" s="184">
        <v>7.6590999999999996</v>
      </c>
      <c r="R302" s="184">
        <v>6.3021000000000003</v>
      </c>
      <c r="S302" s="120" t="s">
        <v>1995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44536</v>
      </c>
      <c r="E303" s="184">
        <v>13.1469</v>
      </c>
      <c r="F303" s="184">
        <v>3.8881000000000001</v>
      </c>
      <c r="G303" s="184">
        <v>3.8881000000000001</v>
      </c>
      <c r="H303" s="184">
        <v>5.2405999999999997</v>
      </c>
      <c r="I303" s="184">
        <v>4.5094000000000003</v>
      </c>
      <c r="J303" s="184">
        <v>4.5617999999999999</v>
      </c>
      <c r="K303" s="184">
        <v>3.3409</v>
      </c>
      <c r="L303" s="184">
        <v>3.8618999999999999</v>
      </c>
      <c r="M303" s="184">
        <v>4.2152000000000003</v>
      </c>
      <c r="N303" s="184">
        <v>3.6718999999999999</v>
      </c>
      <c r="O303" s="184">
        <v>8.3610000000000007</v>
      </c>
      <c r="P303" s="184"/>
      <c r="Q303" s="184">
        <v>8.8081999999999994</v>
      </c>
      <c r="R303" s="184">
        <v>6.6792999999999996</v>
      </c>
      <c r="S303" s="120" t="s">
        <v>1995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44536</v>
      </c>
      <c r="E304" s="184">
        <v>13.039400000000001</v>
      </c>
      <c r="F304" s="184">
        <v>3.6400999999999999</v>
      </c>
      <c r="G304" s="184">
        <v>3.6400999999999999</v>
      </c>
      <c r="H304" s="184">
        <v>5.0034000000000001</v>
      </c>
      <c r="I304" s="184">
        <v>4.2457000000000003</v>
      </c>
      <c r="J304" s="184">
        <v>4.3174000000000001</v>
      </c>
      <c r="K304" s="184">
        <v>3.0905</v>
      </c>
      <c r="L304" s="184">
        <v>3.6038000000000001</v>
      </c>
      <c r="M304" s="184">
        <v>3.9525000000000001</v>
      </c>
      <c r="N304" s="184">
        <v>3.4070999999999998</v>
      </c>
      <c r="O304" s="184">
        <v>8.0863999999999994</v>
      </c>
      <c r="P304" s="184"/>
      <c r="Q304" s="184">
        <v>8.5328999999999997</v>
      </c>
      <c r="R304" s="184">
        <v>6.4067999999999996</v>
      </c>
      <c r="S304" s="120" t="s">
        <v>1995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1998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1998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1852</v>
      </c>
      <c r="C307" s="180">
        <v>148795</v>
      </c>
      <c r="D307" s="183">
        <v>44536</v>
      </c>
      <c r="E307" s="184">
        <v>10.6279</v>
      </c>
      <c r="F307" s="184">
        <v>7.5602999999999998</v>
      </c>
      <c r="G307" s="184">
        <v>7.5602999999999998</v>
      </c>
      <c r="H307" s="184">
        <v>7.9109999999999996</v>
      </c>
      <c r="I307" s="184">
        <v>9.8247999999999998</v>
      </c>
      <c r="J307" s="184">
        <v>9.7958999999999996</v>
      </c>
      <c r="K307" s="184">
        <v>4.2988999999999997</v>
      </c>
      <c r="L307" s="184">
        <v>6.5500999999999996</v>
      </c>
      <c r="M307" s="184"/>
      <c r="N307" s="184"/>
      <c r="O307" s="184"/>
      <c r="P307" s="184"/>
      <c r="Q307" s="184">
        <v>8.7141999999999999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1853</v>
      </c>
      <c r="C308" s="180">
        <v>148797</v>
      </c>
      <c r="D308" s="183">
        <v>44536</v>
      </c>
      <c r="E308" s="184">
        <v>10.616400000000001</v>
      </c>
      <c r="F308" s="184">
        <v>7.5685000000000002</v>
      </c>
      <c r="G308" s="184">
        <v>7.5685000000000002</v>
      </c>
      <c r="H308" s="184">
        <v>7.8211000000000004</v>
      </c>
      <c r="I308" s="184">
        <v>9.6869999999999994</v>
      </c>
      <c r="J308" s="184">
        <v>9.6580999999999992</v>
      </c>
      <c r="K308" s="184">
        <v>4.1531000000000002</v>
      </c>
      <c r="L308" s="184">
        <v>6.3968999999999996</v>
      </c>
      <c r="M308" s="184"/>
      <c r="N308" s="184"/>
      <c r="O308" s="184"/>
      <c r="P308" s="184"/>
      <c r="Q308" s="184">
        <v>8.5546000000000006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44536</v>
      </c>
      <c r="E309" s="184">
        <v>79.626099999999994</v>
      </c>
      <c r="F309" s="184">
        <v>3.3166000000000002</v>
      </c>
      <c r="G309" s="184">
        <v>3.3166000000000002</v>
      </c>
      <c r="H309" s="184">
        <v>4.8700999999999999</v>
      </c>
      <c r="I309" s="184">
        <v>4.3554000000000004</v>
      </c>
      <c r="J309" s="184">
        <v>4.9981</v>
      </c>
      <c r="K309" s="184">
        <v>2.4300000000000002</v>
      </c>
      <c r="L309" s="184">
        <v>4.0274999999999999</v>
      </c>
      <c r="M309" s="184">
        <v>5.2095000000000002</v>
      </c>
      <c r="N309" s="184">
        <v>3.9857</v>
      </c>
      <c r="O309" s="184">
        <v>7.6984000000000004</v>
      </c>
      <c r="P309" s="184">
        <v>7.3726000000000003</v>
      </c>
      <c r="Q309" s="184">
        <v>8.8481000000000005</v>
      </c>
      <c r="R309" s="184">
        <v>6.5339</v>
      </c>
      <c r="S309" s="120" t="s">
        <v>1998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44536</v>
      </c>
      <c r="E310" s="184">
        <v>84.563500000000005</v>
      </c>
      <c r="F310" s="184">
        <v>3.8426999999999998</v>
      </c>
      <c r="G310" s="184">
        <v>3.8426999999999998</v>
      </c>
      <c r="H310" s="184">
        <v>5.3948</v>
      </c>
      <c r="I310" s="184">
        <v>4.8773</v>
      </c>
      <c r="J310" s="184">
        <v>5.5221999999999998</v>
      </c>
      <c r="K310" s="184">
        <v>2.9548000000000001</v>
      </c>
      <c r="L310" s="184">
        <v>4.5590000000000002</v>
      </c>
      <c r="M310" s="184">
        <v>5.7628000000000004</v>
      </c>
      <c r="N310" s="184">
        <v>4.5475000000000003</v>
      </c>
      <c r="O310" s="184">
        <v>8.2965999999999998</v>
      </c>
      <c r="P310" s="184">
        <v>7.9919000000000002</v>
      </c>
      <c r="Q310" s="184">
        <v>9.0753000000000004</v>
      </c>
      <c r="R310" s="184">
        <v>7.1265000000000001</v>
      </c>
      <c r="S310" s="120" t="s">
        <v>1998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44536</v>
      </c>
      <c r="E312" s="184">
        <v>25.921199999999999</v>
      </c>
      <c r="F312" s="184">
        <v>10.476000000000001</v>
      </c>
      <c r="G312" s="184">
        <v>10.476000000000001</v>
      </c>
      <c r="H312" s="184">
        <v>8.6641999999999992</v>
      </c>
      <c r="I312" s="184">
        <v>5.2003000000000004</v>
      </c>
      <c r="J312" s="184">
        <v>6.5155000000000003</v>
      </c>
      <c r="K312" s="184">
        <v>3.7957000000000001</v>
      </c>
      <c r="L312" s="184">
        <v>4.8891</v>
      </c>
      <c r="M312" s="184">
        <v>6.4070999999999998</v>
      </c>
      <c r="N312" s="184">
        <v>4.3837000000000002</v>
      </c>
      <c r="O312" s="184">
        <v>8.8536000000000001</v>
      </c>
      <c r="P312" s="184">
        <v>7.6242999999999999</v>
      </c>
      <c r="Q312" s="184">
        <v>8.6770999999999994</v>
      </c>
      <c r="R312" s="184">
        <v>8.0734999999999992</v>
      </c>
      <c r="S312" s="120" t="s">
        <v>1998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44536</v>
      </c>
      <c r="E313" s="184">
        <v>26.242100000000001</v>
      </c>
      <c r="F313" s="184">
        <v>10.7658</v>
      </c>
      <c r="G313" s="184">
        <v>10.7658</v>
      </c>
      <c r="H313" s="184">
        <v>8.9768000000000008</v>
      </c>
      <c r="I313" s="184">
        <v>5.5156000000000001</v>
      </c>
      <c r="J313" s="184">
        <v>6.8235000000000001</v>
      </c>
      <c r="K313" s="184">
        <v>4.1073000000000004</v>
      </c>
      <c r="L313" s="184">
        <v>5.2049000000000003</v>
      </c>
      <c r="M313" s="184">
        <v>6.7290000000000001</v>
      </c>
      <c r="N313" s="184">
        <v>4.7026000000000003</v>
      </c>
      <c r="O313" s="184">
        <v>9.0879999999999992</v>
      </c>
      <c r="P313" s="184">
        <v>7.8094999999999999</v>
      </c>
      <c r="Q313" s="184">
        <v>8.7036999999999995</v>
      </c>
      <c r="R313" s="184">
        <v>8.3660999999999994</v>
      </c>
      <c r="S313" s="120" t="s">
        <v>1998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1854</v>
      </c>
      <c r="C314" s="180">
        <v>148492</v>
      </c>
      <c r="D314" s="183">
        <v>44536</v>
      </c>
      <c r="E314" s="184">
        <v>10.572699999999999</v>
      </c>
      <c r="F314" s="184">
        <v>2.4171</v>
      </c>
      <c r="G314" s="184">
        <v>2.4171</v>
      </c>
      <c r="H314" s="184">
        <v>4.3929999999999998</v>
      </c>
      <c r="I314" s="184">
        <v>4.6688999999999998</v>
      </c>
      <c r="J314" s="184">
        <v>5.7732999999999999</v>
      </c>
      <c r="K314" s="184">
        <v>1.8637999999999999</v>
      </c>
      <c r="L314" s="184">
        <v>4.4206000000000003</v>
      </c>
      <c r="M314" s="184">
        <v>6.1167999999999996</v>
      </c>
      <c r="N314" s="184">
        <v>3.8456999999999999</v>
      </c>
      <c r="O314" s="184"/>
      <c r="P314" s="184"/>
      <c r="Q314" s="184">
        <v>4.8064</v>
      </c>
      <c r="R314" s="184"/>
      <c r="S314" s="120" t="s">
        <v>1995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1855</v>
      </c>
      <c r="C315" s="180">
        <v>148496</v>
      </c>
      <c r="D315" s="183">
        <v>44536</v>
      </c>
      <c r="E315" s="184">
        <v>10.5205</v>
      </c>
      <c r="F315" s="184">
        <v>1.8506</v>
      </c>
      <c r="G315" s="184">
        <v>1.8506</v>
      </c>
      <c r="H315" s="184">
        <v>3.9681000000000002</v>
      </c>
      <c r="I315" s="184">
        <v>4.2445000000000004</v>
      </c>
      <c r="J315" s="184">
        <v>5.3455000000000004</v>
      </c>
      <c r="K315" s="184">
        <v>1.4424999999999999</v>
      </c>
      <c r="L315" s="184">
        <v>3.9950000000000001</v>
      </c>
      <c r="M315" s="184">
        <v>5.6792999999999996</v>
      </c>
      <c r="N315" s="184">
        <v>3.4114</v>
      </c>
      <c r="O315" s="184"/>
      <c r="P315" s="184"/>
      <c r="Q315" s="184">
        <v>4.37</v>
      </c>
      <c r="R315" s="184"/>
      <c r="S315" s="120" t="s">
        <v>1995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44536</v>
      </c>
      <c r="E316" s="184">
        <v>23.520499999999998</v>
      </c>
      <c r="F316" s="184">
        <v>7.5570000000000004</v>
      </c>
      <c r="G316" s="184">
        <v>7.5570000000000004</v>
      </c>
      <c r="H316" s="184">
        <v>5.5704000000000002</v>
      </c>
      <c r="I316" s="184">
        <v>3.7964000000000002</v>
      </c>
      <c r="J316" s="184">
        <v>6.4230999999999998</v>
      </c>
      <c r="K316" s="184">
        <v>4.1837</v>
      </c>
      <c r="L316" s="184">
        <v>5.125</v>
      </c>
      <c r="M316" s="184">
        <v>5.7404999999999999</v>
      </c>
      <c r="N316" s="184">
        <v>4.4896000000000003</v>
      </c>
      <c r="O316" s="184">
        <v>8.3368000000000002</v>
      </c>
      <c r="P316" s="184">
        <v>7.3005000000000004</v>
      </c>
      <c r="Q316" s="184">
        <v>7.1836000000000002</v>
      </c>
      <c r="R316" s="184">
        <v>7.5505000000000004</v>
      </c>
      <c r="S316" s="120" t="s">
        <v>1996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44536</v>
      </c>
      <c r="E317" s="184">
        <v>24.421600000000002</v>
      </c>
      <c r="F317" s="184">
        <v>7.8765000000000001</v>
      </c>
      <c r="G317" s="184">
        <v>7.8765000000000001</v>
      </c>
      <c r="H317" s="184">
        <v>5.8996000000000004</v>
      </c>
      <c r="I317" s="184">
        <v>4.1166</v>
      </c>
      <c r="J317" s="184">
        <v>6.7438000000000002</v>
      </c>
      <c r="K317" s="184">
        <v>4.5007999999999999</v>
      </c>
      <c r="L317" s="184">
        <v>5.4467999999999996</v>
      </c>
      <c r="M317" s="184">
        <v>6.0679999999999996</v>
      </c>
      <c r="N317" s="184">
        <v>4.8174999999999999</v>
      </c>
      <c r="O317" s="184">
        <v>8.6737000000000002</v>
      </c>
      <c r="P317" s="184">
        <v>7.6345999999999998</v>
      </c>
      <c r="Q317" s="184">
        <v>8.6875999999999998</v>
      </c>
      <c r="R317" s="184">
        <v>7.8869999999999996</v>
      </c>
      <c r="S317" s="120" t="s">
        <v>1996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44536</v>
      </c>
      <c r="E318" s="184">
        <v>15.864000000000001</v>
      </c>
      <c r="F318" s="184">
        <v>1.5341</v>
      </c>
      <c r="G318" s="184">
        <v>1.5341</v>
      </c>
      <c r="H318" s="184">
        <v>2.6307999999999998</v>
      </c>
      <c r="I318" s="184">
        <v>4.2469999999999999</v>
      </c>
      <c r="J318" s="184">
        <v>5.8384999999999998</v>
      </c>
      <c r="K318" s="184">
        <v>2.0202</v>
      </c>
      <c r="L318" s="184">
        <v>4.468</v>
      </c>
      <c r="M318" s="184">
        <v>6.2709999999999999</v>
      </c>
      <c r="N318" s="184">
        <v>4.1612</v>
      </c>
      <c r="O318" s="184">
        <v>8.3777000000000008</v>
      </c>
      <c r="P318" s="184">
        <v>7.3532000000000002</v>
      </c>
      <c r="Q318" s="184">
        <v>8.1295999999999999</v>
      </c>
      <c r="R318" s="184">
        <v>8.0324000000000009</v>
      </c>
      <c r="S318" s="120" t="s">
        <v>1996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44536</v>
      </c>
      <c r="E319" s="184">
        <v>15.5776</v>
      </c>
      <c r="F319" s="184">
        <v>1.2498</v>
      </c>
      <c r="G319" s="184">
        <v>1.2498</v>
      </c>
      <c r="H319" s="184">
        <v>2.3107000000000002</v>
      </c>
      <c r="I319" s="184">
        <v>3.9390000000000001</v>
      </c>
      <c r="J319" s="184">
        <v>5.5373999999999999</v>
      </c>
      <c r="K319" s="184">
        <v>1.7170000000000001</v>
      </c>
      <c r="L319" s="184">
        <v>4.1604000000000001</v>
      </c>
      <c r="M319" s="184">
        <v>5.9557000000000002</v>
      </c>
      <c r="N319" s="184">
        <v>3.8462000000000001</v>
      </c>
      <c r="O319" s="184">
        <v>8.0463000000000005</v>
      </c>
      <c r="P319" s="184">
        <v>7.0233999999999996</v>
      </c>
      <c r="Q319" s="184">
        <v>7.7965</v>
      </c>
      <c r="R319" s="184">
        <v>7.7038000000000002</v>
      </c>
      <c r="S319" s="120" t="s">
        <v>1996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44536</v>
      </c>
      <c r="E320" s="184">
        <v>2558.85</v>
      </c>
      <c r="F320" s="184">
        <v>3.6152000000000002</v>
      </c>
      <c r="G320" s="184">
        <v>3.6152000000000002</v>
      </c>
      <c r="H320" s="184">
        <v>4.8147000000000002</v>
      </c>
      <c r="I320" s="184">
        <v>4.5772000000000004</v>
      </c>
      <c r="J320" s="184">
        <v>5.391</v>
      </c>
      <c r="K320" s="184">
        <v>1.8537999999999999</v>
      </c>
      <c r="L320" s="184">
        <v>3.84</v>
      </c>
      <c r="M320" s="184">
        <v>5.109</v>
      </c>
      <c r="N320" s="184">
        <v>3.5398000000000001</v>
      </c>
      <c r="O320" s="184">
        <v>8.3287999999999993</v>
      </c>
      <c r="P320" s="184">
        <v>5.3776999999999999</v>
      </c>
      <c r="Q320" s="184">
        <v>6.7634999999999996</v>
      </c>
      <c r="R320" s="184">
        <v>6.7887000000000004</v>
      </c>
      <c r="S320" s="120" t="s">
        <v>1998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44536</v>
      </c>
      <c r="E321" s="184">
        <v>2705.1959000000002</v>
      </c>
      <c r="F321" s="184">
        <v>4.0148999999999999</v>
      </c>
      <c r="G321" s="184">
        <v>4.0148999999999999</v>
      </c>
      <c r="H321" s="184">
        <v>5.2150999999999996</v>
      </c>
      <c r="I321" s="184">
        <v>4.9779</v>
      </c>
      <c r="J321" s="184">
        <v>5.7930000000000001</v>
      </c>
      <c r="K321" s="184">
        <v>2.2559</v>
      </c>
      <c r="L321" s="184">
        <v>4.2481999999999998</v>
      </c>
      <c r="M321" s="184">
        <v>5.5248999999999997</v>
      </c>
      <c r="N321" s="184">
        <v>3.9546999999999999</v>
      </c>
      <c r="O321" s="184">
        <v>8.7739999999999991</v>
      </c>
      <c r="P321" s="184">
        <v>5.9343000000000004</v>
      </c>
      <c r="Q321" s="184">
        <v>7.8464</v>
      </c>
      <c r="R321" s="184">
        <v>7.2164999999999999</v>
      </c>
      <c r="S321" s="120" t="s">
        <v>1998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44536</v>
      </c>
      <c r="E322" s="184">
        <v>3003.2955000000002</v>
      </c>
      <c r="F322" s="184">
        <v>4.0529000000000002</v>
      </c>
      <c r="G322" s="184">
        <v>4.0529000000000002</v>
      </c>
      <c r="H322" s="184">
        <v>4.6407999999999996</v>
      </c>
      <c r="I322" s="184">
        <v>2.7877000000000001</v>
      </c>
      <c r="J322" s="184">
        <v>4.1741999999999999</v>
      </c>
      <c r="K322" s="184">
        <v>3.0579999999999998</v>
      </c>
      <c r="L322" s="184">
        <v>4.6307999999999998</v>
      </c>
      <c r="M322" s="184">
        <v>5.6166</v>
      </c>
      <c r="N322" s="184">
        <v>3.9874000000000001</v>
      </c>
      <c r="O322" s="184">
        <v>7.8376999999999999</v>
      </c>
      <c r="P322" s="184">
        <v>7.4123999999999999</v>
      </c>
      <c r="Q322" s="184">
        <v>8.0409000000000006</v>
      </c>
      <c r="R322" s="184">
        <v>6.8114999999999997</v>
      </c>
      <c r="S322" s="120" t="s">
        <v>1996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44536</v>
      </c>
      <c r="E323" s="184">
        <v>3097.8022000000001</v>
      </c>
      <c r="F323" s="184">
        <v>4.4130000000000003</v>
      </c>
      <c r="G323" s="184">
        <v>4.4130000000000003</v>
      </c>
      <c r="H323" s="184">
        <v>5.0011000000000001</v>
      </c>
      <c r="I323" s="184">
        <v>3.1471</v>
      </c>
      <c r="J323" s="184">
        <v>4.5392999999999999</v>
      </c>
      <c r="K323" s="184">
        <v>3.4135</v>
      </c>
      <c r="L323" s="184">
        <v>4.9882</v>
      </c>
      <c r="M323" s="184">
        <v>5.9912000000000001</v>
      </c>
      <c r="N323" s="184">
        <v>4.3566000000000003</v>
      </c>
      <c r="O323" s="184">
        <v>8.1684000000000001</v>
      </c>
      <c r="P323" s="184">
        <v>7.7263000000000002</v>
      </c>
      <c r="Q323" s="184">
        <v>8.5334000000000003</v>
      </c>
      <c r="R323" s="184">
        <v>7.1573000000000002</v>
      </c>
      <c r="S323" s="120" t="s">
        <v>1996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44536</v>
      </c>
      <c r="E324" s="184">
        <v>62.56</v>
      </c>
      <c r="F324" s="184">
        <v>10.374599999999999</v>
      </c>
      <c r="G324" s="184">
        <v>10.374599999999999</v>
      </c>
      <c r="H324" s="184">
        <v>12.0131</v>
      </c>
      <c r="I324" s="184">
        <v>9.7379999999999995</v>
      </c>
      <c r="J324" s="184">
        <v>8.9291999999999998</v>
      </c>
      <c r="K324" s="184">
        <v>5.9218000000000002</v>
      </c>
      <c r="L324" s="184">
        <v>6.2649999999999997</v>
      </c>
      <c r="M324" s="184">
        <v>8.6912000000000003</v>
      </c>
      <c r="N324" s="184">
        <v>4.6486000000000001</v>
      </c>
      <c r="O324" s="184">
        <v>10.1898</v>
      </c>
      <c r="P324" s="184">
        <v>7.0696000000000003</v>
      </c>
      <c r="Q324" s="184">
        <v>8.3043999999999993</v>
      </c>
      <c r="R324" s="184">
        <v>8.9166000000000007</v>
      </c>
      <c r="S324" s="120" t="s">
        <v>1998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44536</v>
      </c>
      <c r="E325" s="184">
        <v>59.445399999999999</v>
      </c>
      <c r="F325" s="184">
        <v>10.037100000000001</v>
      </c>
      <c r="G325" s="184">
        <v>10.037100000000001</v>
      </c>
      <c r="H325" s="184">
        <v>11.6747</v>
      </c>
      <c r="I325" s="184">
        <v>9.3973999999999993</v>
      </c>
      <c r="J325" s="184">
        <v>8.5860000000000003</v>
      </c>
      <c r="K325" s="184">
        <v>5.5769000000000002</v>
      </c>
      <c r="L325" s="184">
        <v>5.9142999999999999</v>
      </c>
      <c r="M325" s="184">
        <v>8.3271999999999995</v>
      </c>
      <c r="N325" s="184">
        <v>4.2839</v>
      </c>
      <c r="O325" s="184">
        <v>9.8216000000000001</v>
      </c>
      <c r="P325" s="184">
        <v>6.6585999999999999</v>
      </c>
      <c r="Q325" s="184">
        <v>7.4828000000000001</v>
      </c>
      <c r="R325" s="184">
        <v>8.5517000000000003</v>
      </c>
      <c r="S325" s="120" t="s">
        <v>1998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1856</v>
      </c>
      <c r="C326" s="180">
        <v>148755</v>
      </c>
      <c r="D326" s="183">
        <v>44536</v>
      </c>
      <c r="E326" s="184">
        <v>10.3766</v>
      </c>
      <c r="F326" s="184">
        <v>2.2282000000000002</v>
      </c>
      <c r="G326" s="184">
        <v>2.2282000000000002</v>
      </c>
      <c r="H326" s="184">
        <v>4.8285</v>
      </c>
      <c r="I326" s="184">
        <v>3.7742</v>
      </c>
      <c r="J326" s="184">
        <v>4.6455000000000002</v>
      </c>
      <c r="K326" s="184">
        <v>1.8210999999999999</v>
      </c>
      <c r="L326" s="184">
        <v>4.0396999999999998</v>
      </c>
      <c r="M326" s="184"/>
      <c r="N326" s="184"/>
      <c r="O326" s="184"/>
      <c r="P326" s="184"/>
      <c r="Q326" s="184">
        <v>5.2068000000000003</v>
      </c>
      <c r="R326" s="184"/>
      <c r="S326" s="120" t="s">
        <v>1995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1857</v>
      </c>
      <c r="C327" s="180">
        <v>148757</v>
      </c>
      <c r="D327" s="183">
        <v>44536</v>
      </c>
      <c r="E327" s="184">
        <v>10.3431</v>
      </c>
      <c r="F327" s="184">
        <v>1.8824000000000001</v>
      </c>
      <c r="G327" s="184">
        <v>1.8824000000000001</v>
      </c>
      <c r="H327" s="184">
        <v>4.3895999999999997</v>
      </c>
      <c r="I327" s="184">
        <v>3.3315000000000001</v>
      </c>
      <c r="J327" s="184">
        <v>4.2079000000000004</v>
      </c>
      <c r="K327" s="184">
        <v>1.3892</v>
      </c>
      <c r="L327" s="184">
        <v>3.5991</v>
      </c>
      <c r="M327" s="184"/>
      <c r="N327" s="184"/>
      <c r="O327" s="184"/>
      <c r="P327" s="184"/>
      <c r="Q327" s="184">
        <v>4.7435999999999998</v>
      </c>
      <c r="R327" s="184"/>
      <c r="S327" s="120" t="s">
        <v>1995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1766</v>
      </c>
      <c r="C328" s="180">
        <v>100856</v>
      </c>
      <c r="D328" s="183">
        <v>44536</v>
      </c>
      <c r="E328" s="184">
        <v>47.157400000000003</v>
      </c>
      <c r="F328" s="184">
        <v>8.52</v>
      </c>
      <c r="G328" s="184">
        <v>8.52</v>
      </c>
      <c r="H328" s="184">
        <v>7.3856000000000002</v>
      </c>
      <c r="I328" s="184">
        <v>5.3182999999999998</v>
      </c>
      <c r="J328" s="184">
        <v>5.5393999999999997</v>
      </c>
      <c r="K328" s="184">
        <v>3.2402000000000002</v>
      </c>
      <c r="L328" s="184">
        <v>4.9466000000000001</v>
      </c>
      <c r="M328" s="184">
        <v>5.9603000000000002</v>
      </c>
      <c r="N328" s="184">
        <v>4.8928000000000003</v>
      </c>
      <c r="O328" s="184">
        <v>7.4711999999999996</v>
      </c>
      <c r="P328" s="184">
        <v>7.0396000000000001</v>
      </c>
      <c r="Q328" s="184">
        <v>7.5746000000000002</v>
      </c>
      <c r="R328" s="184">
        <v>7.3106</v>
      </c>
      <c r="S328" s="120" t="s">
        <v>1996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1767</v>
      </c>
      <c r="C329" s="180">
        <v>118814</v>
      </c>
      <c r="D329" s="183">
        <v>44536</v>
      </c>
      <c r="E329" s="184">
        <v>48.8581</v>
      </c>
      <c r="F329" s="184">
        <v>8.9215</v>
      </c>
      <c r="G329" s="184">
        <v>8.9215</v>
      </c>
      <c r="H329" s="184">
        <v>7.7916999999999996</v>
      </c>
      <c r="I329" s="184">
        <v>5.7222</v>
      </c>
      <c r="J329" s="184">
        <v>5.9425999999999997</v>
      </c>
      <c r="K329" s="184">
        <v>3.6442000000000001</v>
      </c>
      <c r="L329" s="184">
        <v>5.3573000000000004</v>
      </c>
      <c r="M329" s="184">
        <v>6.3791000000000002</v>
      </c>
      <c r="N329" s="184">
        <v>5.3132000000000001</v>
      </c>
      <c r="O329" s="184">
        <v>7.9012000000000002</v>
      </c>
      <c r="P329" s="184">
        <v>7.4909999999999997</v>
      </c>
      <c r="Q329" s="184">
        <v>8.3458000000000006</v>
      </c>
      <c r="R329" s="184">
        <v>7.74</v>
      </c>
      <c r="S329" s="120" t="s">
        <v>1996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44536</v>
      </c>
      <c r="E330" s="184">
        <v>34.937100000000001</v>
      </c>
      <c r="F330" s="184">
        <v>4.3895</v>
      </c>
      <c r="G330" s="184">
        <v>4.3895</v>
      </c>
      <c r="H330" s="184">
        <v>5.7823000000000002</v>
      </c>
      <c r="I330" s="184">
        <v>3.4447000000000001</v>
      </c>
      <c r="J330" s="184">
        <v>4.4276999999999997</v>
      </c>
      <c r="K330" s="184">
        <v>1.8685</v>
      </c>
      <c r="L330" s="184">
        <v>4.0686</v>
      </c>
      <c r="M330" s="184">
        <v>5.4683999999999999</v>
      </c>
      <c r="N330" s="184">
        <v>4.0884</v>
      </c>
      <c r="O330" s="184">
        <v>7.5541</v>
      </c>
      <c r="P330" s="184">
        <v>6.1039000000000003</v>
      </c>
      <c r="Q330" s="184">
        <v>6.8567</v>
      </c>
      <c r="R330" s="184">
        <v>6.9172000000000002</v>
      </c>
      <c r="S330" s="120" t="s">
        <v>1995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44536</v>
      </c>
      <c r="E331" s="184">
        <v>37.928199999999997</v>
      </c>
      <c r="F331" s="184">
        <v>5.2309999999999999</v>
      </c>
      <c r="G331" s="184">
        <v>5.2309999999999999</v>
      </c>
      <c r="H331" s="184">
        <v>6.6211000000000002</v>
      </c>
      <c r="I331" s="184">
        <v>4.2549999999999999</v>
      </c>
      <c r="J331" s="184">
        <v>5.2153</v>
      </c>
      <c r="K331" s="184">
        <v>2.6280999999999999</v>
      </c>
      <c r="L331" s="184">
        <v>4.7081999999999997</v>
      </c>
      <c r="M331" s="184">
        <v>6.0609000000000002</v>
      </c>
      <c r="N331" s="184">
        <v>4.7492000000000001</v>
      </c>
      <c r="O331" s="184">
        <v>8.4004999999999992</v>
      </c>
      <c r="P331" s="184">
        <v>7.0848000000000004</v>
      </c>
      <c r="Q331" s="184">
        <v>7.9672999999999998</v>
      </c>
      <c r="R331" s="184">
        <v>7.6894</v>
      </c>
      <c r="S331" s="120" t="s">
        <v>1995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1858</v>
      </c>
      <c r="C332" s="180"/>
      <c r="D332" s="183"/>
      <c r="E332" s="184"/>
      <c r="F332" s="184"/>
      <c r="G332" s="184"/>
      <c r="H332" s="184"/>
      <c r="I332" s="184"/>
      <c r="J332" s="184"/>
      <c r="K332" s="184"/>
      <c r="L332" s="184"/>
      <c r="M332" s="184"/>
      <c r="N332" s="184"/>
      <c r="O332" s="184"/>
      <c r="P332" s="184"/>
      <c r="Q332" s="184"/>
      <c r="R332" s="184"/>
      <c r="S332" s="120" t="s">
        <v>1997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1859</v>
      </c>
      <c r="C333" s="180"/>
      <c r="D333" s="183"/>
      <c r="E333" s="184"/>
      <c r="F333" s="184"/>
      <c r="G333" s="184"/>
      <c r="H333" s="184"/>
      <c r="I333" s="184"/>
      <c r="J333" s="184"/>
      <c r="K333" s="184"/>
      <c r="L333" s="184"/>
      <c r="M333" s="184"/>
      <c r="N333" s="184"/>
      <c r="O333" s="184"/>
      <c r="P333" s="184"/>
      <c r="Q333" s="184"/>
      <c r="R333" s="184"/>
      <c r="S333" s="120" t="s">
        <v>1997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44536</v>
      </c>
      <c r="E334" s="184">
        <v>12.6318</v>
      </c>
      <c r="F334" s="184">
        <v>7.3246000000000002</v>
      </c>
      <c r="G334" s="184">
        <v>7.3246000000000002</v>
      </c>
      <c r="H334" s="184">
        <v>5.7854999999999999</v>
      </c>
      <c r="I334" s="184">
        <v>3.3065000000000002</v>
      </c>
      <c r="J334" s="184">
        <v>4.9165000000000001</v>
      </c>
      <c r="K334" s="184">
        <v>2.669</v>
      </c>
      <c r="L334" s="184">
        <v>4.1382000000000003</v>
      </c>
      <c r="M334" s="184">
        <v>5.3189000000000002</v>
      </c>
      <c r="N334" s="184">
        <v>3.5293000000000001</v>
      </c>
      <c r="O334" s="184"/>
      <c r="P334" s="184"/>
      <c r="Q334" s="184">
        <v>8.5536999999999992</v>
      </c>
      <c r="R334" s="184">
        <v>7.2662000000000004</v>
      </c>
      <c r="S334" s="120" t="s">
        <v>1998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44536</v>
      </c>
      <c r="E335" s="184">
        <v>12.456200000000001</v>
      </c>
      <c r="F335" s="184">
        <v>6.8411</v>
      </c>
      <c r="G335" s="184">
        <v>6.8411</v>
      </c>
      <c r="H335" s="184">
        <v>5.3217999999999996</v>
      </c>
      <c r="I335" s="184">
        <v>2.8706</v>
      </c>
      <c r="J335" s="184">
        <v>4.4665999999999997</v>
      </c>
      <c r="K335" s="184">
        <v>2.2147000000000001</v>
      </c>
      <c r="L335" s="184">
        <v>3.677</v>
      </c>
      <c r="M335" s="184">
        <v>4.8448000000000002</v>
      </c>
      <c r="N335" s="184">
        <v>3.0556999999999999</v>
      </c>
      <c r="O335" s="184"/>
      <c r="P335" s="184"/>
      <c r="Q335" s="184">
        <v>8.0212000000000003</v>
      </c>
      <c r="R335" s="184">
        <v>6.7504</v>
      </c>
      <c r="S335" s="120" t="s">
        <v>1998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44536</v>
      </c>
      <c r="E336" s="184">
        <v>32.261899999999997</v>
      </c>
      <c r="F336" s="184">
        <v>1.9236</v>
      </c>
      <c r="G336" s="184">
        <v>1.9236</v>
      </c>
      <c r="H336" s="184">
        <v>3.4771999999999998</v>
      </c>
      <c r="I336" s="184">
        <v>3.2688999999999999</v>
      </c>
      <c r="J336" s="184">
        <v>4.7756999999999996</v>
      </c>
      <c r="K336" s="184">
        <v>1.8460000000000001</v>
      </c>
      <c r="L336" s="184">
        <v>3.7185000000000001</v>
      </c>
      <c r="M336" s="184">
        <v>5.1863999999999999</v>
      </c>
      <c r="N336" s="184">
        <v>3.6970999999999998</v>
      </c>
      <c r="O336" s="184">
        <v>8.7126999999999999</v>
      </c>
      <c r="P336" s="184">
        <v>6.8769</v>
      </c>
      <c r="Q336" s="184">
        <v>7.1567999999999996</v>
      </c>
      <c r="R336" s="184">
        <v>7.2492000000000001</v>
      </c>
      <c r="S336" s="120" t="s">
        <v>1998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44536</v>
      </c>
      <c r="E337" s="184">
        <v>33.088700000000003</v>
      </c>
      <c r="F337" s="184">
        <v>2.1698</v>
      </c>
      <c r="G337" s="184">
        <v>2.1698</v>
      </c>
      <c r="H337" s="184">
        <v>3.7216999999999998</v>
      </c>
      <c r="I337" s="184">
        <v>3.5188999999999999</v>
      </c>
      <c r="J337" s="184">
        <v>5.0301999999999998</v>
      </c>
      <c r="K337" s="184">
        <v>2.1008</v>
      </c>
      <c r="L337" s="184">
        <v>3.9775999999999998</v>
      </c>
      <c r="M337" s="184">
        <v>5.4527999999999999</v>
      </c>
      <c r="N337" s="184">
        <v>3.9615</v>
      </c>
      <c r="O337" s="184">
        <v>8.9589999999999996</v>
      </c>
      <c r="P337" s="184">
        <v>7.2648000000000001</v>
      </c>
      <c r="Q337" s="184">
        <v>8.0715000000000003</v>
      </c>
      <c r="R337" s="184">
        <v>7.5003000000000002</v>
      </c>
      <c r="S337" s="120" t="s">
        <v>1998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44536</v>
      </c>
      <c r="E338" s="184">
        <v>421.6968</v>
      </c>
      <c r="F338" s="184">
        <v>-67.020600000000002</v>
      </c>
      <c r="G338" s="184">
        <v>-67.020600000000002</v>
      </c>
      <c r="H338" s="184">
        <v>-39.892299999999999</v>
      </c>
      <c r="I338" s="184">
        <v>-28.824000000000002</v>
      </c>
      <c r="J338" s="184">
        <v>-20.5825</v>
      </c>
      <c r="K338" s="184">
        <v>443.83690000000001</v>
      </c>
      <c r="L338" s="184">
        <v>218.31979999999999</v>
      </c>
      <c r="M338" s="184">
        <v>146.33750000000001</v>
      </c>
      <c r="N338" s="184">
        <v>110.0522</v>
      </c>
      <c r="O338" s="184"/>
      <c r="P338" s="184"/>
      <c r="Q338" s="184">
        <v>23.0518</v>
      </c>
      <c r="R338" s="184">
        <v>33.6372</v>
      </c>
      <c r="S338" s="120" t="s">
        <v>1995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44536</v>
      </c>
      <c r="E339" s="184">
        <v>404.51100000000002</v>
      </c>
      <c r="F339" s="184">
        <v>-67.023300000000006</v>
      </c>
      <c r="G339" s="184">
        <v>-67.023300000000006</v>
      </c>
      <c r="H339" s="184">
        <v>-39.893500000000003</v>
      </c>
      <c r="I339" s="184">
        <v>-28.824100000000001</v>
      </c>
      <c r="J339" s="184">
        <v>-20.582699999999999</v>
      </c>
      <c r="K339" s="184">
        <v>443.83659999999998</v>
      </c>
      <c r="L339" s="184">
        <v>218.31960000000001</v>
      </c>
      <c r="M339" s="184">
        <v>146.3374</v>
      </c>
      <c r="N339" s="184">
        <v>110.0521</v>
      </c>
      <c r="O339" s="184"/>
      <c r="P339" s="184"/>
      <c r="Q339" s="184">
        <v>23.0518</v>
      </c>
      <c r="R339" s="184">
        <v>33.6372</v>
      </c>
      <c r="S339" s="120" t="s">
        <v>1995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44536</v>
      </c>
      <c r="E340" s="184">
        <v>12.539099999999999</v>
      </c>
      <c r="F340" s="184">
        <v>7.5730000000000004</v>
      </c>
      <c r="G340" s="184">
        <v>7.5730000000000004</v>
      </c>
      <c r="H340" s="184">
        <v>7.2873999999999999</v>
      </c>
      <c r="I340" s="184">
        <v>5.3754</v>
      </c>
      <c r="J340" s="184">
        <v>5.4337999999999997</v>
      </c>
      <c r="K340" s="184">
        <v>2.3681999999999999</v>
      </c>
      <c r="L340" s="184">
        <v>4.03</v>
      </c>
      <c r="M340" s="184">
        <v>5.6642000000000001</v>
      </c>
      <c r="N340" s="184">
        <v>3.3847999999999998</v>
      </c>
      <c r="O340" s="184">
        <v>6.4589999999999996</v>
      </c>
      <c r="P340" s="184"/>
      <c r="Q340" s="184">
        <v>6.6062000000000003</v>
      </c>
      <c r="R340" s="184">
        <v>7.2428999999999997</v>
      </c>
      <c r="S340" s="120" t="s">
        <v>1995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44536</v>
      </c>
      <c r="E341" s="184">
        <v>12.3979</v>
      </c>
      <c r="F341" s="184">
        <v>7.1680999999999999</v>
      </c>
      <c r="G341" s="184">
        <v>7.1680999999999999</v>
      </c>
      <c r="H341" s="184">
        <v>6.9066000000000001</v>
      </c>
      <c r="I341" s="184">
        <v>5.0145</v>
      </c>
      <c r="J341" s="184">
        <v>5.0997000000000003</v>
      </c>
      <c r="K341" s="184">
        <v>2.0714999999999999</v>
      </c>
      <c r="L341" s="184">
        <v>3.6947000000000001</v>
      </c>
      <c r="M341" s="184">
        <v>5.3367000000000004</v>
      </c>
      <c r="N341" s="184">
        <v>3.1131000000000002</v>
      </c>
      <c r="O341" s="184">
        <v>6.1228999999999996</v>
      </c>
      <c r="P341" s="184"/>
      <c r="Q341" s="184">
        <v>6.2653999999999996</v>
      </c>
      <c r="R341" s="184">
        <v>6.9432999999999998</v>
      </c>
      <c r="S341" s="120" t="s">
        <v>1995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44536</v>
      </c>
      <c r="E342" s="184">
        <v>13.2536</v>
      </c>
      <c r="F342" s="184">
        <v>2.5709</v>
      </c>
      <c r="G342" s="184">
        <v>2.5709</v>
      </c>
      <c r="H342" s="184">
        <v>4.016</v>
      </c>
      <c r="I342" s="184">
        <v>4.0979999999999999</v>
      </c>
      <c r="J342" s="184">
        <v>5.2237</v>
      </c>
      <c r="K342" s="184">
        <v>2.3408000000000002</v>
      </c>
      <c r="L342" s="184">
        <v>4.3840000000000003</v>
      </c>
      <c r="M342" s="184">
        <v>5.5769000000000002</v>
      </c>
      <c r="N342" s="184">
        <v>3.9096000000000002</v>
      </c>
      <c r="O342" s="184">
        <v>9.1008999999999993</v>
      </c>
      <c r="P342" s="184"/>
      <c r="Q342" s="184">
        <v>8.8229000000000006</v>
      </c>
      <c r="R342" s="184">
        <v>7.6148999999999996</v>
      </c>
      <c r="S342" s="120" t="s">
        <v>1995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44536</v>
      </c>
      <c r="E343" s="184">
        <v>13.1159</v>
      </c>
      <c r="F343" s="184">
        <v>2.3195000000000001</v>
      </c>
      <c r="G343" s="184">
        <v>2.3195000000000001</v>
      </c>
      <c r="H343" s="184">
        <v>3.6600999999999999</v>
      </c>
      <c r="I343" s="184">
        <v>3.7623000000000002</v>
      </c>
      <c r="J343" s="184">
        <v>4.8788</v>
      </c>
      <c r="K343" s="184">
        <v>1.9945999999999999</v>
      </c>
      <c r="L343" s="184">
        <v>4.0278</v>
      </c>
      <c r="M343" s="184">
        <v>5.2347000000000001</v>
      </c>
      <c r="N343" s="184">
        <v>3.5815000000000001</v>
      </c>
      <c r="O343" s="184">
        <v>8.7651000000000003</v>
      </c>
      <c r="P343" s="184"/>
      <c r="Q343" s="184">
        <v>8.4823000000000004</v>
      </c>
      <c r="R343" s="184">
        <v>7.3007999999999997</v>
      </c>
      <c r="S343" s="120" t="s">
        <v>1995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1.6560249999999999</v>
      </c>
      <c r="G344" s="186">
        <v>1.6560249999999999</v>
      </c>
      <c r="H344" s="186">
        <v>3.7883181818181826</v>
      </c>
      <c r="I344" s="186">
        <v>3.3484113636363646</v>
      </c>
      <c r="J344" s="186">
        <v>4.4998409090909108</v>
      </c>
      <c r="K344" s="186">
        <v>22.851647727272727</v>
      </c>
      <c r="L344" s="186">
        <v>14.180227272727272</v>
      </c>
      <c r="M344" s="186">
        <v>12.721950000000001</v>
      </c>
      <c r="N344" s="186">
        <v>9.2722249999999988</v>
      </c>
      <c r="O344" s="186">
        <v>8.0670941176470592</v>
      </c>
      <c r="P344" s="186">
        <v>6.9623384615384634</v>
      </c>
      <c r="Q344" s="186">
        <v>8.3979613636363641</v>
      </c>
      <c r="R344" s="186">
        <v>8.7692078947368426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4.0339</v>
      </c>
      <c r="G345" s="186">
        <v>4.0339</v>
      </c>
      <c r="H345" s="186">
        <v>5.3582999999999998</v>
      </c>
      <c r="I345" s="186">
        <v>4.3052000000000001</v>
      </c>
      <c r="J345" s="186">
        <v>5.3682499999999997</v>
      </c>
      <c r="K345" s="186">
        <v>2.6362999999999999</v>
      </c>
      <c r="L345" s="186">
        <v>4.3161000000000005</v>
      </c>
      <c r="M345" s="186">
        <v>5.6717499999999994</v>
      </c>
      <c r="N345" s="186">
        <v>3.9736000000000002</v>
      </c>
      <c r="O345" s="186">
        <v>8.3126999999999995</v>
      </c>
      <c r="P345" s="186">
        <v>7.1748000000000003</v>
      </c>
      <c r="Q345" s="186">
        <v>8.0692000000000004</v>
      </c>
      <c r="R345" s="186">
        <v>7.3056999999999999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44536</v>
      </c>
      <c r="E348" s="184">
        <v>16.983699999999999</v>
      </c>
      <c r="F348" s="184">
        <v>4.2281000000000004</v>
      </c>
      <c r="G348" s="184">
        <v>4.2281000000000004</v>
      </c>
      <c r="H348" s="184">
        <v>8.1486999999999998</v>
      </c>
      <c r="I348" s="184">
        <v>6.6947999999999999</v>
      </c>
      <c r="J348" s="184">
        <v>6.3139000000000003</v>
      </c>
      <c r="K348" s="184">
        <v>5.4579000000000004</v>
      </c>
      <c r="L348" s="184">
        <v>6.0056000000000003</v>
      </c>
      <c r="M348" s="184">
        <v>7.3922999999999996</v>
      </c>
      <c r="N348" s="184">
        <v>7.6875999999999998</v>
      </c>
      <c r="O348" s="184">
        <v>6.9085999999999999</v>
      </c>
      <c r="P348" s="184">
        <v>7.2610999999999999</v>
      </c>
      <c r="Q348" s="184">
        <v>8.2868999999999993</v>
      </c>
      <c r="R348" s="184">
        <v>8.8072999999999997</v>
      </c>
      <c r="S348" s="120" t="s">
        <v>1998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44536</v>
      </c>
      <c r="E349" s="184">
        <v>15.9941</v>
      </c>
      <c r="F349" s="184">
        <v>3.5002</v>
      </c>
      <c r="G349" s="184">
        <v>3.5002</v>
      </c>
      <c r="H349" s="184">
        <v>7.3783000000000003</v>
      </c>
      <c r="I349" s="184">
        <v>5.9306000000000001</v>
      </c>
      <c r="J349" s="184">
        <v>5.5461999999999998</v>
      </c>
      <c r="K349" s="184">
        <v>4.6859999999999999</v>
      </c>
      <c r="L349" s="184">
        <v>5.2257999999999996</v>
      </c>
      <c r="M349" s="184">
        <v>6.5064000000000002</v>
      </c>
      <c r="N349" s="184">
        <v>6.8052000000000001</v>
      </c>
      <c r="O349" s="184">
        <v>6.0079000000000002</v>
      </c>
      <c r="P349" s="184">
        <v>6.2553999999999998</v>
      </c>
      <c r="Q349" s="184">
        <v>7.3127000000000004</v>
      </c>
      <c r="R349" s="184">
        <v>7.9291999999999998</v>
      </c>
      <c r="S349" s="120" t="s">
        <v>1998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44536</v>
      </c>
      <c r="E350" s="184">
        <v>0.41570000000000001</v>
      </c>
      <c r="F350" s="184">
        <v>0</v>
      </c>
      <c r="G350" s="184">
        <v>0</v>
      </c>
      <c r="H350" s="184">
        <v>0</v>
      </c>
      <c r="I350" s="184">
        <v>0</v>
      </c>
      <c r="J350" s="184">
        <v>0</v>
      </c>
      <c r="K350" s="184">
        <v>0</v>
      </c>
      <c r="L350" s="184">
        <v>0</v>
      </c>
      <c r="M350" s="184">
        <v>0</v>
      </c>
      <c r="N350" s="184">
        <v>0</v>
      </c>
      <c r="O350" s="184"/>
      <c r="P350" s="184"/>
      <c r="Q350" s="184">
        <v>-12.591100000000001</v>
      </c>
      <c r="R350" s="184">
        <v>-12.8872</v>
      </c>
      <c r="S350" s="120" t="s">
        <v>1998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44536</v>
      </c>
      <c r="E351" s="184">
        <v>0.39800000000000002</v>
      </c>
      <c r="F351" s="184">
        <v>0</v>
      </c>
      <c r="G351" s="184">
        <v>0</v>
      </c>
      <c r="H351" s="184">
        <v>0</v>
      </c>
      <c r="I351" s="184">
        <v>0</v>
      </c>
      <c r="J351" s="184">
        <v>0</v>
      </c>
      <c r="K351" s="184">
        <v>0</v>
      </c>
      <c r="L351" s="184">
        <v>0</v>
      </c>
      <c r="M351" s="184">
        <v>0</v>
      </c>
      <c r="N351" s="184">
        <v>0</v>
      </c>
      <c r="O351" s="184"/>
      <c r="P351" s="184"/>
      <c r="Q351" s="184">
        <v>-12.5886</v>
      </c>
      <c r="R351" s="184">
        <v>-12.89</v>
      </c>
      <c r="S351" s="120" t="s">
        <v>1998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44536</v>
      </c>
      <c r="E352" s="184">
        <v>18.462599999999998</v>
      </c>
      <c r="F352" s="184">
        <v>5.2081999999999997</v>
      </c>
      <c r="G352" s="184">
        <v>5.2081999999999997</v>
      </c>
      <c r="H352" s="184">
        <v>6.4188999999999998</v>
      </c>
      <c r="I352" s="184">
        <v>5.5472999999999999</v>
      </c>
      <c r="J352" s="184">
        <v>6.1204000000000001</v>
      </c>
      <c r="K352" s="184">
        <v>4.6836000000000002</v>
      </c>
      <c r="L352" s="184">
        <v>6.2011000000000003</v>
      </c>
      <c r="M352" s="184">
        <v>7.6163999999999996</v>
      </c>
      <c r="N352" s="184">
        <v>7.2697000000000003</v>
      </c>
      <c r="O352" s="184">
        <v>7.4678000000000004</v>
      </c>
      <c r="P352" s="184">
        <v>7.2576999999999998</v>
      </c>
      <c r="Q352" s="184">
        <v>8.6388999999999996</v>
      </c>
      <c r="R352" s="184">
        <v>8.3350000000000009</v>
      </c>
      <c r="S352" s="120" t="s">
        <v>1995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44536</v>
      </c>
      <c r="E353" s="184">
        <v>16.9864</v>
      </c>
      <c r="F353" s="184">
        <v>4.3708</v>
      </c>
      <c r="G353" s="184">
        <v>4.3708</v>
      </c>
      <c r="H353" s="184">
        <v>5.5621</v>
      </c>
      <c r="I353" s="184">
        <v>4.6897000000000002</v>
      </c>
      <c r="J353" s="184">
        <v>5.2469999999999999</v>
      </c>
      <c r="K353" s="184">
        <v>3.802</v>
      </c>
      <c r="L353" s="184">
        <v>5.2685000000000004</v>
      </c>
      <c r="M353" s="184">
        <v>6.6082000000000001</v>
      </c>
      <c r="N353" s="184">
        <v>6.2107000000000001</v>
      </c>
      <c r="O353" s="184">
        <v>6.2956000000000003</v>
      </c>
      <c r="P353" s="184">
        <v>5.9989999999999997</v>
      </c>
      <c r="Q353" s="184">
        <v>7.4223999999999997</v>
      </c>
      <c r="R353" s="184">
        <v>7.2168999999999999</v>
      </c>
      <c r="S353" s="120" t="s">
        <v>1995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44536</v>
      </c>
      <c r="E354" s="184">
        <v>17.4328</v>
      </c>
      <c r="F354" s="184">
        <v>2.0243000000000002</v>
      </c>
      <c r="G354" s="184">
        <v>2.0243000000000002</v>
      </c>
      <c r="H354" s="184">
        <v>2.6335000000000002</v>
      </c>
      <c r="I354" s="184">
        <v>2.7696999999999998</v>
      </c>
      <c r="J354" s="184">
        <v>3.3601999999999999</v>
      </c>
      <c r="K354" s="184">
        <v>34.953600000000002</v>
      </c>
      <c r="L354" s="184">
        <v>21.7379</v>
      </c>
      <c r="M354" s="184">
        <v>22.607900000000001</v>
      </c>
      <c r="N354" s="184">
        <v>19.5685</v>
      </c>
      <c r="O354" s="184">
        <v>7.7472000000000003</v>
      </c>
      <c r="P354" s="184">
        <v>7.3459000000000003</v>
      </c>
      <c r="Q354" s="184">
        <v>8.4208999999999996</v>
      </c>
      <c r="R354" s="184">
        <v>10.415800000000001</v>
      </c>
      <c r="S354" s="120" t="s">
        <v>1996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44536</v>
      </c>
      <c r="E356" s="184">
        <v>18.650700000000001</v>
      </c>
      <c r="F356" s="184">
        <v>2.7404999999999999</v>
      </c>
      <c r="G356" s="184">
        <v>2.7404999999999999</v>
      </c>
      <c r="H356" s="184">
        <v>3.4131</v>
      </c>
      <c r="I356" s="184">
        <v>3.5274000000000001</v>
      </c>
      <c r="J356" s="184">
        <v>4.1071999999999997</v>
      </c>
      <c r="K356" s="184">
        <v>35.7577</v>
      </c>
      <c r="L356" s="184">
        <v>22.494499999999999</v>
      </c>
      <c r="M356" s="184">
        <v>23.415099999999999</v>
      </c>
      <c r="N356" s="184">
        <v>20.404199999999999</v>
      </c>
      <c r="O356" s="184">
        <v>8.5873000000000008</v>
      </c>
      <c r="P356" s="184">
        <v>8.3277000000000001</v>
      </c>
      <c r="Q356" s="184">
        <v>9.4913000000000007</v>
      </c>
      <c r="R356" s="184">
        <v>11.2127</v>
      </c>
      <c r="S356" s="120" t="s">
        <v>1996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44536</v>
      </c>
      <c r="E358" s="184">
        <v>4.3867000000000003</v>
      </c>
      <c r="F358" s="184">
        <v>1.9418</v>
      </c>
      <c r="G358" s="184">
        <v>1.9418</v>
      </c>
      <c r="H358" s="184">
        <v>1.5457000000000001</v>
      </c>
      <c r="I358" s="184">
        <v>1.3676999999999999</v>
      </c>
      <c r="J358" s="184">
        <v>1.4391</v>
      </c>
      <c r="K358" s="184">
        <v>2.0678999999999998</v>
      </c>
      <c r="L358" s="184">
        <v>4.5319000000000003</v>
      </c>
      <c r="M358" s="184">
        <v>11.4094</v>
      </c>
      <c r="N358" s="184">
        <v>9.6038999999999994</v>
      </c>
      <c r="O358" s="184">
        <v>-30.299900000000001</v>
      </c>
      <c r="P358" s="184">
        <v>-18.2013</v>
      </c>
      <c r="Q358" s="184">
        <v>-11.446999999999999</v>
      </c>
      <c r="R358" s="184">
        <v>-21.875399999999999</v>
      </c>
      <c r="S358" s="120" t="s">
        <v>1997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44536</v>
      </c>
      <c r="E359" s="184">
        <v>4.3289</v>
      </c>
      <c r="F359" s="184">
        <v>1.4054</v>
      </c>
      <c r="G359" s="184">
        <v>1.4054</v>
      </c>
      <c r="H359" s="184">
        <v>1.2048000000000001</v>
      </c>
      <c r="I359" s="184">
        <v>1.0845</v>
      </c>
      <c r="J359" s="184">
        <v>1.1254</v>
      </c>
      <c r="K359" s="184">
        <v>1.7868999999999999</v>
      </c>
      <c r="L359" s="184">
        <v>4.2412999999999998</v>
      </c>
      <c r="M359" s="184">
        <v>11.103300000000001</v>
      </c>
      <c r="N359" s="184">
        <v>9.2950999999999997</v>
      </c>
      <c r="O359" s="184">
        <v>-30.487100000000002</v>
      </c>
      <c r="P359" s="184">
        <v>-18.3825</v>
      </c>
      <c r="Q359" s="184">
        <v>-11.620200000000001</v>
      </c>
      <c r="R359" s="184">
        <v>-22.095700000000001</v>
      </c>
      <c r="S359" s="120" t="s">
        <v>1997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44536</v>
      </c>
      <c r="E360" s="184">
        <v>32.693100000000001</v>
      </c>
      <c r="F360" s="184">
        <v>2.7545000000000002</v>
      </c>
      <c r="G360" s="184">
        <v>2.7545000000000002</v>
      </c>
      <c r="H360" s="184">
        <v>3.4312999999999998</v>
      </c>
      <c r="I360" s="184">
        <v>4.0414000000000003</v>
      </c>
      <c r="J360" s="184">
        <v>4.3952</v>
      </c>
      <c r="K360" s="184">
        <v>2.3917999999999999</v>
      </c>
      <c r="L360" s="184">
        <v>2.7374000000000001</v>
      </c>
      <c r="M360" s="184">
        <v>3.7513000000000001</v>
      </c>
      <c r="N360" s="184">
        <v>3.9054000000000002</v>
      </c>
      <c r="O360" s="184">
        <v>3.4798</v>
      </c>
      <c r="P360" s="184">
        <v>3.7972999999999999</v>
      </c>
      <c r="Q360" s="184">
        <v>6.7752999999999997</v>
      </c>
      <c r="R360" s="184">
        <v>4.7732000000000001</v>
      </c>
      <c r="S360" s="120" t="s">
        <v>1996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44536</v>
      </c>
      <c r="E361" s="184">
        <v>30.814800000000002</v>
      </c>
      <c r="F361" s="184">
        <v>1.8165</v>
      </c>
      <c r="G361" s="184">
        <v>1.8165</v>
      </c>
      <c r="H361" s="184">
        <v>2.4885999999999999</v>
      </c>
      <c r="I361" s="184">
        <v>3.0918000000000001</v>
      </c>
      <c r="J361" s="184">
        <v>3.4420999999999999</v>
      </c>
      <c r="K361" s="184">
        <v>1.4750000000000001</v>
      </c>
      <c r="L361" s="184">
        <v>1.8574999999999999</v>
      </c>
      <c r="M361" s="184">
        <v>2.8908999999999998</v>
      </c>
      <c r="N361" s="184">
        <v>3.0489999999999999</v>
      </c>
      <c r="O361" s="184">
        <v>2.629</v>
      </c>
      <c r="P361" s="184">
        <v>3.0255999999999998</v>
      </c>
      <c r="Q361" s="184">
        <v>6.2439999999999998</v>
      </c>
      <c r="R361" s="184">
        <v>3.9554999999999998</v>
      </c>
      <c r="S361" s="120" t="s">
        <v>1996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44536</v>
      </c>
      <c r="E362" s="184">
        <v>22.600200000000001</v>
      </c>
      <c r="F362" s="184">
        <v>7.4875999999999996</v>
      </c>
      <c r="G362" s="184">
        <v>7.4875999999999996</v>
      </c>
      <c r="H362" s="184">
        <v>16.734500000000001</v>
      </c>
      <c r="I362" s="184">
        <v>13.089499999999999</v>
      </c>
      <c r="J362" s="184">
        <v>10.5733</v>
      </c>
      <c r="K362" s="184">
        <v>25.375</v>
      </c>
      <c r="L362" s="184">
        <v>12.835699999999999</v>
      </c>
      <c r="M362" s="184">
        <v>14.733599999999999</v>
      </c>
      <c r="N362" s="184">
        <v>15.5688</v>
      </c>
      <c r="O362" s="184">
        <v>6.0861999999999998</v>
      </c>
      <c r="P362" s="184">
        <v>6.7191999999999998</v>
      </c>
      <c r="Q362" s="184">
        <v>8.4905000000000008</v>
      </c>
      <c r="R362" s="184">
        <v>6.7853000000000003</v>
      </c>
      <c r="S362" s="120" t="s">
        <v>1998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44536</v>
      </c>
      <c r="E363" s="184">
        <v>24.074000000000002</v>
      </c>
      <c r="F363" s="184">
        <v>7.4843000000000002</v>
      </c>
      <c r="G363" s="184">
        <v>7.4843000000000002</v>
      </c>
      <c r="H363" s="184">
        <v>16.731300000000001</v>
      </c>
      <c r="I363" s="184">
        <v>13.0936</v>
      </c>
      <c r="J363" s="184">
        <v>10.5754</v>
      </c>
      <c r="K363" s="184">
        <v>25.3752</v>
      </c>
      <c r="L363" s="184">
        <v>12.836399999999999</v>
      </c>
      <c r="M363" s="184">
        <v>14.761900000000001</v>
      </c>
      <c r="N363" s="184">
        <v>15.757099999999999</v>
      </c>
      <c r="O363" s="184">
        <v>6.6117999999999997</v>
      </c>
      <c r="P363" s="184">
        <v>7.3613999999999997</v>
      </c>
      <c r="Q363" s="184">
        <v>8.8108000000000004</v>
      </c>
      <c r="R363" s="184">
        <v>7.1959</v>
      </c>
      <c r="S363" s="120" t="s">
        <v>1998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1998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1998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1998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1998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1998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1998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44536</v>
      </c>
      <c r="E370" s="184">
        <v>19.219200000000001</v>
      </c>
      <c r="F370" s="184">
        <v>3.9895</v>
      </c>
      <c r="G370" s="184">
        <v>3.9895</v>
      </c>
      <c r="H370" s="184">
        <v>9.4586000000000006</v>
      </c>
      <c r="I370" s="184">
        <v>7.2504</v>
      </c>
      <c r="J370" s="184">
        <v>6.6231</v>
      </c>
      <c r="K370" s="184">
        <v>4.4268000000000001</v>
      </c>
      <c r="L370" s="184">
        <v>6.4104000000000001</v>
      </c>
      <c r="M370" s="184">
        <v>8.2060999999999993</v>
      </c>
      <c r="N370" s="184">
        <v>7.3964999999999996</v>
      </c>
      <c r="O370" s="184">
        <v>8.9362999999999992</v>
      </c>
      <c r="P370" s="184">
        <v>7.4678000000000004</v>
      </c>
      <c r="Q370" s="184">
        <v>8.8468999999999998</v>
      </c>
      <c r="R370" s="184">
        <v>8.9045000000000005</v>
      </c>
      <c r="S370" s="120" t="s">
        <v>1998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44536</v>
      </c>
      <c r="E371" s="184">
        <v>20.315200000000001</v>
      </c>
      <c r="F371" s="184">
        <v>4.5533000000000001</v>
      </c>
      <c r="G371" s="184">
        <v>4.5533000000000001</v>
      </c>
      <c r="H371" s="184">
        <v>10.0809</v>
      </c>
      <c r="I371" s="184">
        <v>7.8906999999999998</v>
      </c>
      <c r="J371" s="184">
        <v>7.2557999999999998</v>
      </c>
      <c r="K371" s="184">
        <v>5.0297999999999998</v>
      </c>
      <c r="L371" s="184">
        <v>7.0003000000000002</v>
      </c>
      <c r="M371" s="184">
        <v>8.8016000000000005</v>
      </c>
      <c r="N371" s="184">
        <v>7.9802</v>
      </c>
      <c r="O371" s="184">
        <v>9.4623000000000008</v>
      </c>
      <c r="P371" s="184">
        <v>8.1510999999999996</v>
      </c>
      <c r="Q371" s="184">
        <v>9.6329999999999991</v>
      </c>
      <c r="R371" s="184">
        <v>9.4512999999999998</v>
      </c>
      <c r="S371" s="120" t="s">
        <v>1998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44536</v>
      </c>
      <c r="E372" s="184">
        <v>24.805299999999999</v>
      </c>
      <c r="F372" s="184">
        <v>1.4226000000000001</v>
      </c>
      <c r="G372" s="184">
        <v>1.4226000000000001</v>
      </c>
      <c r="H372" s="184">
        <v>6.3139000000000003</v>
      </c>
      <c r="I372" s="184">
        <v>7.8010000000000002</v>
      </c>
      <c r="J372" s="184">
        <v>8.1934000000000005</v>
      </c>
      <c r="K372" s="184">
        <v>5.0894000000000004</v>
      </c>
      <c r="L372" s="184">
        <v>6.2605000000000004</v>
      </c>
      <c r="M372" s="184">
        <v>7.5507999999999997</v>
      </c>
      <c r="N372" s="184">
        <v>6.5781999999999998</v>
      </c>
      <c r="O372" s="184">
        <v>8.6234000000000002</v>
      </c>
      <c r="P372" s="184">
        <v>7.7093999999999996</v>
      </c>
      <c r="Q372" s="184">
        <v>8.5960999999999999</v>
      </c>
      <c r="R372" s="184">
        <v>8.2269000000000005</v>
      </c>
      <c r="S372" s="120" t="s">
        <v>1996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44536</v>
      </c>
      <c r="E373" s="184">
        <v>26.6999</v>
      </c>
      <c r="F373" s="184">
        <v>2.1421000000000001</v>
      </c>
      <c r="G373" s="184">
        <v>2.1421000000000001</v>
      </c>
      <c r="H373" s="184">
        <v>7.0008999999999997</v>
      </c>
      <c r="I373" s="184">
        <v>8.4837000000000007</v>
      </c>
      <c r="J373" s="184">
        <v>8.8694000000000006</v>
      </c>
      <c r="K373" s="184">
        <v>5.7615999999999996</v>
      </c>
      <c r="L373" s="184">
        <v>6.9481999999999999</v>
      </c>
      <c r="M373" s="184">
        <v>8.2553999999999998</v>
      </c>
      <c r="N373" s="184">
        <v>7.3032000000000004</v>
      </c>
      <c r="O373" s="184">
        <v>9.3292999999999999</v>
      </c>
      <c r="P373" s="184">
        <v>8.5467999999999993</v>
      </c>
      <c r="Q373" s="184">
        <v>9.3735999999999997</v>
      </c>
      <c r="R373" s="184">
        <v>8.9354999999999993</v>
      </c>
      <c r="S373" s="120" t="s">
        <v>1996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44536</v>
      </c>
      <c r="E374" s="184">
        <v>15.1296</v>
      </c>
      <c r="F374" s="184">
        <v>-13.575200000000001</v>
      </c>
      <c r="G374" s="184">
        <v>-13.575200000000001</v>
      </c>
      <c r="H374" s="184">
        <v>3.7248000000000001</v>
      </c>
      <c r="I374" s="184">
        <v>2.5874000000000001</v>
      </c>
      <c r="J374" s="184">
        <v>5.5766999999999998</v>
      </c>
      <c r="K374" s="184">
        <v>44.607100000000003</v>
      </c>
      <c r="L374" s="184">
        <v>25.577500000000001</v>
      </c>
      <c r="M374" s="184">
        <v>19.741900000000001</v>
      </c>
      <c r="N374" s="184">
        <v>16.3751</v>
      </c>
      <c r="O374" s="184">
        <v>2.1488</v>
      </c>
      <c r="P374" s="184">
        <v>3.2467000000000001</v>
      </c>
      <c r="Q374" s="184">
        <v>5.4756999999999998</v>
      </c>
      <c r="R374" s="184">
        <v>5.8989000000000003</v>
      </c>
      <c r="S374" s="120" t="s">
        <v>1996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44536</v>
      </c>
      <c r="E375" s="184">
        <v>16.1523</v>
      </c>
      <c r="F375" s="184">
        <v>-12.866899999999999</v>
      </c>
      <c r="G375" s="184">
        <v>-12.866899999999999</v>
      </c>
      <c r="H375" s="184">
        <v>4.4587000000000003</v>
      </c>
      <c r="I375" s="184">
        <v>3.3130999999999999</v>
      </c>
      <c r="J375" s="184">
        <v>6.3083</v>
      </c>
      <c r="K375" s="184">
        <v>45.419499999999999</v>
      </c>
      <c r="L375" s="184">
        <v>26.4025</v>
      </c>
      <c r="M375" s="184">
        <v>20.583200000000001</v>
      </c>
      <c r="N375" s="184">
        <v>17.221599999999999</v>
      </c>
      <c r="O375" s="184">
        <v>2.8521999999999998</v>
      </c>
      <c r="P375" s="184">
        <v>4.1390000000000002</v>
      </c>
      <c r="Q375" s="184">
        <v>6.3677000000000001</v>
      </c>
      <c r="R375" s="184">
        <v>6.6139999999999999</v>
      </c>
      <c r="S375" s="120" t="s">
        <v>1996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44536</v>
      </c>
      <c r="E376" s="184">
        <v>14.144500000000001</v>
      </c>
      <c r="F376" s="184">
        <v>4.9909999999999997</v>
      </c>
      <c r="G376" s="184">
        <v>4.9909999999999997</v>
      </c>
      <c r="H376" s="184">
        <v>5.1292</v>
      </c>
      <c r="I376" s="184">
        <v>5.6710000000000003</v>
      </c>
      <c r="J376" s="184">
        <v>5.4535999999999998</v>
      </c>
      <c r="K376" s="184">
        <v>3.9142999999999999</v>
      </c>
      <c r="L376" s="184">
        <v>5.4012000000000002</v>
      </c>
      <c r="M376" s="184">
        <v>6.4851999999999999</v>
      </c>
      <c r="N376" s="184">
        <v>5.4013</v>
      </c>
      <c r="O376" s="184">
        <v>7.9253999999999998</v>
      </c>
      <c r="P376" s="184"/>
      <c r="Q376" s="184">
        <v>7.5491000000000001</v>
      </c>
      <c r="R376" s="184">
        <v>6.9169</v>
      </c>
      <c r="S376" s="120" t="s">
        <v>1995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44536</v>
      </c>
      <c r="E377" s="184">
        <v>13.4901</v>
      </c>
      <c r="F377" s="184">
        <v>3.9695999999999998</v>
      </c>
      <c r="G377" s="184">
        <v>3.9695999999999998</v>
      </c>
      <c r="H377" s="184">
        <v>4.1778000000000004</v>
      </c>
      <c r="I377" s="184">
        <v>4.7241999999999997</v>
      </c>
      <c r="J377" s="184">
        <v>4.5030999999999999</v>
      </c>
      <c r="K377" s="184">
        <v>2.9653</v>
      </c>
      <c r="L377" s="184">
        <v>4.4322999999999997</v>
      </c>
      <c r="M377" s="184">
        <v>5.4858000000000002</v>
      </c>
      <c r="N377" s="184">
        <v>4.3676000000000004</v>
      </c>
      <c r="O377" s="184">
        <v>6.9420999999999999</v>
      </c>
      <c r="P377" s="184"/>
      <c r="Q377" s="184">
        <v>6.4851000000000001</v>
      </c>
      <c r="R377" s="184">
        <v>5.9089999999999998</v>
      </c>
      <c r="S377" s="120" t="s">
        <v>1995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44536</v>
      </c>
      <c r="E378" s="184">
        <v>1482.7718</v>
      </c>
      <c r="F378" s="184">
        <v>8.2454000000000001</v>
      </c>
      <c r="G378" s="184">
        <v>8.2454000000000001</v>
      </c>
      <c r="H378" s="184">
        <v>5.3757000000000001</v>
      </c>
      <c r="I378" s="184">
        <v>3.3504999999999998</v>
      </c>
      <c r="J378" s="184">
        <v>4.7678000000000003</v>
      </c>
      <c r="K378" s="184">
        <v>2.0411000000000001</v>
      </c>
      <c r="L378" s="184">
        <v>3.3536000000000001</v>
      </c>
      <c r="M378" s="184">
        <v>4.6158999999999999</v>
      </c>
      <c r="N378" s="184">
        <v>2.8805000000000001</v>
      </c>
      <c r="O378" s="184">
        <v>2.1291000000000002</v>
      </c>
      <c r="P378" s="184">
        <v>3.2850000000000001</v>
      </c>
      <c r="Q378" s="184">
        <v>5.5754999999999999</v>
      </c>
      <c r="R378" s="184">
        <v>5.4657999999999998</v>
      </c>
      <c r="S378" s="120" t="s">
        <v>1996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44536</v>
      </c>
      <c r="E379" s="184">
        <v>1582.7675999999999</v>
      </c>
      <c r="F379" s="184">
        <v>9.4260999999999999</v>
      </c>
      <c r="G379" s="184">
        <v>9.4260999999999999</v>
      </c>
      <c r="H379" s="184">
        <v>6.5571999999999999</v>
      </c>
      <c r="I379" s="184">
        <v>4.5321999999999996</v>
      </c>
      <c r="J379" s="184">
        <v>5.9541000000000004</v>
      </c>
      <c r="K379" s="184">
        <v>3.2290000000000001</v>
      </c>
      <c r="L379" s="184">
        <v>4.5572999999999997</v>
      </c>
      <c r="M379" s="184">
        <v>5.8331999999999997</v>
      </c>
      <c r="N379" s="184">
        <v>4.0846999999999998</v>
      </c>
      <c r="O379" s="184">
        <v>3.2706</v>
      </c>
      <c r="P379" s="184">
        <v>4.2877999999999998</v>
      </c>
      <c r="Q379" s="184">
        <v>6.5288000000000004</v>
      </c>
      <c r="R379" s="184">
        <v>6.7294</v>
      </c>
      <c r="S379" s="120" t="s">
        <v>1996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44536</v>
      </c>
      <c r="E380" s="184">
        <v>24.395399999999999</v>
      </c>
      <c r="F380" s="184">
        <v>-1.3963000000000001</v>
      </c>
      <c r="G380" s="184">
        <v>-1.3963000000000001</v>
      </c>
      <c r="H380" s="184">
        <v>7.3201999999999998</v>
      </c>
      <c r="I380" s="184">
        <v>4.7107999999999999</v>
      </c>
      <c r="J380" s="184">
        <v>6.2144000000000004</v>
      </c>
      <c r="K380" s="184">
        <v>4.4132999999999996</v>
      </c>
      <c r="L380" s="184">
        <v>5.7068000000000003</v>
      </c>
      <c r="M380" s="184">
        <v>6.8476999999999997</v>
      </c>
      <c r="N380" s="184">
        <v>5.9606000000000003</v>
      </c>
      <c r="O380" s="184">
        <v>7.1410999999999998</v>
      </c>
      <c r="P380" s="184">
        <v>6.6134000000000004</v>
      </c>
      <c r="Q380" s="184">
        <v>8.0050000000000008</v>
      </c>
      <c r="R380" s="184">
        <v>6.2144000000000004</v>
      </c>
      <c r="S380" s="120" t="s">
        <v>1996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44536</v>
      </c>
      <c r="E381" s="184">
        <v>26.524000000000001</v>
      </c>
      <c r="F381" s="184">
        <v>-0.36699999999999999</v>
      </c>
      <c r="G381" s="184">
        <v>-0.36699999999999999</v>
      </c>
      <c r="H381" s="184">
        <v>8.3289000000000009</v>
      </c>
      <c r="I381" s="184">
        <v>5.6938000000000004</v>
      </c>
      <c r="J381" s="184">
        <v>7.2023999999999999</v>
      </c>
      <c r="K381" s="184">
        <v>5.4131999999999998</v>
      </c>
      <c r="L381" s="184">
        <v>6.7243000000000004</v>
      </c>
      <c r="M381" s="184">
        <v>7.9009</v>
      </c>
      <c r="N381" s="184">
        <v>7.0456000000000003</v>
      </c>
      <c r="O381" s="184">
        <v>8.2027000000000001</v>
      </c>
      <c r="P381" s="184">
        <v>7.6258999999999997</v>
      </c>
      <c r="Q381" s="184">
        <v>9.0131999999999994</v>
      </c>
      <c r="R381" s="184">
        <v>7.2885999999999997</v>
      </c>
      <c r="S381" s="120" t="s">
        <v>1996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44536</v>
      </c>
      <c r="E382" s="184">
        <v>23.418700000000001</v>
      </c>
      <c r="F382" s="184">
        <v>2.0265</v>
      </c>
      <c r="G382" s="184">
        <v>2.0265</v>
      </c>
      <c r="H382" s="184">
        <v>2.6955</v>
      </c>
      <c r="I382" s="184">
        <v>3.4110999999999998</v>
      </c>
      <c r="J382" s="184">
        <v>4.21</v>
      </c>
      <c r="K382" s="184">
        <v>9.6591000000000005</v>
      </c>
      <c r="L382" s="184">
        <v>7.6069000000000004</v>
      </c>
      <c r="M382" s="184">
        <v>7.5519999999999996</v>
      </c>
      <c r="N382" s="184">
        <v>5.8395999999999999</v>
      </c>
      <c r="O382" s="184">
        <v>4.4427000000000003</v>
      </c>
      <c r="P382" s="184">
        <v>5.0266999999999999</v>
      </c>
      <c r="Q382" s="184">
        <v>7.2424999999999997</v>
      </c>
      <c r="R382" s="184">
        <v>5.5406000000000004</v>
      </c>
      <c r="S382" s="120" t="s">
        <v>1998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44536</v>
      </c>
      <c r="E383" s="184">
        <v>24.671099999999999</v>
      </c>
      <c r="F383" s="184">
        <v>2.8115999999999999</v>
      </c>
      <c r="G383" s="184">
        <v>2.8115999999999999</v>
      </c>
      <c r="H383" s="184">
        <v>3.4895999999999998</v>
      </c>
      <c r="I383" s="184">
        <v>4.2126999999999999</v>
      </c>
      <c r="J383" s="184">
        <v>5.0079000000000002</v>
      </c>
      <c r="K383" s="184">
        <v>10.478300000000001</v>
      </c>
      <c r="L383" s="184">
        <v>8.4383999999999997</v>
      </c>
      <c r="M383" s="184">
        <v>8.3989999999999991</v>
      </c>
      <c r="N383" s="184">
        <v>6.6870000000000003</v>
      </c>
      <c r="O383" s="184">
        <v>5.3018000000000001</v>
      </c>
      <c r="P383" s="184">
        <v>5.7927</v>
      </c>
      <c r="Q383" s="184">
        <v>7.5597000000000003</v>
      </c>
      <c r="R383" s="184">
        <v>6.4923000000000002</v>
      </c>
      <c r="S383" s="120" t="s">
        <v>1998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44536</v>
      </c>
      <c r="E384" s="184">
        <v>27.3873</v>
      </c>
      <c r="F384" s="184">
        <v>4.0439999999999996</v>
      </c>
      <c r="G384" s="184">
        <v>4.0439999999999996</v>
      </c>
      <c r="H384" s="184">
        <v>5.0502000000000002</v>
      </c>
      <c r="I384" s="184">
        <v>6.4511000000000003</v>
      </c>
      <c r="J384" s="184">
        <v>6.0667</v>
      </c>
      <c r="K384" s="184">
        <v>5.5788000000000002</v>
      </c>
      <c r="L384" s="184">
        <v>19.136399999999998</v>
      </c>
      <c r="M384" s="184">
        <v>15.743399999999999</v>
      </c>
      <c r="N384" s="184">
        <v>13.8065</v>
      </c>
      <c r="O384" s="184">
        <v>2.9954000000000001</v>
      </c>
      <c r="P384" s="184">
        <v>4.2089999999999996</v>
      </c>
      <c r="Q384" s="184">
        <v>6.2774999999999999</v>
      </c>
      <c r="R384" s="184">
        <v>3.5013000000000001</v>
      </c>
      <c r="S384" s="120" t="s">
        <v>1998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44536</v>
      </c>
      <c r="E385" s="184">
        <v>29.376799999999999</v>
      </c>
      <c r="F385" s="184">
        <v>4.6403999999999996</v>
      </c>
      <c r="G385" s="184">
        <v>4.6403999999999996</v>
      </c>
      <c r="H385" s="184">
        <v>5.6505000000000001</v>
      </c>
      <c r="I385" s="184">
        <v>7.0568</v>
      </c>
      <c r="J385" s="184">
        <v>6.6855000000000002</v>
      </c>
      <c r="K385" s="184">
        <v>6.2073</v>
      </c>
      <c r="L385" s="184">
        <v>19.818999999999999</v>
      </c>
      <c r="M385" s="184">
        <v>16.440300000000001</v>
      </c>
      <c r="N385" s="184">
        <v>14.514200000000001</v>
      </c>
      <c r="O385" s="184">
        <v>3.6495000000000002</v>
      </c>
      <c r="P385" s="184">
        <v>4.9774000000000003</v>
      </c>
      <c r="Q385" s="184">
        <v>7.4169999999999998</v>
      </c>
      <c r="R385" s="184">
        <v>4.1528999999999998</v>
      </c>
      <c r="S385" s="120" t="s">
        <v>1998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44536</v>
      </c>
      <c r="E386" s="184">
        <v>0.12570000000000001</v>
      </c>
      <c r="F386" s="184">
        <v>9.6867999999999999</v>
      </c>
      <c r="G386" s="184">
        <v>9.6867999999999999</v>
      </c>
      <c r="H386" s="184">
        <v>8.3095999999999997</v>
      </c>
      <c r="I386" s="184">
        <v>10.411899999999999</v>
      </c>
      <c r="J386" s="184">
        <v>10.6608</v>
      </c>
      <c r="K386" s="184">
        <v>10.8139</v>
      </c>
      <c r="L386" s="184">
        <v>10.933400000000001</v>
      </c>
      <c r="M386" s="184">
        <v>11.305999999999999</v>
      </c>
      <c r="N386" s="184">
        <v>-16.111699999999999</v>
      </c>
      <c r="O386" s="184"/>
      <c r="P386" s="184"/>
      <c r="Q386" s="184">
        <v>-7.9340000000000002</v>
      </c>
      <c r="R386" s="184"/>
      <c r="S386" s="120" t="s">
        <v>1998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44536</v>
      </c>
      <c r="E387" s="184">
        <v>0.1333</v>
      </c>
      <c r="F387" s="184">
        <v>9.1341000000000001</v>
      </c>
      <c r="G387" s="184">
        <v>9.1341000000000001</v>
      </c>
      <c r="H387" s="184">
        <v>7.8350999999999997</v>
      </c>
      <c r="I387" s="184">
        <v>9.8160000000000007</v>
      </c>
      <c r="J387" s="184">
        <v>10.047499999999999</v>
      </c>
      <c r="K387" s="184">
        <v>10.4984</v>
      </c>
      <c r="L387" s="184">
        <v>10.934900000000001</v>
      </c>
      <c r="M387" s="184">
        <v>11.307700000000001</v>
      </c>
      <c r="N387" s="184">
        <v>-16.127800000000001</v>
      </c>
      <c r="O387" s="184"/>
      <c r="P387" s="184"/>
      <c r="Q387" s="184">
        <v>-7.9269999999999996</v>
      </c>
      <c r="R387" s="184"/>
      <c r="S387" s="120" t="s">
        <v>1998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1998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1998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44536</v>
      </c>
      <c r="E390" s="184">
        <v>16.744399999999999</v>
      </c>
      <c r="F390" s="184">
        <v>3.7067999999999999</v>
      </c>
      <c r="G390" s="184">
        <v>3.7067999999999999</v>
      </c>
      <c r="H390" s="184">
        <v>3.1783000000000001</v>
      </c>
      <c r="I390" s="184">
        <v>2.3376000000000001</v>
      </c>
      <c r="J390" s="184">
        <v>3.3127</v>
      </c>
      <c r="K390" s="184">
        <v>15.203200000000001</v>
      </c>
      <c r="L390" s="184">
        <v>9.8498999999999999</v>
      </c>
      <c r="M390" s="184">
        <v>9.7451000000000008</v>
      </c>
      <c r="N390" s="184">
        <v>10.6608</v>
      </c>
      <c r="O390" s="184">
        <v>4.3071000000000002</v>
      </c>
      <c r="P390" s="184">
        <v>5.3489000000000004</v>
      </c>
      <c r="Q390" s="184">
        <v>7.4306999999999999</v>
      </c>
      <c r="R390" s="184">
        <v>4.2953999999999999</v>
      </c>
      <c r="S390" s="120" t="s">
        <v>1998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44536</v>
      </c>
      <c r="E391" s="184">
        <v>15.533799999999999</v>
      </c>
      <c r="F391" s="184">
        <v>2.742</v>
      </c>
      <c r="G391" s="184">
        <v>2.742</v>
      </c>
      <c r="H391" s="184">
        <v>2.1827999999999999</v>
      </c>
      <c r="I391" s="184">
        <v>1.3602000000000001</v>
      </c>
      <c r="J391" s="184">
        <v>2.3260999999999998</v>
      </c>
      <c r="K391" s="184">
        <v>14.182399999999999</v>
      </c>
      <c r="L391" s="184">
        <v>8.7866</v>
      </c>
      <c r="M391" s="184">
        <v>8.6079000000000008</v>
      </c>
      <c r="N391" s="184">
        <v>9.4652999999999992</v>
      </c>
      <c r="O391" s="184">
        <v>3.1928000000000001</v>
      </c>
      <c r="P391" s="184">
        <v>4.226</v>
      </c>
      <c r="Q391" s="184">
        <v>6.3155000000000001</v>
      </c>
      <c r="R391" s="184">
        <v>3.1355</v>
      </c>
      <c r="S391" s="120" t="s">
        <v>1998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44536</v>
      </c>
      <c r="E396" s="184">
        <v>37.705199999999998</v>
      </c>
      <c r="F396" s="184">
        <v>4.2609000000000004</v>
      </c>
      <c r="G396" s="184">
        <v>4.2609000000000004</v>
      </c>
      <c r="H396" s="184">
        <v>6.2583000000000002</v>
      </c>
      <c r="I396" s="184">
        <v>5.0366</v>
      </c>
      <c r="J396" s="184">
        <v>5.6462000000000003</v>
      </c>
      <c r="K396" s="184">
        <v>4.2584</v>
      </c>
      <c r="L396" s="184">
        <v>6.0388000000000002</v>
      </c>
      <c r="M396" s="184">
        <v>6.9627999999999997</v>
      </c>
      <c r="N396" s="184">
        <v>5.891</v>
      </c>
      <c r="O396" s="184">
        <v>7.8387000000000002</v>
      </c>
      <c r="P396" s="184">
        <v>7.4598000000000004</v>
      </c>
      <c r="Q396" s="184">
        <v>9.0374999999999996</v>
      </c>
      <c r="R396" s="184">
        <v>8.2001000000000008</v>
      </c>
      <c r="S396" s="120" t="s">
        <v>1996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44536</v>
      </c>
      <c r="E397" s="184">
        <v>35.723199999999999</v>
      </c>
      <c r="F397" s="184">
        <v>3.6453000000000002</v>
      </c>
      <c r="G397" s="184">
        <v>3.6453000000000002</v>
      </c>
      <c r="H397" s="184">
        <v>5.6257000000000001</v>
      </c>
      <c r="I397" s="184">
        <v>4.4375</v>
      </c>
      <c r="J397" s="184">
        <v>5.0262000000000002</v>
      </c>
      <c r="K397" s="184">
        <v>3.6276999999999999</v>
      </c>
      <c r="L397" s="184">
        <v>5.3936000000000002</v>
      </c>
      <c r="M397" s="184">
        <v>6.3040000000000003</v>
      </c>
      <c r="N397" s="184">
        <v>5.2222999999999997</v>
      </c>
      <c r="O397" s="184">
        <v>7.1783000000000001</v>
      </c>
      <c r="P397" s="184">
        <v>6.7144000000000004</v>
      </c>
      <c r="Q397" s="184">
        <v>7.5880000000000001</v>
      </c>
      <c r="R397" s="184">
        <v>7.5244</v>
      </c>
      <c r="S397" s="120" t="s">
        <v>1996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1998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1998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1998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1998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44536</v>
      </c>
      <c r="E404" s="184">
        <v>0.6714</v>
      </c>
      <c r="F404" s="184">
        <v>10.8825</v>
      </c>
      <c r="G404" s="184">
        <v>10.8825</v>
      </c>
      <c r="H404" s="184">
        <v>10.1158</v>
      </c>
      <c r="I404" s="184">
        <v>10.5268</v>
      </c>
      <c r="J404" s="184">
        <v>10.6448</v>
      </c>
      <c r="K404" s="184">
        <v>10.734400000000001</v>
      </c>
      <c r="L404" s="184">
        <v>11.0472</v>
      </c>
      <c r="M404" s="184">
        <v>11.3574</v>
      </c>
      <c r="N404" s="184">
        <v>-15.5258</v>
      </c>
      <c r="O404" s="184"/>
      <c r="P404" s="184"/>
      <c r="Q404" s="184">
        <v>-36.386299999999999</v>
      </c>
      <c r="R404" s="184"/>
      <c r="S404" s="120" t="s">
        <v>1996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44536</v>
      </c>
      <c r="E405" s="184">
        <v>0.61180000000000001</v>
      </c>
      <c r="F405" s="184">
        <v>11.9437</v>
      </c>
      <c r="G405" s="184">
        <v>11.9437</v>
      </c>
      <c r="H405" s="184">
        <v>11.103300000000001</v>
      </c>
      <c r="I405" s="184">
        <v>10.6973</v>
      </c>
      <c r="J405" s="184">
        <v>10.5861</v>
      </c>
      <c r="K405" s="184">
        <v>10.7714</v>
      </c>
      <c r="L405" s="184">
        <v>11.0688</v>
      </c>
      <c r="M405" s="184">
        <v>11.360900000000001</v>
      </c>
      <c r="N405" s="184">
        <v>-15.736599999999999</v>
      </c>
      <c r="O405" s="184"/>
      <c r="P405" s="184"/>
      <c r="Q405" s="184">
        <v>-36.768599999999999</v>
      </c>
      <c r="R405" s="184"/>
      <c r="S405" s="120" t="s">
        <v>1996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44536</v>
      </c>
      <c r="E406" s="184">
        <v>15.065300000000001</v>
      </c>
      <c r="F406" s="184">
        <v>0.40379999999999999</v>
      </c>
      <c r="G406" s="184">
        <v>0.40379999999999999</v>
      </c>
      <c r="H406" s="184">
        <v>1.8004</v>
      </c>
      <c r="I406" s="184">
        <v>1.8357000000000001</v>
      </c>
      <c r="J406" s="184">
        <v>3.5575000000000001</v>
      </c>
      <c r="K406" s="184">
        <v>69.327600000000004</v>
      </c>
      <c r="L406" s="184">
        <v>38.033299999999997</v>
      </c>
      <c r="M406" s="184">
        <v>28.333600000000001</v>
      </c>
      <c r="N406" s="184">
        <v>22.296199999999999</v>
      </c>
      <c r="O406" s="184">
        <v>-4.9470000000000001</v>
      </c>
      <c r="P406" s="184">
        <v>-0.33260000000000001</v>
      </c>
      <c r="Q406" s="184">
        <v>4.5510000000000002</v>
      </c>
      <c r="R406" s="184">
        <v>-5.5438999999999998</v>
      </c>
      <c r="S406" s="120" t="s">
        <v>1996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44536</v>
      </c>
      <c r="E407" s="184">
        <v>13.686</v>
      </c>
      <c r="F407" s="184">
        <v>-0.44450000000000001</v>
      </c>
      <c r="G407" s="184">
        <v>-0.44450000000000001</v>
      </c>
      <c r="H407" s="184">
        <v>1.0288999999999999</v>
      </c>
      <c r="I407" s="184">
        <v>1.1816</v>
      </c>
      <c r="J407" s="184">
        <v>2.9577</v>
      </c>
      <c r="K407" s="184">
        <v>68.674199999999999</v>
      </c>
      <c r="L407" s="184">
        <v>37.277200000000001</v>
      </c>
      <c r="M407" s="184">
        <v>27.492699999999999</v>
      </c>
      <c r="N407" s="184">
        <v>21.410699999999999</v>
      </c>
      <c r="O407" s="184">
        <v>-5.7466999999999997</v>
      </c>
      <c r="P407" s="184">
        <v>-1.2826</v>
      </c>
      <c r="Q407" s="184">
        <v>3.5272999999999999</v>
      </c>
      <c r="R407" s="184">
        <v>-6.2765000000000004</v>
      </c>
      <c r="S407" s="120" t="s">
        <v>1996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3.1245075000000009</v>
      </c>
      <c r="G408" s="186">
        <v>3.1245075000000009</v>
      </c>
      <c r="H408" s="186">
        <v>5.6985399999999995</v>
      </c>
      <c r="I408" s="186">
        <v>5.2427425000000012</v>
      </c>
      <c r="J408" s="186">
        <v>5.6475799999999987</v>
      </c>
      <c r="K408" s="186">
        <v>13.253452499999998</v>
      </c>
      <c r="L408" s="186">
        <v>10.477822499999998</v>
      </c>
      <c r="M408" s="186">
        <v>10.600429999999999</v>
      </c>
      <c r="N408" s="186">
        <v>6.7503000000000002</v>
      </c>
      <c r="O408" s="186">
        <v>3.1238264705882357</v>
      </c>
      <c r="P408" s="186">
        <v>4.0618468749999996</v>
      </c>
      <c r="Q408" s="186">
        <v>2.5256825000000003</v>
      </c>
      <c r="R408" s="186">
        <v>3.4571055555555543</v>
      </c>
      <c r="S408" s="120" t="s">
        <v>1996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3.5727500000000001</v>
      </c>
      <c r="G409" s="186">
        <v>3.5727500000000001</v>
      </c>
      <c r="H409" s="186">
        <v>5.4688999999999997</v>
      </c>
      <c r="I409" s="186">
        <v>4.7002500000000005</v>
      </c>
      <c r="J409" s="186">
        <v>5.5614499999999998</v>
      </c>
      <c r="K409" s="186">
        <v>5.4355500000000001</v>
      </c>
      <c r="L409" s="186">
        <v>6.8362499999999997</v>
      </c>
      <c r="M409" s="186">
        <v>8.3271999999999995</v>
      </c>
      <c r="N409" s="186">
        <v>6.9253999999999998</v>
      </c>
      <c r="O409" s="186">
        <v>6.0470500000000005</v>
      </c>
      <c r="P409" s="186">
        <v>5.8958499999999994</v>
      </c>
      <c r="Q409" s="186">
        <v>7.2775999999999996</v>
      </c>
      <c r="R409" s="186">
        <v>6.5531500000000005</v>
      </c>
      <c r="S409" s="120" t="s">
        <v>1996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44536</v>
      </c>
      <c r="E412" s="184">
        <v>1156.0888</v>
      </c>
      <c r="F412" s="184">
        <v>3.9340999999999999</v>
      </c>
      <c r="G412" s="184">
        <v>3.9340999999999999</v>
      </c>
      <c r="H412" s="184">
        <v>5.6901000000000002</v>
      </c>
      <c r="I412" s="184">
        <v>4.2534000000000001</v>
      </c>
      <c r="J412" s="184">
        <v>5.3365999999999998</v>
      </c>
      <c r="K412" s="184">
        <v>2.6604999999999999</v>
      </c>
      <c r="L412" s="184">
        <v>4.4016999999999999</v>
      </c>
      <c r="M412" s="184">
        <v>5.6668000000000003</v>
      </c>
      <c r="N412" s="184">
        <v>4.2952000000000004</v>
      </c>
      <c r="O412" s="184"/>
      <c r="P412" s="184"/>
      <c r="Q412" s="184">
        <v>7.7404000000000002</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44536</v>
      </c>
      <c r="E413" s="184">
        <v>1192.9059999999999</v>
      </c>
      <c r="F413" s="184">
        <v>10.969900000000001</v>
      </c>
      <c r="G413" s="184">
        <v>10.969900000000001</v>
      </c>
      <c r="H413" s="184">
        <v>10.8668</v>
      </c>
      <c r="I413" s="184">
        <v>8.9475999999999996</v>
      </c>
      <c r="J413" s="184">
        <v>10.1968</v>
      </c>
      <c r="K413" s="184">
        <v>7.2382999999999997</v>
      </c>
      <c r="L413" s="184">
        <v>6.3856000000000002</v>
      </c>
      <c r="M413" s="184">
        <v>10.095800000000001</v>
      </c>
      <c r="N413" s="184">
        <v>5.6505999999999998</v>
      </c>
      <c r="O413" s="184"/>
      <c r="P413" s="184"/>
      <c r="Q413" s="184">
        <v>9.4981000000000009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44536</v>
      </c>
      <c r="E414" s="184">
        <v>22.490500000000001</v>
      </c>
      <c r="F414" s="184">
        <v>6.6576000000000004</v>
      </c>
      <c r="G414" s="184">
        <v>6.6576000000000004</v>
      </c>
      <c r="H414" s="184">
        <v>0.1391</v>
      </c>
      <c r="I414" s="184">
        <v>6.3446999999999996</v>
      </c>
      <c r="J414" s="184">
        <v>8.1795000000000009</v>
      </c>
      <c r="K414" s="184">
        <v>2.0687000000000002</v>
      </c>
      <c r="L414" s="184">
        <v>2.9055</v>
      </c>
      <c r="M414" s="184">
        <v>5.6940999999999997</v>
      </c>
      <c r="N414" s="184">
        <v>2.1107999999999998</v>
      </c>
      <c r="O414" s="184">
        <v>7.9040999999999997</v>
      </c>
      <c r="P414" s="184">
        <v>5.7098000000000004</v>
      </c>
      <c r="Q414" s="184">
        <v>7.7172000000000001</v>
      </c>
      <c r="R414" s="184">
        <v>6.9118000000000004</v>
      </c>
      <c r="S414" s="120" t="s">
        <v>1995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44536</v>
      </c>
      <c r="E415" s="184">
        <v>22.844799999999999</v>
      </c>
      <c r="F415" s="184">
        <v>3.0365000000000002</v>
      </c>
      <c r="G415" s="184">
        <v>3.0365000000000002</v>
      </c>
      <c r="H415" s="184">
        <v>-2.3498999999999999</v>
      </c>
      <c r="I415" s="184">
        <v>5.0884</v>
      </c>
      <c r="J415" s="184">
        <v>7.6490999999999998</v>
      </c>
      <c r="K415" s="184">
        <v>1.7458</v>
      </c>
      <c r="L415" s="184">
        <v>2.5828000000000002</v>
      </c>
      <c r="M415" s="184">
        <v>5.5788000000000002</v>
      </c>
      <c r="N415" s="184">
        <v>2.1854</v>
      </c>
      <c r="O415" s="184">
        <v>8.1763999999999992</v>
      </c>
      <c r="P415" s="184">
        <v>5.9356</v>
      </c>
      <c r="Q415" s="184">
        <v>7.5305</v>
      </c>
      <c r="R415" s="184">
        <v>6.9648000000000003</v>
      </c>
      <c r="S415" s="120" t="s">
        <v>1995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44536</v>
      </c>
      <c r="E416" s="184">
        <v>205.7936</v>
      </c>
      <c r="F416" s="184">
        <v>11.675700000000001</v>
      </c>
      <c r="G416" s="184">
        <v>11.675700000000001</v>
      </c>
      <c r="H416" s="184">
        <v>-2.7223999999999999</v>
      </c>
      <c r="I416" s="184">
        <v>4.0209000000000001</v>
      </c>
      <c r="J416" s="184">
        <v>6.3482000000000003</v>
      </c>
      <c r="K416" s="184">
        <v>0.41930000000000001</v>
      </c>
      <c r="L416" s="184">
        <v>0.19500000000000001</v>
      </c>
      <c r="M416" s="184">
        <v>4.1247999999999996</v>
      </c>
      <c r="N416" s="184">
        <v>1.6414</v>
      </c>
      <c r="O416" s="184">
        <v>6.8025000000000002</v>
      </c>
      <c r="P416" s="184">
        <v>4.7721</v>
      </c>
      <c r="Q416" s="184">
        <v>6.5091999999999999</v>
      </c>
      <c r="R416" s="184">
        <v>5.5663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7.2547600000000001</v>
      </c>
      <c r="G417" s="186">
        <v>7.2547600000000001</v>
      </c>
      <c r="H417" s="186">
        <v>2.3247399999999994</v>
      </c>
      <c r="I417" s="186">
        <v>5.7309999999999999</v>
      </c>
      <c r="J417" s="186">
        <v>7.5420400000000001</v>
      </c>
      <c r="K417" s="186">
        <v>2.8265199999999999</v>
      </c>
      <c r="L417" s="186">
        <v>3.2941200000000004</v>
      </c>
      <c r="M417" s="186">
        <v>6.2320600000000006</v>
      </c>
      <c r="N417" s="186">
        <v>3.1766799999999997</v>
      </c>
      <c r="O417" s="186">
        <v>7.6276666666666673</v>
      </c>
      <c r="P417" s="186">
        <v>5.4725000000000001</v>
      </c>
      <c r="Q417" s="186">
        <v>7.7990799999999991</v>
      </c>
      <c r="R417" s="186">
        <v>6.4809666666666672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6.6576000000000004</v>
      </c>
      <c r="G418" s="186">
        <v>6.6576000000000004</v>
      </c>
      <c r="H418" s="186">
        <v>0.1391</v>
      </c>
      <c r="I418" s="186">
        <v>5.0884</v>
      </c>
      <c r="J418" s="186">
        <v>7.6490999999999998</v>
      </c>
      <c r="K418" s="186">
        <v>2.0687000000000002</v>
      </c>
      <c r="L418" s="186">
        <v>2.9055</v>
      </c>
      <c r="M418" s="186">
        <v>5.6668000000000003</v>
      </c>
      <c r="N418" s="186">
        <v>2.1854</v>
      </c>
      <c r="O418" s="186">
        <v>7.9040999999999997</v>
      </c>
      <c r="P418" s="186">
        <v>5.7098000000000004</v>
      </c>
      <c r="Q418" s="186">
        <v>7.7172000000000001</v>
      </c>
      <c r="R418" s="186">
        <v>6.9118000000000004</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44536</v>
      </c>
      <c r="E421" s="184">
        <v>30.171399999999998</v>
      </c>
      <c r="F421" s="184">
        <v>1.8149</v>
      </c>
      <c r="G421" s="184">
        <v>1.8149</v>
      </c>
      <c r="H421" s="184">
        <v>2.9569000000000001</v>
      </c>
      <c r="I421" s="184">
        <v>2.8113999999999999</v>
      </c>
      <c r="J421" s="184">
        <v>4.2984</v>
      </c>
      <c r="K421" s="184">
        <v>2.1705999999999999</v>
      </c>
      <c r="L421" s="184">
        <v>2.0929000000000002</v>
      </c>
      <c r="M421" s="184">
        <v>5.8403999999999998</v>
      </c>
      <c r="N421" s="184">
        <v>4.7169999999999996</v>
      </c>
      <c r="O421" s="184">
        <v>7.5401999999999996</v>
      </c>
      <c r="P421" s="184">
        <v>5.6215999999999999</v>
      </c>
      <c r="Q421" s="184">
        <v>7.6660000000000004</v>
      </c>
      <c r="R421" s="184">
        <v>6.8461999999999996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44536</v>
      </c>
      <c r="E422" s="184">
        <v>31.466699999999999</v>
      </c>
      <c r="F422" s="184">
        <v>2.2816999999999998</v>
      </c>
      <c r="G422" s="184">
        <v>2.2816999999999998</v>
      </c>
      <c r="H422" s="184">
        <v>3.4323999999999999</v>
      </c>
      <c r="I422" s="184">
        <v>3.2934999999999999</v>
      </c>
      <c r="J422" s="184">
        <v>4.7869999999999999</v>
      </c>
      <c r="K422" s="184">
        <v>2.6625000000000001</v>
      </c>
      <c r="L422" s="184">
        <v>2.5886</v>
      </c>
      <c r="M422" s="184">
        <v>6.2157999999999998</v>
      </c>
      <c r="N422" s="184">
        <v>5.1283000000000003</v>
      </c>
      <c r="O422" s="184">
        <v>8.0851000000000006</v>
      </c>
      <c r="P422" s="184">
        <v>6.1546000000000003</v>
      </c>
      <c r="Q422" s="184">
        <v>8.0082000000000004</v>
      </c>
      <c r="R422" s="184">
        <v>7.359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1781</v>
      </c>
      <c r="C423" s="180">
        <v>131864</v>
      </c>
      <c r="D423" s="183">
        <v>44536</v>
      </c>
      <c r="E423" s="184">
        <v>42.6449</v>
      </c>
      <c r="F423" s="184">
        <v>-77.983500000000006</v>
      </c>
      <c r="G423" s="184">
        <v>-77.983500000000006</v>
      </c>
      <c r="H423" s="184">
        <v>-15.446</v>
      </c>
      <c r="I423" s="184">
        <v>-30.602</v>
      </c>
      <c r="J423" s="184">
        <v>-17.571100000000001</v>
      </c>
      <c r="K423" s="184">
        <v>-0.97770000000000001</v>
      </c>
      <c r="L423" s="184">
        <v>11.8916</v>
      </c>
      <c r="M423" s="184">
        <v>16.214300000000001</v>
      </c>
      <c r="N423" s="184">
        <v>21.190300000000001</v>
      </c>
      <c r="O423" s="184">
        <v>15.7697</v>
      </c>
      <c r="P423" s="184">
        <v>11.9892</v>
      </c>
      <c r="Q423" s="184">
        <v>9.9328000000000003</v>
      </c>
      <c r="R423" s="184">
        <v>20.104399999999998</v>
      </c>
      <c r="S423" s="120" t="s">
        <v>1995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1782</v>
      </c>
      <c r="C424" s="180">
        <v>131865</v>
      </c>
      <c r="D424" s="183">
        <v>44536</v>
      </c>
      <c r="E424" s="184">
        <v>21.659600000000001</v>
      </c>
      <c r="F424" s="184">
        <v>-77.137799999999999</v>
      </c>
      <c r="G424" s="184">
        <v>-77.137799999999999</v>
      </c>
      <c r="H424" s="184">
        <v>-14.6198</v>
      </c>
      <c r="I424" s="184">
        <v>-29.7959</v>
      </c>
      <c r="J424" s="184">
        <v>-16.786999999999999</v>
      </c>
      <c r="K424" s="184">
        <v>-0.14990000000000001</v>
      </c>
      <c r="L424" s="184">
        <v>12.6432</v>
      </c>
      <c r="M424" s="184">
        <v>16.7256</v>
      </c>
      <c r="N424" s="184">
        <v>21.812999999999999</v>
      </c>
      <c r="O424" s="184">
        <v>16.343900000000001</v>
      </c>
      <c r="P424" s="184">
        <v>12.3514</v>
      </c>
      <c r="Q424" s="184">
        <v>11.549300000000001</v>
      </c>
      <c r="R424" s="184">
        <v>20.607900000000001</v>
      </c>
      <c r="S424" s="120" t="s">
        <v>1995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44536</v>
      </c>
      <c r="E425" s="184">
        <v>23.8203</v>
      </c>
      <c r="F425" s="184">
        <v>-39.456200000000003</v>
      </c>
      <c r="G425" s="184">
        <v>-39.456200000000003</v>
      </c>
      <c r="H425" s="184">
        <v>-5.4885999999999999</v>
      </c>
      <c r="I425" s="184">
        <v>-19.057300000000001</v>
      </c>
      <c r="J425" s="184">
        <v>-8.9261999999999997</v>
      </c>
      <c r="K425" s="184">
        <v>-0.37180000000000002</v>
      </c>
      <c r="L425" s="184">
        <v>7.5845000000000002</v>
      </c>
      <c r="M425" s="184">
        <v>9.8609000000000009</v>
      </c>
      <c r="N425" s="184">
        <v>11.581300000000001</v>
      </c>
      <c r="O425" s="184">
        <v>10.307499999999999</v>
      </c>
      <c r="P425" s="184">
        <v>8.5585000000000004</v>
      </c>
      <c r="Q425" s="184">
        <v>8.5442999999999998</v>
      </c>
      <c r="R425" s="184">
        <v>12.361700000000001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44536</v>
      </c>
      <c r="E426" s="184">
        <v>24.956</v>
      </c>
      <c r="F426" s="184">
        <v>-39.071100000000001</v>
      </c>
      <c r="G426" s="184">
        <v>-39.071100000000001</v>
      </c>
      <c r="H426" s="184">
        <v>-5.1557000000000004</v>
      </c>
      <c r="I426" s="184">
        <v>-18.700800000000001</v>
      </c>
      <c r="J426" s="184">
        <v>-8.4882000000000009</v>
      </c>
      <c r="K426" s="184">
        <v>0.15759999999999999</v>
      </c>
      <c r="L426" s="184">
        <v>8.2238000000000007</v>
      </c>
      <c r="M426" s="184">
        <v>10.513</v>
      </c>
      <c r="N426" s="184">
        <v>12.2723</v>
      </c>
      <c r="O426" s="184">
        <v>10.899699999999999</v>
      </c>
      <c r="P426" s="184">
        <v>9.1388999999999996</v>
      </c>
      <c r="Q426" s="184">
        <v>8.8811999999999998</v>
      </c>
      <c r="R426" s="184">
        <v>12.9794</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44536</v>
      </c>
      <c r="E427" s="184">
        <v>27.650500000000001</v>
      </c>
      <c r="F427" s="184">
        <v>-76.866100000000003</v>
      </c>
      <c r="G427" s="184">
        <v>-76.866100000000003</v>
      </c>
      <c r="H427" s="184">
        <v>-7.4194000000000004</v>
      </c>
      <c r="I427" s="184">
        <v>-32.000100000000003</v>
      </c>
      <c r="J427" s="184">
        <v>-20.004300000000001</v>
      </c>
      <c r="K427" s="184">
        <v>-2.6414</v>
      </c>
      <c r="L427" s="184">
        <v>10.4076</v>
      </c>
      <c r="M427" s="184">
        <v>12.7293</v>
      </c>
      <c r="N427" s="184">
        <v>16.800599999999999</v>
      </c>
      <c r="O427" s="184">
        <v>13.0968</v>
      </c>
      <c r="P427" s="184">
        <v>10.679600000000001</v>
      </c>
      <c r="Q427" s="184">
        <v>10.084</v>
      </c>
      <c r="R427" s="184">
        <v>16.067900000000002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44536</v>
      </c>
      <c r="E428" s="184">
        <v>28.989100000000001</v>
      </c>
      <c r="F428" s="184">
        <v>-76.281499999999994</v>
      </c>
      <c r="G428" s="184">
        <v>-76.281499999999994</v>
      </c>
      <c r="H428" s="184">
        <v>-6.8082000000000003</v>
      </c>
      <c r="I428" s="184">
        <v>-31.409099999999999</v>
      </c>
      <c r="J428" s="184">
        <v>-19.365400000000001</v>
      </c>
      <c r="K428" s="184">
        <v>-1.9305000000000001</v>
      </c>
      <c r="L428" s="184">
        <v>11.2477</v>
      </c>
      <c r="M428" s="184">
        <v>13.591699999999999</v>
      </c>
      <c r="N428" s="184">
        <v>17.700800000000001</v>
      </c>
      <c r="O428" s="184">
        <v>13.784599999999999</v>
      </c>
      <c r="P428" s="184">
        <v>11.3195</v>
      </c>
      <c r="Q428" s="184">
        <v>10.729799999999999</v>
      </c>
      <c r="R428" s="184">
        <v>16.814800000000002</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44536</v>
      </c>
      <c r="E429" s="184">
        <v>11.5267</v>
      </c>
      <c r="F429" s="184">
        <v>5.2798999999999996</v>
      </c>
      <c r="G429" s="184">
        <v>5.2798999999999996</v>
      </c>
      <c r="H429" s="184">
        <v>4.0744999999999996</v>
      </c>
      <c r="I429" s="184">
        <v>5.1218000000000004</v>
      </c>
      <c r="J429" s="184">
        <v>7.4870000000000001</v>
      </c>
      <c r="K429" s="184">
        <v>4.4364999999999997</v>
      </c>
      <c r="L429" s="184">
        <v>5.7805</v>
      </c>
      <c r="M429" s="184">
        <v>6.9077999999999999</v>
      </c>
      <c r="N429" s="184">
        <v>5.6767000000000003</v>
      </c>
      <c r="O429" s="184"/>
      <c r="P429" s="184"/>
      <c r="Q429" s="184">
        <v>7.9489999999999998</v>
      </c>
      <c r="R429" s="184"/>
      <c r="S429" s="120" t="s">
        <v>1998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44536</v>
      </c>
      <c r="E430" s="184">
        <v>11.461600000000001</v>
      </c>
      <c r="F430" s="184">
        <v>4.8849</v>
      </c>
      <c r="G430" s="184">
        <v>4.8849</v>
      </c>
      <c r="H430" s="184">
        <v>3.6419999999999999</v>
      </c>
      <c r="I430" s="184">
        <v>4.6943000000000001</v>
      </c>
      <c r="J430" s="184">
        <v>7.08</v>
      </c>
      <c r="K430" s="184">
        <v>4.0294999999999996</v>
      </c>
      <c r="L430" s="184">
        <v>5.3992000000000004</v>
      </c>
      <c r="M430" s="184">
        <v>6.5425000000000004</v>
      </c>
      <c r="N430" s="184">
        <v>5.3212999999999999</v>
      </c>
      <c r="O430" s="184"/>
      <c r="P430" s="184"/>
      <c r="Q430" s="184">
        <v>7.6204000000000001</v>
      </c>
      <c r="R430" s="184"/>
      <c r="S430" s="120" t="s">
        <v>1998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44536</v>
      </c>
      <c r="E431" s="184">
        <v>11.536799999999999</v>
      </c>
      <c r="F431" s="184">
        <v>3.9033000000000002</v>
      </c>
      <c r="G431" s="184">
        <v>3.9033000000000002</v>
      </c>
      <c r="H431" s="184">
        <v>5.5651999999999999</v>
      </c>
      <c r="I431" s="184">
        <v>4.1874000000000002</v>
      </c>
      <c r="J431" s="184">
        <v>5.2497999999999996</v>
      </c>
      <c r="K431" s="184">
        <v>2.6246</v>
      </c>
      <c r="L431" s="184">
        <v>4.3521999999999998</v>
      </c>
      <c r="M431" s="184">
        <v>5.5827999999999998</v>
      </c>
      <c r="N431" s="184">
        <v>4.2369000000000003</v>
      </c>
      <c r="O431" s="184"/>
      <c r="P431" s="184"/>
      <c r="Q431" s="184">
        <v>7.6595000000000004</v>
      </c>
      <c r="R431" s="184"/>
      <c r="S431" s="120" t="s">
        <v>1995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44536</v>
      </c>
      <c r="E432" s="184">
        <v>11.536799999999999</v>
      </c>
      <c r="F432" s="184">
        <v>3.9033000000000002</v>
      </c>
      <c r="G432" s="184">
        <v>3.9033000000000002</v>
      </c>
      <c r="H432" s="184">
        <v>5.5651999999999999</v>
      </c>
      <c r="I432" s="184">
        <v>4.1874000000000002</v>
      </c>
      <c r="J432" s="184">
        <v>5.2497999999999996</v>
      </c>
      <c r="K432" s="184">
        <v>2.6246</v>
      </c>
      <c r="L432" s="184">
        <v>4.3521999999999998</v>
      </c>
      <c r="M432" s="184">
        <v>5.5827999999999998</v>
      </c>
      <c r="N432" s="184">
        <v>4.2369000000000003</v>
      </c>
      <c r="O432" s="184"/>
      <c r="P432" s="184"/>
      <c r="Q432" s="184">
        <v>7.6595000000000004</v>
      </c>
      <c r="R432" s="184"/>
      <c r="S432" s="120" t="s">
        <v>1995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44536</v>
      </c>
      <c r="E433" s="184">
        <v>11.907500000000001</v>
      </c>
      <c r="F433" s="184">
        <v>10.9427</v>
      </c>
      <c r="G433" s="184">
        <v>10.9427</v>
      </c>
      <c r="H433" s="184">
        <v>10.7507</v>
      </c>
      <c r="I433" s="184">
        <v>8.8757000000000001</v>
      </c>
      <c r="J433" s="184">
        <v>10.123699999999999</v>
      </c>
      <c r="K433" s="184">
        <v>7.1833</v>
      </c>
      <c r="L433" s="184">
        <v>6.3078000000000003</v>
      </c>
      <c r="M433" s="184">
        <v>9.9857999999999993</v>
      </c>
      <c r="N433" s="184">
        <v>5.5903999999999998</v>
      </c>
      <c r="O433" s="184"/>
      <c r="P433" s="184"/>
      <c r="Q433" s="184">
        <v>9.4318000000000008</v>
      </c>
      <c r="R433" s="184"/>
      <c r="S433" s="120" t="s">
        <v>1996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44536</v>
      </c>
      <c r="E434" s="184">
        <v>11.907500000000001</v>
      </c>
      <c r="F434" s="184">
        <v>10.9427</v>
      </c>
      <c r="G434" s="184">
        <v>10.9427</v>
      </c>
      <c r="H434" s="184">
        <v>10.7507</v>
      </c>
      <c r="I434" s="184">
        <v>8.8757000000000001</v>
      </c>
      <c r="J434" s="184">
        <v>10.123699999999999</v>
      </c>
      <c r="K434" s="184">
        <v>7.1833</v>
      </c>
      <c r="L434" s="184">
        <v>6.3078000000000003</v>
      </c>
      <c r="M434" s="184">
        <v>9.9857999999999993</v>
      </c>
      <c r="N434" s="184">
        <v>5.5903999999999998</v>
      </c>
      <c r="O434" s="184"/>
      <c r="P434" s="184"/>
      <c r="Q434" s="184">
        <v>9.4318000000000008</v>
      </c>
      <c r="R434" s="184"/>
      <c r="S434" s="120" t="s">
        <v>1996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44536</v>
      </c>
      <c r="E435" s="184">
        <v>106.95569999999999</v>
      </c>
      <c r="F435" s="184">
        <v>-93.610600000000005</v>
      </c>
      <c r="G435" s="184">
        <v>-93.610600000000005</v>
      </c>
      <c r="H435" s="184">
        <v>-16.527899999999999</v>
      </c>
      <c r="I435" s="184">
        <v>-27.342700000000001</v>
      </c>
      <c r="J435" s="184">
        <v>-20.9373</v>
      </c>
      <c r="K435" s="184">
        <v>11.3628</v>
      </c>
      <c r="L435" s="184">
        <v>25.628799999999998</v>
      </c>
      <c r="M435" s="184">
        <v>31.4361</v>
      </c>
      <c r="N435" s="184">
        <v>36.844900000000003</v>
      </c>
      <c r="O435" s="184">
        <v>10.3126</v>
      </c>
      <c r="P435" s="184">
        <v>9.6334</v>
      </c>
      <c r="Q435" s="184">
        <v>13.9786</v>
      </c>
      <c r="R435" s="184">
        <v>11.7941</v>
      </c>
      <c r="S435" s="120" t="s">
        <v>1998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44536</v>
      </c>
      <c r="E436" s="184">
        <v>116.9044</v>
      </c>
      <c r="F436" s="184">
        <v>-92.632999999999996</v>
      </c>
      <c r="G436" s="184">
        <v>-92.632999999999996</v>
      </c>
      <c r="H436" s="184">
        <v>-15.542299999999999</v>
      </c>
      <c r="I436" s="184">
        <v>-26.4068</v>
      </c>
      <c r="J436" s="184">
        <v>-19.996200000000002</v>
      </c>
      <c r="K436" s="184">
        <v>12.382</v>
      </c>
      <c r="L436" s="184">
        <v>26.7621</v>
      </c>
      <c r="M436" s="184">
        <v>32.667700000000004</v>
      </c>
      <c r="N436" s="184">
        <v>38.275199999999998</v>
      </c>
      <c r="O436" s="184">
        <v>11.460599999999999</v>
      </c>
      <c r="P436" s="184">
        <v>10.7959</v>
      </c>
      <c r="Q436" s="184">
        <v>10.994300000000001</v>
      </c>
      <c r="R436" s="184">
        <v>12.931800000000001</v>
      </c>
      <c r="S436" s="120" t="s">
        <v>1998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44536</v>
      </c>
      <c r="E437" s="184">
        <v>56.843600000000002</v>
      </c>
      <c r="F437" s="184">
        <v>-68.828199999999995</v>
      </c>
      <c r="G437" s="184">
        <v>-68.828199999999995</v>
      </c>
      <c r="H437" s="184">
        <v>-6.9805000000000001</v>
      </c>
      <c r="I437" s="184">
        <v>-17.751999999999999</v>
      </c>
      <c r="J437" s="184">
        <v>-16.291799999999999</v>
      </c>
      <c r="K437" s="184">
        <v>4.9720000000000004</v>
      </c>
      <c r="L437" s="184">
        <v>15.956200000000001</v>
      </c>
      <c r="M437" s="184">
        <v>19.144500000000001</v>
      </c>
      <c r="N437" s="184">
        <v>27.3596</v>
      </c>
      <c r="O437" s="184">
        <v>7.3710000000000004</v>
      </c>
      <c r="P437" s="184">
        <v>7.2012999999999998</v>
      </c>
      <c r="Q437" s="184">
        <v>10.119199999999999</v>
      </c>
      <c r="R437" s="184">
        <v>7.4950000000000001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44536</v>
      </c>
      <c r="E438" s="184">
        <v>60.347099999999998</v>
      </c>
      <c r="F438" s="184">
        <v>-68.203699999999998</v>
      </c>
      <c r="G438" s="184">
        <v>-68.203699999999998</v>
      </c>
      <c r="H438" s="184">
        <v>-6.343</v>
      </c>
      <c r="I438" s="184">
        <v>-17.081900000000001</v>
      </c>
      <c r="J438" s="184">
        <v>-15.608599999999999</v>
      </c>
      <c r="K438" s="184">
        <v>5.6994999999999996</v>
      </c>
      <c r="L438" s="184">
        <v>16.749700000000001</v>
      </c>
      <c r="M438" s="184">
        <v>20.024799999999999</v>
      </c>
      <c r="N438" s="184">
        <v>28.325700000000001</v>
      </c>
      <c r="O438" s="184">
        <v>8.08</v>
      </c>
      <c r="P438" s="184">
        <v>7.9725999999999999</v>
      </c>
      <c r="Q438" s="184">
        <v>9.4626999999999999</v>
      </c>
      <c r="R438" s="184">
        <v>8.2277000000000005</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44536</v>
      </c>
      <c r="E439" s="184">
        <v>35.927399999999999</v>
      </c>
      <c r="F439" s="184">
        <v>-40.603099999999998</v>
      </c>
      <c r="G439" s="184">
        <v>-40.603099999999998</v>
      </c>
      <c r="H439" s="184">
        <v>-5.2050999999999998</v>
      </c>
      <c r="I439" s="184">
        <v>-6.3125</v>
      </c>
      <c r="J439" s="184">
        <v>-5.9648000000000003</v>
      </c>
      <c r="K439" s="184">
        <v>6.48</v>
      </c>
      <c r="L439" s="184">
        <v>13.754899999999999</v>
      </c>
      <c r="M439" s="184">
        <v>16.471499999999999</v>
      </c>
      <c r="N439" s="184">
        <v>21.367999999999999</v>
      </c>
      <c r="O439" s="184">
        <v>1.3751</v>
      </c>
      <c r="P439" s="184">
        <v>3.4140999999999999</v>
      </c>
      <c r="Q439" s="184">
        <v>7.3520000000000003</v>
      </c>
      <c r="R439" s="184">
        <v>-1.2214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44536</v>
      </c>
      <c r="E440" s="184">
        <v>38.194400000000002</v>
      </c>
      <c r="F440" s="184">
        <v>-39.814900000000002</v>
      </c>
      <c r="G440" s="184">
        <v>-39.814900000000002</v>
      </c>
      <c r="H440" s="184">
        <v>-4.4330999999999996</v>
      </c>
      <c r="I440" s="184">
        <v>-5.5445000000000002</v>
      </c>
      <c r="J440" s="184">
        <v>-5.1939000000000002</v>
      </c>
      <c r="K440" s="184">
        <v>7.2660999999999998</v>
      </c>
      <c r="L440" s="184">
        <v>14.5825</v>
      </c>
      <c r="M440" s="184">
        <v>17.380400000000002</v>
      </c>
      <c r="N440" s="184">
        <v>22.352399999999999</v>
      </c>
      <c r="O440" s="184">
        <v>2.0819999999999999</v>
      </c>
      <c r="P440" s="184">
        <v>4.1825999999999999</v>
      </c>
      <c r="Q440" s="184">
        <v>6.6574</v>
      </c>
      <c r="R440" s="184">
        <v>-0.52500000000000002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44536</v>
      </c>
      <c r="E441" s="184">
        <v>46.208799999999997</v>
      </c>
      <c r="F441" s="184">
        <v>-40.779299999999999</v>
      </c>
      <c r="G441" s="184">
        <v>-40.779299999999999</v>
      </c>
      <c r="H441" s="184">
        <v>-6.3002000000000002</v>
      </c>
      <c r="I441" s="184">
        <v>-15.769600000000001</v>
      </c>
      <c r="J441" s="184">
        <v>-10.6768</v>
      </c>
      <c r="K441" s="184">
        <v>2.8805999999999998</v>
      </c>
      <c r="L441" s="184">
        <v>5.7796000000000003</v>
      </c>
      <c r="M441" s="184">
        <v>6.5366</v>
      </c>
      <c r="N441" s="184">
        <v>9.5117999999999991</v>
      </c>
      <c r="O441" s="184">
        <v>8.3823000000000008</v>
      </c>
      <c r="P441" s="184">
        <v>7.8140999999999998</v>
      </c>
      <c r="Q441" s="184">
        <v>9.1829000000000001</v>
      </c>
      <c r="R441" s="184">
        <v>8.7014999999999993</v>
      </c>
      <c r="S441" s="120" t="s">
        <v>1995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44536</v>
      </c>
      <c r="E442" s="184">
        <v>48.122599999999998</v>
      </c>
      <c r="F442" s="184">
        <v>-40.192599999999999</v>
      </c>
      <c r="G442" s="184">
        <v>-40.192599999999999</v>
      </c>
      <c r="H442" s="184">
        <v>-5.7256</v>
      </c>
      <c r="I442" s="184">
        <v>-15.205</v>
      </c>
      <c r="J442" s="184">
        <v>-10.118499999999999</v>
      </c>
      <c r="K442" s="184">
        <v>3.4882</v>
      </c>
      <c r="L442" s="184">
        <v>6.3971</v>
      </c>
      <c r="M442" s="184">
        <v>7.1698000000000004</v>
      </c>
      <c r="N442" s="184">
        <v>10.187900000000001</v>
      </c>
      <c r="O442" s="184">
        <v>8.9730000000000008</v>
      </c>
      <c r="P442" s="184">
        <v>8.3370999999999995</v>
      </c>
      <c r="Q442" s="184">
        <v>8.9936000000000007</v>
      </c>
      <c r="R442" s="184">
        <v>9.3796999999999997</v>
      </c>
      <c r="S442" s="120" t="s">
        <v>1995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44536</v>
      </c>
      <c r="E443" s="184">
        <v>14.057399999999999</v>
      </c>
      <c r="F443" s="184">
        <v>-26.082000000000001</v>
      </c>
      <c r="G443" s="184">
        <v>-26.082000000000001</v>
      </c>
      <c r="H443" s="184">
        <v>-24.954699999999999</v>
      </c>
      <c r="I443" s="184">
        <v>-34.371000000000002</v>
      </c>
      <c r="J443" s="184">
        <v>-17.096599999999999</v>
      </c>
      <c r="K443" s="184">
        <v>4.9217000000000004</v>
      </c>
      <c r="L443" s="184">
        <v>15.4146</v>
      </c>
      <c r="M443" s="184">
        <v>25.014199999999999</v>
      </c>
      <c r="N443" s="184">
        <v>26.347300000000001</v>
      </c>
      <c r="O443" s="184">
        <v>5.7191000000000001</v>
      </c>
      <c r="P443" s="184">
        <v>5.1367000000000003</v>
      </c>
      <c r="Q443" s="184">
        <v>4.9656000000000002</v>
      </c>
      <c r="R443" s="184">
        <v>3.8412000000000002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44536</v>
      </c>
      <c r="E444" s="184">
        <v>15.317299999999999</v>
      </c>
      <c r="F444" s="184">
        <v>-25.127600000000001</v>
      </c>
      <c r="G444" s="184">
        <v>-25.127600000000001</v>
      </c>
      <c r="H444" s="184">
        <v>-23.889500000000002</v>
      </c>
      <c r="I444" s="184">
        <v>-33.304499999999997</v>
      </c>
      <c r="J444" s="184">
        <v>-16.054099999999998</v>
      </c>
      <c r="K444" s="184">
        <v>5.9770000000000003</v>
      </c>
      <c r="L444" s="184">
        <v>16.555599999999998</v>
      </c>
      <c r="M444" s="184">
        <v>26.1814</v>
      </c>
      <c r="N444" s="184">
        <v>27.545400000000001</v>
      </c>
      <c r="O444" s="184">
        <v>6.5358999999999998</v>
      </c>
      <c r="P444" s="184">
        <v>6.2050999999999998</v>
      </c>
      <c r="Q444" s="184">
        <v>6.2554999999999996</v>
      </c>
      <c r="R444" s="184">
        <v>4.6577999999999999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44536</v>
      </c>
      <c r="E445" s="184">
        <v>28.073899999999998</v>
      </c>
      <c r="F445" s="184">
        <v>-61.359000000000002</v>
      </c>
      <c r="G445" s="184">
        <v>-61.359000000000002</v>
      </c>
      <c r="H445" s="184">
        <v>31.278400000000001</v>
      </c>
      <c r="I445" s="184">
        <v>-6.0964</v>
      </c>
      <c r="J445" s="184">
        <v>-12.4923</v>
      </c>
      <c r="K445" s="184">
        <v>4.1763000000000003</v>
      </c>
      <c r="L445" s="184">
        <v>14.5722</v>
      </c>
      <c r="M445" s="184">
        <v>18.3263</v>
      </c>
      <c r="N445" s="184">
        <v>23.261800000000001</v>
      </c>
      <c r="O445" s="184">
        <v>14.999499999999999</v>
      </c>
      <c r="P445" s="184">
        <v>12.536300000000001</v>
      </c>
      <c r="Q445" s="184">
        <v>11.192399999999999</v>
      </c>
      <c r="R445" s="184">
        <v>18.791699999999999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44536</v>
      </c>
      <c r="E446" s="184">
        <v>26.1525</v>
      </c>
      <c r="F446" s="184">
        <v>-62.251899999999999</v>
      </c>
      <c r="G446" s="184">
        <v>-62.251899999999999</v>
      </c>
      <c r="H446" s="184">
        <v>30.402200000000001</v>
      </c>
      <c r="I446" s="184">
        <v>-6.9497999999999998</v>
      </c>
      <c r="J446" s="184">
        <v>-13.3329</v>
      </c>
      <c r="K446" s="184">
        <v>3.3605999999999998</v>
      </c>
      <c r="L446" s="184">
        <v>13.736499999999999</v>
      </c>
      <c r="M446" s="184">
        <v>17.5656</v>
      </c>
      <c r="N446" s="184">
        <v>22.428100000000001</v>
      </c>
      <c r="O446" s="184">
        <v>14.1496</v>
      </c>
      <c r="P446" s="184">
        <v>11.617699999999999</v>
      </c>
      <c r="Q446" s="184">
        <v>10.264900000000001</v>
      </c>
      <c r="R446" s="184">
        <v>17.922599999999999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44533</v>
      </c>
      <c r="E447" s="184">
        <v>17.4207</v>
      </c>
      <c r="F447" s="184">
        <v>-39.765599999999999</v>
      </c>
      <c r="G447" s="184">
        <v>11.6045</v>
      </c>
      <c r="H447" s="184">
        <v>7.7938000000000001</v>
      </c>
      <c r="I447" s="184">
        <v>-5.7552000000000003</v>
      </c>
      <c r="J447" s="184">
        <v>0.1187</v>
      </c>
      <c r="K447" s="184">
        <v>1.0434000000000001</v>
      </c>
      <c r="L447" s="184">
        <v>4.8997999999999999</v>
      </c>
      <c r="M447" s="184">
        <v>5.8407999999999998</v>
      </c>
      <c r="N447" s="184">
        <v>5.2717999999999998</v>
      </c>
      <c r="O447" s="184">
        <v>6.7206000000000001</v>
      </c>
      <c r="P447" s="184">
        <v>5.7652999999999999</v>
      </c>
      <c r="Q447" s="184">
        <v>7.5769000000000002</v>
      </c>
      <c r="R447" s="184">
        <v>6.6212999999999997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44533</v>
      </c>
      <c r="E448" s="184">
        <v>17.987400000000001</v>
      </c>
      <c r="F448" s="184">
        <v>-38.9191</v>
      </c>
      <c r="G448" s="184">
        <v>12.390700000000001</v>
      </c>
      <c r="H448" s="184">
        <v>8.5656999999999996</v>
      </c>
      <c r="I448" s="184">
        <v>-5.0086000000000004</v>
      </c>
      <c r="J448" s="184">
        <v>0.86639999999999995</v>
      </c>
      <c r="K448" s="184">
        <v>1.7919</v>
      </c>
      <c r="L448" s="184">
        <v>5.6641000000000004</v>
      </c>
      <c r="M448" s="184">
        <v>6.6230000000000002</v>
      </c>
      <c r="N448" s="184">
        <v>6.0652999999999997</v>
      </c>
      <c r="O448" s="184">
        <v>7.4523000000000001</v>
      </c>
      <c r="P448" s="184">
        <v>6.3059000000000003</v>
      </c>
      <c r="Q448" s="184">
        <v>8.0310000000000006</v>
      </c>
      <c r="R448" s="184">
        <v>7.4269999999999996</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44536</v>
      </c>
      <c r="E449" s="184">
        <v>77.292900000000003</v>
      </c>
      <c r="F449" s="184">
        <v>-42.743499999999997</v>
      </c>
      <c r="G449" s="184">
        <v>-42.743499999999997</v>
      </c>
      <c r="H449" s="184">
        <v>-15.2957</v>
      </c>
      <c r="I449" s="184">
        <v>-24.402999999999999</v>
      </c>
      <c r="J449" s="184">
        <v>-16.242999999999999</v>
      </c>
      <c r="K449" s="184">
        <v>2.3635999999999999</v>
      </c>
      <c r="L449" s="184">
        <v>10.3605</v>
      </c>
      <c r="M449" s="184">
        <v>14.0738</v>
      </c>
      <c r="N449" s="184">
        <v>18.11</v>
      </c>
      <c r="O449" s="184">
        <v>13.3287</v>
      </c>
      <c r="P449" s="184">
        <v>12.303800000000001</v>
      </c>
      <c r="Q449" s="184">
        <v>12.045299999999999</v>
      </c>
      <c r="R449" s="184">
        <v>15.295</v>
      </c>
      <c r="S449" s="120" t="s">
        <v>1995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44536</v>
      </c>
      <c r="E450" s="184">
        <v>82.0792</v>
      </c>
      <c r="F450" s="184">
        <v>-41.554900000000004</v>
      </c>
      <c r="G450" s="184">
        <v>-41.554900000000004</v>
      </c>
      <c r="H450" s="184">
        <v>-14.103</v>
      </c>
      <c r="I450" s="184">
        <v>-23.223400000000002</v>
      </c>
      <c r="J450" s="184">
        <v>-15.09</v>
      </c>
      <c r="K450" s="184">
        <v>3.5251999999999999</v>
      </c>
      <c r="L450" s="184">
        <v>11.6304</v>
      </c>
      <c r="M450" s="184">
        <v>15.4604</v>
      </c>
      <c r="N450" s="184">
        <v>19.6219</v>
      </c>
      <c r="O450" s="184">
        <v>14.7547</v>
      </c>
      <c r="P450" s="184">
        <v>13.1829</v>
      </c>
      <c r="Q450" s="184">
        <v>12.2758</v>
      </c>
      <c r="R450" s="184">
        <v>16.753699999999998</v>
      </c>
      <c r="S450" s="120" t="s">
        <v>1995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44536</v>
      </c>
      <c r="E451" s="184">
        <v>35.552700000000002</v>
      </c>
      <c r="F451" s="184">
        <v>4.5189000000000004</v>
      </c>
      <c r="G451" s="184">
        <v>4.5189000000000004</v>
      </c>
      <c r="H451" s="184">
        <v>1.6725000000000001</v>
      </c>
      <c r="I451" s="184">
        <v>0.95369999999999999</v>
      </c>
      <c r="J451" s="184">
        <v>3.3607999999999998</v>
      </c>
      <c r="K451" s="184">
        <v>2.6768999999999998</v>
      </c>
      <c r="L451" s="184">
        <v>4.4866000000000001</v>
      </c>
      <c r="M451" s="184">
        <v>5.1909000000000001</v>
      </c>
      <c r="N451" s="184">
        <v>4.7671999999999999</v>
      </c>
      <c r="O451" s="184">
        <v>7.6921999999999997</v>
      </c>
      <c r="P451" s="184">
        <v>6.8909000000000002</v>
      </c>
      <c r="Q451" s="184">
        <v>7.3090999999999999</v>
      </c>
      <c r="R451" s="184">
        <v>7.1436999999999999</v>
      </c>
      <c r="S451" s="120" t="s">
        <v>1995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44536</v>
      </c>
      <c r="E452" s="184">
        <v>36.694499999999998</v>
      </c>
      <c r="F452" s="184">
        <v>4.8760000000000003</v>
      </c>
      <c r="G452" s="184">
        <v>4.8760000000000003</v>
      </c>
      <c r="H452" s="184">
        <v>2.0044</v>
      </c>
      <c r="I452" s="184">
        <v>1.2795000000000001</v>
      </c>
      <c r="J452" s="184">
        <v>3.6926999999999999</v>
      </c>
      <c r="K452" s="184">
        <v>3.0097999999999998</v>
      </c>
      <c r="L452" s="184">
        <v>4.8224</v>
      </c>
      <c r="M452" s="184">
        <v>5.4892000000000003</v>
      </c>
      <c r="N452" s="184">
        <v>5.0377999999999998</v>
      </c>
      <c r="O452" s="184">
        <v>8.0928000000000004</v>
      </c>
      <c r="P452" s="184">
        <v>7.3711000000000002</v>
      </c>
      <c r="Q452" s="184">
        <v>8.7365999999999993</v>
      </c>
      <c r="R452" s="184">
        <v>7.4035000000000002</v>
      </c>
      <c r="S452" s="120" t="s">
        <v>1995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44536</v>
      </c>
      <c r="E453" s="184">
        <v>43.885300000000001</v>
      </c>
      <c r="F453" s="184">
        <v>-15.616099999999999</v>
      </c>
      <c r="G453" s="184">
        <v>-15.616099999999999</v>
      </c>
      <c r="H453" s="184">
        <v>5.9714</v>
      </c>
      <c r="I453" s="184">
        <v>-1.4369000000000001</v>
      </c>
      <c r="J453" s="184">
        <v>-0.28470000000000001</v>
      </c>
      <c r="K453" s="184">
        <v>5.3015999999999996</v>
      </c>
      <c r="L453" s="184">
        <v>8.4926999999999992</v>
      </c>
      <c r="M453" s="184">
        <v>11.0563</v>
      </c>
      <c r="N453" s="184">
        <v>11.307600000000001</v>
      </c>
      <c r="O453" s="184">
        <v>9.6196000000000002</v>
      </c>
      <c r="P453" s="184">
        <v>7.7723000000000004</v>
      </c>
      <c r="Q453" s="184">
        <v>8.5731999999999999</v>
      </c>
      <c r="R453" s="184">
        <v>10.2334</v>
      </c>
      <c r="S453" s="120" t="s">
        <v>1995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44536</v>
      </c>
      <c r="E454" s="184">
        <v>46.021599999999999</v>
      </c>
      <c r="F454" s="184">
        <v>-14.944900000000001</v>
      </c>
      <c r="G454" s="184">
        <v>-14.944900000000001</v>
      </c>
      <c r="H454" s="184">
        <v>6.6593</v>
      </c>
      <c r="I454" s="184">
        <v>-0.75319999999999998</v>
      </c>
      <c r="J454" s="184">
        <v>0.3967</v>
      </c>
      <c r="K454" s="184">
        <v>5.9901999999999997</v>
      </c>
      <c r="L454" s="184">
        <v>9.2010000000000005</v>
      </c>
      <c r="M454" s="184">
        <v>11.729799999999999</v>
      </c>
      <c r="N454" s="184">
        <v>11.9588</v>
      </c>
      <c r="O454" s="184">
        <v>10.249700000000001</v>
      </c>
      <c r="P454" s="184">
        <v>8.3360000000000003</v>
      </c>
      <c r="Q454" s="184">
        <v>9.3361000000000001</v>
      </c>
      <c r="R454" s="184">
        <v>10.9024</v>
      </c>
      <c r="S454" s="120" t="s">
        <v>1995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44536</v>
      </c>
      <c r="E455" s="184">
        <v>36.619999999999997</v>
      </c>
      <c r="F455" s="184">
        <v>1.7279</v>
      </c>
      <c r="G455" s="184">
        <v>1.7279</v>
      </c>
      <c r="H455" s="184">
        <v>2.7067999999999999</v>
      </c>
      <c r="I455" s="184">
        <v>3.1505999999999998</v>
      </c>
      <c r="J455" s="184">
        <v>4.4882999999999997</v>
      </c>
      <c r="K455" s="184">
        <v>2.2414000000000001</v>
      </c>
      <c r="L455" s="184">
        <v>3.9698000000000002</v>
      </c>
      <c r="M455" s="184">
        <v>5.141</v>
      </c>
      <c r="N455" s="184">
        <v>3.7111000000000001</v>
      </c>
      <c r="O455" s="184">
        <v>8.5523000000000007</v>
      </c>
      <c r="P455" s="184">
        <v>7.5133000000000001</v>
      </c>
      <c r="Q455" s="184">
        <v>8.4739000000000004</v>
      </c>
      <c r="R455" s="184">
        <v>7.3124000000000002</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44536</v>
      </c>
      <c r="E456" s="184">
        <v>35.283999999999999</v>
      </c>
      <c r="F456" s="184">
        <v>1.3794</v>
      </c>
      <c r="G456" s="184">
        <v>1.3794</v>
      </c>
      <c r="H456" s="184">
        <v>2.3656000000000001</v>
      </c>
      <c r="I456" s="184">
        <v>2.8035000000000001</v>
      </c>
      <c r="J456" s="184">
        <v>4.1375999999999999</v>
      </c>
      <c r="K456" s="184">
        <v>1.8891</v>
      </c>
      <c r="L456" s="184">
        <v>3.6122999999999998</v>
      </c>
      <c r="M456" s="184">
        <v>4.7750000000000004</v>
      </c>
      <c r="N456" s="184">
        <v>3.3386999999999998</v>
      </c>
      <c r="O456" s="184">
        <v>8.1539999999999999</v>
      </c>
      <c r="P456" s="184">
        <v>7.0880999999999998</v>
      </c>
      <c r="Q456" s="184">
        <v>7.5871000000000004</v>
      </c>
      <c r="R456" s="184">
        <v>6.9127000000000001</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44536</v>
      </c>
      <c r="E457" s="184">
        <v>27.0549</v>
      </c>
      <c r="F457" s="184">
        <v>-58.760800000000003</v>
      </c>
      <c r="G457" s="184">
        <v>-58.760800000000003</v>
      </c>
      <c r="H457" s="184">
        <v>-12.1713</v>
      </c>
      <c r="I457" s="184">
        <v>-18.276700000000002</v>
      </c>
      <c r="J457" s="184">
        <v>-11.045299999999999</v>
      </c>
      <c r="K457" s="184">
        <v>0.90339999999999998</v>
      </c>
      <c r="L457" s="184">
        <v>8.1456</v>
      </c>
      <c r="M457" s="184">
        <v>8.3633000000000006</v>
      </c>
      <c r="N457" s="184">
        <v>9.0196000000000005</v>
      </c>
      <c r="O457" s="184">
        <v>8.8780999999999999</v>
      </c>
      <c r="P457" s="184">
        <v>7.8784999999999998</v>
      </c>
      <c r="Q457" s="184">
        <v>9.0421999999999993</v>
      </c>
      <c r="R457" s="184">
        <v>8.6601999999999997</v>
      </c>
      <c r="S457" s="120" t="s">
        <v>1996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44536</v>
      </c>
      <c r="E458" s="184">
        <v>25.7712</v>
      </c>
      <c r="F458" s="184">
        <v>-59.476100000000002</v>
      </c>
      <c r="G458" s="184">
        <v>-59.476100000000002</v>
      </c>
      <c r="H458" s="184">
        <v>-12.876799999999999</v>
      </c>
      <c r="I458" s="184">
        <v>-18.960999999999999</v>
      </c>
      <c r="J458" s="184">
        <v>-11.728400000000001</v>
      </c>
      <c r="K458" s="184">
        <v>0.21490000000000001</v>
      </c>
      <c r="L458" s="184">
        <v>7.4408000000000003</v>
      </c>
      <c r="M458" s="184">
        <v>7.6513999999999998</v>
      </c>
      <c r="N458" s="184">
        <v>8.2847000000000008</v>
      </c>
      <c r="O458" s="184">
        <v>8.1133000000000006</v>
      </c>
      <c r="P458" s="184">
        <v>7.1368999999999998</v>
      </c>
      <c r="Q458" s="184">
        <v>8.3351000000000006</v>
      </c>
      <c r="R458" s="184">
        <v>7.9306999999999999</v>
      </c>
      <c r="S458" s="120" t="s">
        <v>1996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44536</v>
      </c>
      <c r="E459" s="184">
        <v>30.313199999999998</v>
      </c>
      <c r="F459" s="184">
        <v>-98.177999999999997</v>
      </c>
      <c r="G459" s="184">
        <v>-98.177999999999997</v>
      </c>
      <c r="H459" s="184">
        <v>-11.0542</v>
      </c>
      <c r="I459" s="184">
        <v>-28.455300000000001</v>
      </c>
      <c r="J459" s="184">
        <v>-21.4221</v>
      </c>
      <c r="K459" s="184">
        <v>-0.86480000000000001</v>
      </c>
      <c r="L459" s="184">
        <v>12.972099999999999</v>
      </c>
      <c r="M459" s="184">
        <v>14.1204</v>
      </c>
      <c r="N459" s="184">
        <v>16.350999999999999</v>
      </c>
      <c r="O459" s="184">
        <v>10.950699999999999</v>
      </c>
      <c r="P459" s="184">
        <v>9.2830999999999992</v>
      </c>
      <c r="Q459" s="184">
        <v>9.8524999999999991</v>
      </c>
      <c r="R459" s="184">
        <v>12.523099999999999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44536</v>
      </c>
      <c r="E460" s="184">
        <v>28.941199999999998</v>
      </c>
      <c r="F460" s="184">
        <v>-98.947900000000004</v>
      </c>
      <c r="G460" s="184">
        <v>-98.947900000000004</v>
      </c>
      <c r="H460" s="184">
        <v>-11.828200000000001</v>
      </c>
      <c r="I460" s="184">
        <v>-29.2165</v>
      </c>
      <c r="J460" s="184">
        <v>-22.182300000000001</v>
      </c>
      <c r="K460" s="184">
        <v>-1.6355999999999999</v>
      </c>
      <c r="L460" s="184">
        <v>12.1533</v>
      </c>
      <c r="M460" s="184">
        <v>13.299200000000001</v>
      </c>
      <c r="N460" s="184">
        <v>15.485300000000001</v>
      </c>
      <c r="O460" s="184">
        <v>10.174799999999999</v>
      </c>
      <c r="P460" s="184">
        <v>8.5686999999999998</v>
      </c>
      <c r="Q460" s="184">
        <v>9.4032</v>
      </c>
      <c r="R460" s="184">
        <v>11.730600000000001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2031</v>
      </c>
      <c r="C461" s="180">
        <v>102574</v>
      </c>
      <c r="D461" s="183">
        <v>44536</v>
      </c>
      <c r="E461" s="184">
        <v>134.02099999999999</v>
      </c>
      <c r="F461" s="184">
        <v>-84.830100000000002</v>
      </c>
      <c r="G461" s="184">
        <v>-84.830100000000002</v>
      </c>
      <c r="H461" s="184">
        <v>21.722100000000001</v>
      </c>
      <c r="I461" s="184">
        <v>-19.807400000000001</v>
      </c>
      <c r="J461" s="184">
        <v>-11.078799999999999</v>
      </c>
      <c r="K461" s="184">
        <v>4.0845000000000002</v>
      </c>
      <c r="L461" s="184">
        <v>19.283999999999999</v>
      </c>
      <c r="M461" s="184">
        <v>22.369700000000002</v>
      </c>
      <c r="N461" s="184">
        <v>25.2392</v>
      </c>
      <c r="O461" s="184">
        <v>19.697199999999999</v>
      </c>
      <c r="P461" s="184">
        <v>15.057600000000001</v>
      </c>
      <c r="Q461" s="184">
        <v>16.149000000000001</v>
      </c>
      <c r="R461" s="184">
        <v>24.913499999999999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2032</v>
      </c>
      <c r="C462" s="180">
        <v>119777</v>
      </c>
      <c r="D462" s="183">
        <v>44536</v>
      </c>
      <c r="E462" s="184">
        <v>140.363</v>
      </c>
      <c r="F462" s="184">
        <v>-84.015500000000003</v>
      </c>
      <c r="G462" s="184">
        <v>-84.015500000000003</v>
      </c>
      <c r="H462" s="184">
        <v>22.6097</v>
      </c>
      <c r="I462" s="184">
        <v>-18.918900000000001</v>
      </c>
      <c r="J462" s="184">
        <v>-10.196400000000001</v>
      </c>
      <c r="K462" s="184">
        <v>4.9379</v>
      </c>
      <c r="L462" s="184">
        <v>20.182600000000001</v>
      </c>
      <c r="M462" s="184">
        <v>23.3188</v>
      </c>
      <c r="N462" s="184">
        <v>26.169799999999999</v>
      </c>
      <c r="O462" s="184">
        <v>20.438300000000002</v>
      </c>
      <c r="P462" s="184">
        <v>15.907400000000001</v>
      </c>
      <c r="Q462" s="184">
        <v>15.367699999999999</v>
      </c>
      <c r="R462" s="184">
        <v>25.671700000000001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759</v>
      </c>
      <c r="C463" s="180">
        <v>117608</v>
      </c>
      <c r="D463" s="183">
        <v>44536</v>
      </c>
      <c r="E463" s="184">
        <v>23.406099999999999</v>
      </c>
      <c r="F463" s="184">
        <v>-26.2973</v>
      </c>
      <c r="G463" s="184">
        <v>-26.2973</v>
      </c>
      <c r="H463" s="184">
        <v>-8.6294000000000004</v>
      </c>
      <c r="I463" s="184">
        <v>-26.701699999999999</v>
      </c>
      <c r="J463" s="184">
        <v>-11.115</v>
      </c>
      <c r="K463" s="184">
        <v>-0.59199999999999997</v>
      </c>
      <c r="L463" s="184">
        <v>4.9043000000000001</v>
      </c>
      <c r="M463" s="184">
        <v>8.1905999999999999</v>
      </c>
      <c r="N463" s="184">
        <v>8.5866000000000007</v>
      </c>
      <c r="O463" s="184">
        <v>9.7566000000000006</v>
      </c>
      <c r="P463" s="184">
        <v>8.8436000000000003</v>
      </c>
      <c r="Q463" s="184">
        <v>9.4573</v>
      </c>
      <c r="R463" s="184">
        <v>10.881399999999999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1599</v>
      </c>
      <c r="C464" s="180">
        <v>141072</v>
      </c>
      <c r="D464" s="183">
        <v>44536</v>
      </c>
      <c r="E464" s="184">
        <v>23.172000000000001</v>
      </c>
      <c r="F464" s="184">
        <v>-26.666899999999998</v>
      </c>
      <c r="G464" s="184">
        <v>-26.666899999999998</v>
      </c>
      <c r="H464" s="184">
        <v>-9.0303000000000004</v>
      </c>
      <c r="I464" s="184">
        <v>-27.0899</v>
      </c>
      <c r="J464" s="184">
        <v>-11.488</v>
      </c>
      <c r="K464" s="184">
        <v>-0.96360000000000001</v>
      </c>
      <c r="L464" s="184">
        <v>4.5247000000000002</v>
      </c>
      <c r="M464" s="184">
        <v>7.7968999999999999</v>
      </c>
      <c r="N464" s="184">
        <v>8.1838999999999995</v>
      </c>
      <c r="O464" s="184">
        <v>9.4442000000000004</v>
      </c>
      <c r="P464" s="184">
        <v>8.6182999999999996</v>
      </c>
      <c r="Q464" s="184">
        <v>9.2856000000000005</v>
      </c>
      <c r="R464" s="184">
        <v>10.5253</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-39.103254545454554</v>
      </c>
      <c r="G465" s="186">
        <v>-36.769620454545446</v>
      </c>
      <c r="H465" s="186">
        <v>-1.7122499999999996</v>
      </c>
      <c r="I465" s="186">
        <v>-12.988070454545458</v>
      </c>
      <c r="J465" s="186">
        <v>-7.3936227272727271</v>
      </c>
      <c r="K465" s="186">
        <v>3.0883136363636363</v>
      </c>
      <c r="L465" s="186">
        <v>10.041281818181819</v>
      </c>
      <c r="M465" s="186">
        <v>12.833815909090912</v>
      </c>
      <c r="N465" s="186">
        <v>14.594877272727272</v>
      </c>
      <c r="O465" s="186">
        <v>10.193113157894738</v>
      </c>
      <c r="P465" s="186">
        <v>8.8022078947368385</v>
      </c>
      <c r="Q465" s="186">
        <v>9.350097727272729</v>
      </c>
      <c r="R465" s="186">
        <v>11.15735789473684</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-39.79025</v>
      </c>
      <c r="G466" s="186">
        <v>-39.635550000000002</v>
      </c>
      <c r="H466" s="186">
        <v>-5.1804000000000006</v>
      </c>
      <c r="I466" s="186">
        <v>-16.425750000000001</v>
      </c>
      <c r="J466" s="186">
        <v>-10.4366</v>
      </c>
      <c r="K466" s="186">
        <v>2.7787499999999996</v>
      </c>
      <c r="L466" s="186">
        <v>8.35825</v>
      </c>
      <c r="M466" s="186">
        <v>10.784649999999999</v>
      </c>
      <c r="N466" s="186">
        <v>11.770050000000001</v>
      </c>
      <c r="O466" s="186">
        <v>9.5319000000000003</v>
      </c>
      <c r="P466" s="186">
        <v>8.336549999999999</v>
      </c>
      <c r="Q466" s="186">
        <v>9.1125499999999988</v>
      </c>
      <c r="R466" s="186">
        <v>10.379349999999999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760</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761</v>
      </c>
      <c r="B469" s="180" t="s">
        <v>762</v>
      </c>
      <c r="C469" s="180">
        <v>101738</v>
      </c>
      <c r="D469" s="183">
        <v>44536</v>
      </c>
      <c r="E469" s="184">
        <v>246.37</v>
      </c>
      <c r="F469" s="184">
        <v>-1.7115</v>
      </c>
      <c r="G469" s="184">
        <v>-1.7115</v>
      </c>
      <c r="H469" s="184">
        <v>0.81840000000000002</v>
      </c>
      <c r="I469" s="184">
        <v>-1.9189000000000001</v>
      </c>
      <c r="J469" s="184">
        <v>-3.4525000000000001</v>
      </c>
      <c r="K469" s="184">
        <v>-0.92889999999999995</v>
      </c>
      <c r="L469" s="184">
        <v>11.197900000000001</v>
      </c>
      <c r="M469" s="184">
        <v>25.538900000000002</v>
      </c>
      <c r="N469" s="184">
        <v>36.100999999999999</v>
      </c>
      <c r="O469" s="184">
        <v>17.124400000000001</v>
      </c>
      <c r="P469" s="184">
        <v>11.930199999999999</v>
      </c>
      <c r="Q469" s="184">
        <v>18.5472</v>
      </c>
      <c r="R469" s="184">
        <v>24.794699999999999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761</v>
      </c>
      <c r="B470" s="180" t="s">
        <v>763</v>
      </c>
      <c r="C470" s="180">
        <v>119507</v>
      </c>
      <c r="D470" s="183">
        <v>44536</v>
      </c>
      <c r="E470" s="184">
        <v>263.08999999999997</v>
      </c>
      <c r="F470" s="184">
        <v>-1.7037</v>
      </c>
      <c r="G470" s="184">
        <v>-1.7037</v>
      </c>
      <c r="H470" s="184">
        <v>0.83169999999999999</v>
      </c>
      <c r="I470" s="184">
        <v>-1.8907</v>
      </c>
      <c r="J470" s="184">
        <v>-3.3929</v>
      </c>
      <c r="K470" s="184">
        <v>-0.76939999999999997</v>
      </c>
      <c r="L470" s="184">
        <v>11.554399999999999</v>
      </c>
      <c r="M470" s="184">
        <v>26.127800000000001</v>
      </c>
      <c r="N470" s="184">
        <v>36.969000000000001</v>
      </c>
      <c r="O470" s="184">
        <v>17.9025</v>
      </c>
      <c r="P470" s="184">
        <v>12.721500000000001</v>
      </c>
      <c r="Q470" s="184">
        <v>12.014799999999999</v>
      </c>
      <c r="R470" s="184">
        <v>25.648399999999999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761</v>
      </c>
      <c r="B471" s="180" t="s">
        <v>1860</v>
      </c>
      <c r="C471" s="180">
        <v>148609</v>
      </c>
      <c r="D471" s="183">
        <v>44536</v>
      </c>
      <c r="E471" s="184">
        <v>14.099</v>
      </c>
      <c r="F471" s="184">
        <v>-1.6051</v>
      </c>
      <c r="G471" s="184">
        <v>-1.6051</v>
      </c>
      <c r="H471" s="184">
        <v>1.3442000000000001</v>
      </c>
      <c r="I471" s="184">
        <v>-0.97629999999999995</v>
      </c>
      <c r="J471" s="184">
        <v>-3.1063000000000001</v>
      </c>
      <c r="K471" s="184">
        <v>2.1962999999999999</v>
      </c>
      <c r="L471" s="184">
        <v>17.894500000000001</v>
      </c>
      <c r="M471" s="184">
        <v>26.858000000000001</v>
      </c>
      <c r="N471" s="184"/>
      <c r="O471" s="184"/>
      <c r="P471" s="184"/>
      <c r="Q471" s="184">
        <v>40.99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761</v>
      </c>
      <c r="B472" s="180" t="s">
        <v>1861</v>
      </c>
      <c r="C472" s="180">
        <v>148610</v>
      </c>
      <c r="D472" s="183">
        <v>44536</v>
      </c>
      <c r="E472" s="184">
        <v>13.868</v>
      </c>
      <c r="F472" s="184">
        <v>-1.6245000000000001</v>
      </c>
      <c r="G472" s="184">
        <v>-1.6245000000000001</v>
      </c>
      <c r="H472" s="184">
        <v>1.3076000000000001</v>
      </c>
      <c r="I472" s="184">
        <v>-1.0488999999999999</v>
      </c>
      <c r="J472" s="184">
        <v>-3.278</v>
      </c>
      <c r="K472" s="184">
        <v>1.7386999999999999</v>
      </c>
      <c r="L472" s="184">
        <v>16.871700000000001</v>
      </c>
      <c r="M472" s="184">
        <v>25.241599999999998</v>
      </c>
      <c r="N472" s="184"/>
      <c r="O472" s="184"/>
      <c r="P472" s="184"/>
      <c r="Q472" s="184">
        <v>38.68</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761</v>
      </c>
      <c r="B473" s="180" t="s">
        <v>764</v>
      </c>
      <c r="C473" s="180">
        <v>129310</v>
      </c>
      <c r="D473" s="183">
        <v>44536</v>
      </c>
      <c r="E473" s="184">
        <v>25.57</v>
      </c>
      <c r="F473" s="184">
        <v>-1.6160000000000001</v>
      </c>
      <c r="G473" s="184">
        <v>-1.6160000000000001</v>
      </c>
      <c r="H473" s="184">
        <v>-0.27300000000000002</v>
      </c>
      <c r="I473" s="184">
        <v>-1.8426</v>
      </c>
      <c r="J473" s="184">
        <v>-4.5183</v>
      </c>
      <c r="K473" s="184">
        <v>2.5672000000000001</v>
      </c>
      <c r="L473" s="184">
        <v>16.121700000000001</v>
      </c>
      <c r="M473" s="184">
        <v>24.9145</v>
      </c>
      <c r="N473" s="184">
        <v>47.974499999999999</v>
      </c>
      <c r="O473" s="184">
        <v>17.488199999999999</v>
      </c>
      <c r="P473" s="184">
        <v>13.9923</v>
      </c>
      <c r="Q473" s="184">
        <v>13.2143</v>
      </c>
      <c r="R473" s="184">
        <v>28.025200000000002</v>
      </c>
      <c r="S473" s="120"/>
      <c r="T473" s="123"/>
      <c r="U473" s="124"/>
      <c r="V473" s="124"/>
      <c r="W473" s="124"/>
      <c r="X473" s="124"/>
      <c r="Y473" s="124"/>
      <c r="Z473" s="124"/>
      <c r="AA473" s="124"/>
      <c r="AB473" s="124"/>
      <c r="AC473" s="124"/>
      <c r="AD473" s="124"/>
      <c r="AE473" s="124"/>
      <c r="AF473" s="124"/>
      <c r="AG473" s="124"/>
      <c r="AH473" s="124"/>
    </row>
    <row r="474" spans="1:34" x14ac:dyDescent="0.3">
      <c r="A474" s="180" t="s">
        <v>761</v>
      </c>
      <c r="B474" s="180" t="s">
        <v>765</v>
      </c>
      <c r="C474" s="180">
        <v>129312</v>
      </c>
      <c r="D474" s="183">
        <v>44536</v>
      </c>
      <c r="E474" s="184">
        <v>27.12</v>
      </c>
      <c r="F474" s="184">
        <v>-1.5965</v>
      </c>
      <c r="G474" s="184">
        <v>-1.5965</v>
      </c>
      <c r="H474" s="184">
        <v>-0.25740000000000002</v>
      </c>
      <c r="I474" s="184">
        <v>-1.7746999999999999</v>
      </c>
      <c r="J474" s="184">
        <v>-4.4061000000000003</v>
      </c>
      <c r="K474" s="184">
        <v>2.8832</v>
      </c>
      <c r="L474" s="184">
        <v>16.7959</v>
      </c>
      <c r="M474" s="184">
        <v>25.9053</v>
      </c>
      <c r="N474" s="184">
        <v>49.503900000000002</v>
      </c>
      <c r="O474" s="184">
        <v>18.501100000000001</v>
      </c>
      <c r="P474" s="184">
        <v>14.929</v>
      </c>
      <c r="Q474" s="184">
        <v>14.098599999999999</v>
      </c>
      <c r="R474" s="184">
        <v>29.221</v>
      </c>
      <c r="S474" s="120"/>
      <c r="T474" s="123"/>
      <c r="U474" s="124"/>
      <c r="V474" s="124"/>
      <c r="W474" s="124"/>
      <c r="X474" s="124"/>
      <c r="Y474" s="124"/>
      <c r="Z474" s="124"/>
      <c r="AA474" s="124"/>
      <c r="AB474" s="124"/>
      <c r="AC474" s="124"/>
      <c r="AD474" s="124"/>
      <c r="AE474" s="124"/>
      <c r="AF474" s="124"/>
      <c r="AG474" s="124"/>
      <c r="AH474" s="124"/>
    </row>
    <row r="475" spans="1:34" x14ac:dyDescent="0.3">
      <c r="A475" s="180" t="s">
        <v>761</v>
      </c>
      <c r="B475" s="180" t="s">
        <v>766</v>
      </c>
      <c r="C475" s="180">
        <v>145750</v>
      </c>
      <c r="D475" s="183">
        <v>44536</v>
      </c>
      <c r="E475" s="184">
        <v>17.670000000000002</v>
      </c>
      <c r="F475" s="184">
        <v>-1.2297</v>
      </c>
      <c r="G475" s="184">
        <v>-1.2297</v>
      </c>
      <c r="H475" s="184">
        <v>0.3977</v>
      </c>
      <c r="I475" s="184">
        <v>-1.1192</v>
      </c>
      <c r="J475" s="184">
        <v>-1.8877999999999999</v>
      </c>
      <c r="K475" s="184">
        <v>1.8444</v>
      </c>
      <c r="L475" s="184">
        <v>13.7066</v>
      </c>
      <c r="M475" s="184">
        <v>21.526800000000001</v>
      </c>
      <c r="N475" s="184">
        <v>32.757300000000001</v>
      </c>
      <c r="O475" s="184"/>
      <c r="P475" s="184"/>
      <c r="Q475" s="184">
        <v>21.1935</v>
      </c>
      <c r="R475" s="184">
        <v>27.749400000000001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761</v>
      </c>
      <c r="B476" s="180" t="s">
        <v>767</v>
      </c>
      <c r="C476" s="180">
        <v>145747</v>
      </c>
      <c r="D476" s="183">
        <v>44536</v>
      </c>
      <c r="E476" s="184">
        <v>16.98</v>
      </c>
      <c r="F476" s="184">
        <v>-1.2216</v>
      </c>
      <c r="G476" s="184">
        <v>-1.2216</v>
      </c>
      <c r="H476" s="184">
        <v>0.35460000000000003</v>
      </c>
      <c r="I476" s="184">
        <v>-1.1640999999999999</v>
      </c>
      <c r="J476" s="184">
        <v>-1.9630000000000001</v>
      </c>
      <c r="K476" s="184">
        <v>1.5549999999999999</v>
      </c>
      <c r="L476" s="184">
        <v>13.124599999999999</v>
      </c>
      <c r="M476" s="184">
        <v>20.596599999999999</v>
      </c>
      <c r="N476" s="184">
        <v>31.424099999999999</v>
      </c>
      <c r="O476" s="184"/>
      <c r="P476" s="184"/>
      <c r="Q476" s="184">
        <v>19.5745</v>
      </c>
      <c r="R476" s="184">
        <v>26.346499999999999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761</v>
      </c>
      <c r="B477" s="180" t="s">
        <v>768</v>
      </c>
      <c r="C477" s="180">
        <v>102807</v>
      </c>
      <c r="D477" s="183">
        <v>44536</v>
      </c>
      <c r="E477" s="184">
        <v>82.99</v>
      </c>
      <c r="F477" s="184">
        <v>-1.659</v>
      </c>
      <c r="G477" s="184">
        <v>-1.659</v>
      </c>
      <c r="H477" s="184">
        <v>-0.26440000000000002</v>
      </c>
      <c r="I477" s="184">
        <v>-1.6706000000000001</v>
      </c>
      <c r="J477" s="184">
        <v>-3.4887999999999999</v>
      </c>
      <c r="K477" s="184">
        <v>-3.8355000000000001</v>
      </c>
      <c r="L477" s="184">
        <v>9.8331999999999997</v>
      </c>
      <c r="M477" s="184">
        <v>17.019200000000001</v>
      </c>
      <c r="N477" s="184">
        <v>32.2761</v>
      </c>
      <c r="O477" s="184">
        <v>17.642099999999999</v>
      </c>
      <c r="P477" s="184">
        <v>17.096900000000002</v>
      </c>
      <c r="Q477" s="184">
        <v>13.1297</v>
      </c>
      <c r="R477" s="184">
        <v>24.452300000000001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761</v>
      </c>
      <c r="B478" s="180" t="s">
        <v>769</v>
      </c>
      <c r="C478" s="180">
        <v>119438</v>
      </c>
      <c r="D478" s="183">
        <v>44536</v>
      </c>
      <c r="E478" s="184">
        <v>86.9</v>
      </c>
      <c r="F478" s="184">
        <v>-1.6523000000000001</v>
      </c>
      <c r="G478" s="184">
        <v>-1.6523000000000001</v>
      </c>
      <c r="H478" s="184">
        <v>-0.2525</v>
      </c>
      <c r="I478" s="184">
        <v>-1.6635</v>
      </c>
      <c r="J478" s="184">
        <v>-3.4552</v>
      </c>
      <c r="K478" s="184">
        <v>-3.7332000000000001</v>
      </c>
      <c r="L478" s="184">
        <v>10.083600000000001</v>
      </c>
      <c r="M478" s="184">
        <v>17.416599999999999</v>
      </c>
      <c r="N478" s="184">
        <v>32.874600000000001</v>
      </c>
      <c r="O478" s="184">
        <v>18.2959</v>
      </c>
      <c r="P478" s="184">
        <v>17.690300000000001</v>
      </c>
      <c r="Q478" s="184">
        <v>14.2361</v>
      </c>
      <c r="R478" s="184">
        <v>25.058399999999999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761</v>
      </c>
      <c r="B479" s="180" t="s">
        <v>770</v>
      </c>
      <c r="C479" s="180">
        <v>103678</v>
      </c>
      <c r="D479" s="183">
        <v>44536</v>
      </c>
      <c r="E479" s="184">
        <v>79.611699999999999</v>
      </c>
      <c r="F479" s="184">
        <v>-1.2533000000000001</v>
      </c>
      <c r="G479" s="184">
        <v>-1.2533000000000001</v>
      </c>
      <c r="H479" s="184">
        <v>0.34789999999999999</v>
      </c>
      <c r="I479" s="184">
        <v>-1.5538000000000001</v>
      </c>
      <c r="J479" s="184">
        <v>-1.5036</v>
      </c>
      <c r="K479" s="184">
        <v>3.5640000000000001</v>
      </c>
      <c r="L479" s="184">
        <v>14.248699999999999</v>
      </c>
      <c r="M479" s="184">
        <v>25.385200000000001</v>
      </c>
      <c r="N479" s="184">
        <v>48.500500000000002</v>
      </c>
      <c r="O479" s="184">
        <v>22.2075</v>
      </c>
      <c r="P479" s="184">
        <v>17.0885</v>
      </c>
      <c r="Q479" s="184">
        <v>14.258100000000001</v>
      </c>
      <c r="R479" s="184">
        <v>32.284300000000002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0" t="s">
        <v>761</v>
      </c>
      <c r="B480" s="180" t="s">
        <v>771</v>
      </c>
      <c r="C480" s="180">
        <v>118527</v>
      </c>
      <c r="D480" s="183">
        <v>44536</v>
      </c>
      <c r="E480" s="184">
        <v>84.648300000000006</v>
      </c>
      <c r="F480" s="184">
        <v>-1.2479</v>
      </c>
      <c r="G480" s="184">
        <v>-1.2479</v>
      </c>
      <c r="H480" s="184">
        <v>0.36070000000000002</v>
      </c>
      <c r="I480" s="184">
        <v>-1.528</v>
      </c>
      <c r="J480" s="184">
        <v>-1.4419999999999999</v>
      </c>
      <c r="K480" s="184">
        <v>3.7462</v>
      </c>
      <c r="L480" s="184">
        <v>14.654999999999999</v>
      </c>
      <c r="M480" s="184">
        <v>26.055900000000001</v>
      </c>
      <c r="N480" s="184">
        <v>49.602600000000002</v>
      </c>
      <c r="O480" s="184">
        <v>23.224699999999999</v>
      </c>
      <c r="P480" s="184">
        <v>18.003</v>
      </c>
      <c r="Q480" s="184">
        <v>15.492599999999999</v>
      </c>
      <c r="R480" s="184">
        <v>33.5075</v>
      </c>
      <c r="S480" s="120"/>
      <c r="T480" s="123"/>
      <c r="U480" s="124"/>
      <c r="V480" s="124"/>
      <c r="W480" s="124"/>
      <c r="X480" s="124"/>
      <c r="Y480" s="124"/>
      <c r="Z480" s="124"/>
      <c r="AA480" s="124"/>
      <c r="AB480" s="124"/>
      <c r="AC480" s="124"/>
      <c r="AD480" s="124"/>
      <c r="AE480" s="124"/>
      <c r="AF480" s="124"/>
      <c r="AG480" s="124"/>
      <c r="AH480" s="124"/>
    </row>
    <row r="481" spans="1:34" x14ac:dyDescent="0.3">
      <c r="A481" s="180" t="s">
        <v>761</v>
      </c>
      <c r="B481" s="180" t="s">
        <v>772</v>
      </c>
      <c r="C481" s="180">
        <v>120749</v>
      </c>
      <c r="D481" s="183">
        <v>44536</v>
      </c>
      <c r="E481" s="184">
        <v>109.70480000000001</v>
      </c>
      <c r="F481" s="184">
        <v>-1.7319</v>
      </c>
      <c r="G481" s="184">
        <v>-1.7319</v>
      </c>
      <c r="H481" s="184">
        <v>-8.0000000000000004E-4</v>
      </c>
      <c r="I481" s="184">
        <v>-2.7332000000000001</v>
      </c>
      <c r="J481" s="184">
        <v>-3.9883000000000002</v>
      </c>
      <c r="K481" s="184">
        <v>-3.0672999999999999</v>
      </c>
      <c r="L481" s="184">
        <v>13.181699999999999</v>
      </c>
      <c r="M481" s="184">
        <v>24.7029</v>
      </c>
      <c r="N481" s="184">
        <v>40.169699999999999</v>
      </c>
      <c r="O481" s="184">
        <v>19.714300000000001</v>
      </c>
      <c r="P481" s="184">
        <v>16.855399999999999</v>
      </c>
      <c r="Q481" s="184">
        <v>13.713699999999999</v>
      </c>
      <c r="R481" s="184">
        <v>27.593599999999999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761</v>
      </c>
      <c r="B482" s="180" t="s">
        <v>773</v>
      </c>
      <c r="C482" s="180">
        <v>103026</v>
      </c>
      <c r="D482" s="183">
        <v>44536</v>
      </c>
      <c r="E482" s="184">
        <v>103.8963</v>
      </c>
      <c r="F482" s="184">
        <v>-1.7365999999999999</v>
      </c>
      <c r="G482" s="184">
        <v>-1.7365999999999999</v>
      </c>
      <c r="H482" s="184">
        <v>-1.29E-2</v>
      </c>
      <c r="I482" s="184">
        <v>-2.7565</v>
      </c>
      <c r="J482" s="184">
        <v>-4.0418000000000003</v>
      </c>
      <c r="K482" s="184">
        <v>-3.2159</v>
      </c>
      <c r="L482" s="184">
        <v>12.8406</v>
      </c>
      <c r="M482" s="184">
        <v>24.150600000000001</v>
      </c>
      <c r="N482" s="184">
        <v>39.3491</v>
      </c>
      <c r="O482" s="184">
        <v>19.023399999999999</v>
      </c>
      <c r="P482" s="184">
        <v>16.153099999999998</v>
      </c>
      <c r="Q482" s="184">
        <v>15.1386</v>
      </c>
      <c r="R482" s="184">
        <v>26.871400000000001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-1.5421142857142858</v>
      </c>
      <c r="G483" s="186">
        <v>-1.5421142857142858</v>
      </c>
      <c r="H483" s="186">
        <v>0.33584285714285705</v>
      </c>
      <c r="I483" s="186">
        <v>-1.6886428571428567</v>
      </c>
      <c r="J483" s="186">
        <v>-3.1374714285714291</v>
      </c>
      <c r="K483" s="186">
        <v>0.3246285714285716</v>
      </c>
      <c r="L483" s="186">
        <v>13.722149999999999</v>
      </c>
      <c r="M483" s="186">
        <v>23.674278571428573</v>
      </c>
      <c r="N483" s="186">
        <v>39.791866666666664</v>
      </c>
      <c r="O483" s="186">
        <v>19.112410000000001</v>
      </c>
      <c r="P483" s="186">
        <v>15.646019999999998</v>
      </c>
      <c r="Q483" s="186">
        <v>18.877264285714286</v>
      </c>
      <c r="R483" s="186">
        <v>27.629391666666667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-1.62025</v>
      </c>
      <c r="G484" s="186">
        <v>-1.62025</v>
      </c>
      <c r="H484" s="186">
        <v>0.35125000000000001</v>
      </c>
      <c r="I484" s="186">
        <v>-1.6670500000000001</v>
      </c>
      <c r="J484" s="186">
        <v>-3.4226999999999999</v>
      </c>
      <c r="K484" s="186">
        <v>1.6468499999999999</v>
      </c>
      <c r="L484" s="186">
        <v>13.44415</v>
      </c>
      <c r="M484" s="186">
        <v>25.078049999999998</v>
      </c>
      <c r="N484" s="186">
        <v>38.159050000000001</v>
      </c>
      <c r="O484" s="186">
        <v>18.398499999999999</v>
      </c>
      <c r="P484" s="186">
        <v>16.504249999999999</v>
      </c>
      <c r="Q484" s="186">
        <v>14.698350000000001</v>
      </c>
      <c r="R484" s="186">
        <v>27.232500000000002</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44536</v>
      </c>
      <c r="E487" s="184">
        <v>37.708199999999998</v>
      </c>
      <c r="F487" s="184">
        <v>6.2949999999999999</v>
      </c>
      <c r="G487" s="184">
        <v>6.2949999999999999</v>
      </c>
      <c r="H487" s="184">
        <v>5.5094000000000003</v>
      </c>
      <c r="I487" s="184">
        <v>5.2236000000000002</v>
      </c>
      <c r="J487" s="184">
        <v>6.2328000000000001</v>
      </c>
      <c r="K487" s="184">
        <v>4.4569000000000001</v>
      </c>
      <c r="L487" s="184">
        <v>5.5648999999999997</v>
      </c>
      <c r="M487" s="184">
        <v>7.3445</v>
      </c>
      <c r="N487" s="184">
        <v>5.9932999999999996</v>
      </c>
      <c r="O487" s="184">
        <v>5.3140000000000001</v>
      </c>
      <c r="P487" s="184">
        <v>4.1155999999999997</v>
      </c>
      <c r="Q487" s="184">
        <v>7.7024999999999997</v>
      </c>
      <c r="R487" s="184">
        <v>8.1029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44536</v>
      </c>
      <c r="E488" s="184">
        <v>24.8278</v>
      </c>
      <c r="F488" s="184">
        <v>5.6380999999999997</v>
      </c>
      <c r="G488" s="184">
        <v>5.6380999999999997</v>
      </c>
      <c r="H488" s="184">
        <v>4.8979999999999997</v>
      </c>
      <c r="I488" s="184">
        <v>4.6285999999999996</v>
      </c>
      <c r="J488" s="184">
        <v>5.6238000000000001</v>
      </c>
      <c r="K488" s="184">
        <v>3.8393000000000002</v>
      </c>
      <c r="L488" s="184">
        <v>4.9378000000000002</v>
      </c>
      <c r="M488" s="184">
        <v>6.7694000000000001</v>
      </c>
      <c r="N488" s="184">
        <v>5.4043000000000001</v>
      </c>
      <c r="O488" s="184">
        <v>4.7111000000000001</v>
      </c>
      <c r="P488" s="184">
        <v>3.5305</v>
      </c>
      <c r="Q488" s="184">
        <v>7.4405000000000001</v>
      </c>
      <c r="R488" s="184">
        <v>7.4904000000000002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44536</v>
      </c>
      <c r="E489" s="184">
        <v>35.898499999999999</v>
      </c>
      <c r="F489" s="184">
        <v>5.6287000000000003</v>
      </c>
      <c r="G489" s="184">
        <v>5.6287000000000003</v>
      </c>
      <c r="H489" s="184">
        <v>4.8996000000000004</v>
      </c>
      <c r="I489" s="184">
        <v>4.6199000000000003</v>
      </c>
      <c r="J489" s="184">
        <v>5.6237000000000004</v>
      </c>
      <c r="K489" s="184">
        <v>3.8489</v>
      </c>
      <c r="L489" s="184">
        <v>4.9481999999999999</v>
      </c>
      <c r="M489" s="184">
        <v>6.7779999999999996</v>
      </c>
      <c r="N489" s="184">
        <v>5.4142999999999999</v>
      </c>
      <c r="O489" s="184">
        <v>4.7176999999999998</v>
      </c>
      <c r="P489" s="184">
        <v>3.5345</v>
      </c>
      <c r="Q489" s="184">
        <v>7.7126999999999999</v>
      </c>
      <c r="R489" s="184">
        <v>7.5004999999999997</v>
      </c>
      <c r="S489" s="120" t="s">
        <v>1998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44536</v>
      </c>
      <c r="E490" s="184">
        <v>1.4522999999999999</v>
      </c>
      <c r="F490" s="184">
        <v>0</v>
      </c>
      <c r="G490" s="184">
        <v>0</v>
      </c>
      <c r="H490" s="184">
        <v>0</v>
      </c>
      <c r="I490" s="184">
        <v>0</v>
      </c>
      <c r="J490" s="184">
        <v>0</v>
      </c>
      <c r="K490" s="184">
        <v>0</v>
      </c>
      <c r="L490" s="184">
        <v>0</v>
      </c>
      <c r="M490" s="184">
        <v>0</v>
      </c>
      <c r="N490" s="184">
        <v>0</v>
      </c>
      <c r="O490" s="184"/>
      <c r="P490" s="184"/>
      <c r="Q490" s="184">
        <v>-12.594099999999999</v>
      </c>
      <c r="R490" s="184">
        <v>-12.8939</v>
      </c>
      <c r="S490" s="120" t="s">
        <v>1998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44536</v>
      </c>
      <c r="E491" s="184">
        <v>0.96740000000000004</v>
      </c>
      <c r="F491" s="184">
        <v>0</v>
      </c>
      <c r="G491" s="184">
        <v>0</v>
      </c>
      <c r="H491" s="184">
        <v>0</v>
      </c>
      <c r="I491" s="184">
        <v>0</v>
      </c>
      <c r="J491" s="184">
        <v>0</v>
      </c>
      <c r="K491" s="184">
        <v>0</v>
      </c>
      <c r="L491" s="184">
        <v>0</v>
      </c>
      <c r="M491" s="184">
        <v>0</v>
      </c>
      <c r="N491" s="184">
        <v>0</v>
      </c>
      <c r="O491" s="184"/>
      <c r="P491" s="184"/>
      <c r="Q491" s="184">
        <v>-12.5914</v>
      </c>
      <c r="R491" s="184">
        <v>-12.8912</v>
      </c>
      <c r="S491" s="120" t="s">
        <v>1998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44536</v>
      </c>
      <c r="E492" s="184">
        <v>1.3985000000000001</v>
      </c>
      <c r="F492" s="184">
        <v>0</v>
      </c>
      <c r="G492" s="184">
        <v>0</v>
      </c>
      <c r="H492" s="184">
        <v>0</v>
      </c>
      <c r="I492" s="184">
        <v>0</v>
      </c>
      <c r="J492" s="184">
        <v>0</v>
      </c>
      <c r="K492" s="184">
        <v>0</v>
      </c>
      <c r="L492" s="184">
        <v>0</v>
      </c>
      <c r="M492" s="184">
        <v>0</v>
      </c>
      <c r="N492" s="184">
        <v>0</v>
      </c>
      <c r="O492" s="184"/>
      <c r="P492" s="184"/>
      <c r="Q492" s="184">
        <v>-12.592499999999999</v>
      </c>
      <c r="R492" s="184">
        <v>-12.892300000000001</v>
      </c>
      <c r="S492" s="120" t="s">
        <v>1998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44536</v>
      </c>
      <c r="E493" s="184">
        <v>26.015799999999999</v>
      </c>
      <c r="F493" s="184">
        <v>12.9681</v>
      </c>
      <c r="G493" s="184">
        <v>12.9681</v>
      </c>
      <c r="H493" s="184">
        <v>14.6119</v>
      </c>
      <c r="I493" s="184">
        <v>12.303900000000001</v>
      </c>
      <c r="J493" s="184">
        <v>11.1351</v>
      </c>
      <c r="K493" s="184">
        <v>6.2061000000000002</v>
      </c>
      <c r="L493" s="184">
        <v>5.7297000000000002</v>
      </c>
      <c r="M493" s="184">
        <v>9.3092000000000006</v>
      </c>
      <c r="N493" s="184">
        <v>4.7638999999999996</v>
      </c>
      <c r="O493" s="184">
        <v>9.9724000000000004</v>
      </c>
      <c r="P493" s="184">
        <v>7.5964</v>
      </c>
      <c r="Q493" s="184">
        <v>9.4047999999999998</v>
      </c>
      <c r="R493" s="184">
        <v>9.1128</v>
      </c>
      <c r="S493" s="120" t="s">
        <v>1998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44536</v>
      </c>
      <c r="E494" s="184">
        <v>23.980799999999999</v>
      </c>
      <c r="F494" s="184">
        <v>12.5953</v>
      </c>
      <c r="G494" s="184">
        <v>12.5953</v>
      </c>
      <c r="H494" s="184">
        <v>14.237299999999999</v>
      </c>
      <c r="I494" s="184">
        <v>11.9373</v>
      </c>
      <c r="J494" s="184">
        <v>10.7439</v>
      </c>
      <c r="K494" s="184">
        <v>5.7927</v>
      </c>
      <c r="L494" s="184">
        <v>5.3074000000000003</v>
      </c>
      <c r="M494" s="184">
        <v>8.8734999999999999</v>
      </c>
      <c r="N494" s="184">
        <v>4.3353999999999999</v>
      </c>
      <c r="O494" s="184">
        <v>9.3892000000000007</v>
      </c>
      <c r="P494" s="184">
        <v>6.8808999999999996</v>
      </c>
      <c r="Q494" s="184">
        <v>8.5853999999999999</v>
      </c>
      <c r="R494" s="184">
        <v>8.6616999999999997</v>
      </c>
      <c r="S494" s="120" t="s">
        <v>1998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44536</v>
      </c>
      <c r="E495" s="184">
        <v>18.919799999999999</v>
      </c>
      <c r="F495" s="184">
        <v>2.6371000000000002</v>
      </c>
      <c r="G495" s="184">
        <v>2.6371000000000002</v>
      </c>
      <c r="H495" s="184">
        <v>-1.7357</v>
      </c>
      <c r="I495" s="184">
        <v>4.0160999999999998</v>
      </c>
      <c r="J495" s="184">
        <v>6.2495000000000003</v>
      </c>
      <c r="K495" s="184">
        <v>2.5345</v>
      </c>
      <c r="L495" s="184">
        <v>4.5228999999999999</v>
      </c>
      <c r="M495" s="184">
        <v>5.9928999999999997</v>
      </c>
      <c r="N495" s="184">
        <v>5.8226000000000004</v>
      </c>
      <c r="O495" s="184">
        <v>3.1684000000000001</v>
      </c>
      <c r="P495" s="184">
        <v>3.8631000000000002</v>
      </c>
      <c r="Q495" s="184">
        <v>6.9870000000000001</v>
      </c>
      <c r="R495" s="184">
        <v>7.0583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44536</v>
      </c>
      <c r="E496" s="184">
        <v>20.0382</v>
      </c>
      <c r="F496" s="184">
        <v>3.0973999999999999</v>
      </c>
      <c r="G496" s="184">
        <v>3.0973999999999999</v>
      </c>
      <c r="H496" s="184">
        <v>-1.3268</v>
      </c>
      <c r="I496" s="184">
        <v>4.4051</v>
      </c>
      <c r="J496" s="184">
        <v>6.6413000000000002</v>
      </c>
      <c r="K496" s="184">
        <v>2.9297</v>
      </c>
      <c r="L496" s="184">
        <v>4.9093</v>
      </c>
      <c r="M496" s="184">
        <v>6.3674999999999997</v>
      </c>
      <c r="N496" s="184">
        <v>6.1951000000000001</v>
      </c>
      <c r="O496" s="184">
        <v>3.5604</v>
      </c>
      <c r="P496" s="184">
        <v>4.3491</v>
      </c>
      <c r="Q496" s="184">
        <v>7.4668000000000001</v>
      </c>
      <c r="R496" s="184">
        <v>7.4265999999999996</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44536</v>
      </c>
      <c r="E497" s="184">
        <v>36.81</v>
      </c>
      <c r="F497" s="184">
        <v>5.3569000000000004</v>
      </c>
      <c r="G497" s="184">
        <v>5.3569000000000004</v>
      </c>
      <c r="H497" s="184">
        <v>0.42499999999999999</v>
      </c>
      <c r="I497" s="184">
        <v>5.5290999999999997</v>
      </c>
      <c r="J497" s="184">
        <v>6.8784000000000001</v>
      </c>
      <c r="K497" s="184">
        <v>2.84</v>
      </c>
      <c r="L497" s="184">
        <v>3.0638999999999998</v>
      </c>
      <c r="M497" s="184">
        <v>4.7908999999999997</v>
      </c>
      <c r="N497" s="184">
        <v>1.6304000000000001</v>
      </c>
      <c r="O497" s="184">
        <v>6.3262</v>
      </c>
      <c r="P497" s="184">
        <v>4.9029999999999996</v>
      </c>
      <c r="Q497" s="184">
        <v>7.8646000000000003</v>
      </c>
      <c r="R497" s="184">
        <v>5.6677999999999997</v>
      </c>
      <c r="S497" s="120" t="s">
        <v>1995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44536</v>
      </c>
      <c r="E498" s="184">
        <v>39.564399999999999</v>
      </c>
      <c r="F498" s="184">
        <v>6.5228000000000002</v>
      </c>
      <c r="G498" s="184">
        <v>6.5228000000000002</v>
      </c>
      <c r="H498" s="184">
        <v>1.6215999999999999</v>
      </c>
      <c r="I498" s="184">
        <v>6.7321999999999997</v>
      </c>
      <c r="J498" s="184">
        <v>8.0990000000000002</v>
      </c>
      <c r="K498" s="184">
        <v>4.0769000000000002</v>
      </c>
      <c r="L498" s="184">
        <v>4.3714000000000004</v>
      </c>
      <c r="M498" s="184">
        <v>6.1429</v>
      </c>
      <c r="N498" s="184">
        <v>2.9405999999999999</v>
      </c>
      <c r="O498" s="184">
        <v>7.4691999999999998</v>
      </c>
      <c r="P498" s="184">
        <v>5.9515000000000002</v>
      </c>
      <c r="Q498" s="184">
        <v>8.4369999999999994</v>
      </c>
      <c r="R498" s="184">
        <v>6.8022999999999998</v>
      </c>
      <c r="S498" s="120" t="s">
        <v>1995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44536</v>
      </c>
      <c r="E499" s="184">
        <v>25.839400000000001</v>
      </c>
      <c r="F499" s="184">
        <v>6.03</v>
      </c>
      <c r="G499" s="184">
        <v>6.03</v>
      </c>
      <c r="H499" s="184">
        <v>1.1101000000000001</v>
      </c>
      <c r="I499" s="184">
        <v>6.1997999999999998</v>
      </c>
      <c r="J499" s="184">
        <v>7.5549999999999997</v>
      </c>
      <c r="K499" s="184">
        <v>3.5344000000000002</v>
      </c>
      <c r="L499" s="184">
        <v>3.8431000000000002</v>
      </c>
      <c r="M499" s="184">
        <v>5.6109999999999998</v>
      </c>
      <c r="N499" s="184">
        <v>2.4159000000000002</v>
      </c>
      <c r="O499" s="184">
        <v>6.9520999999999997</v>
      </c>
      <c r="P499" s="184">
        <v>5.4884000000000004</v>
      </c>
      <c r="Q499" s="184">
        <v>7.6864999999999997</v>
      </c>
      <c r="R499" s="184">
        <v>6.2478999999999996</v>
      </c>
      <c r="S499" s="120" t="s">
        <v>1998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44536</v>
      </c>
      <c r="E500" s="184">
        <v>25.796600000000002</v>
      </c>
      <c r="F500" s="184">
        <v>4.5293999999999999</v>
      </c>
      <c r="G500" s="184">
        <v>4.5293999999999999</v>
      </c>
      <c r="H500" s="184">
        <v>2.8717999999999999</v>
      </c>
      <c r="I500" s="184">
        <v>4.0590000000000002</v>
      </c>
      <c r="J500" s="184">
        <v>4.0796999999999999</v>
      </c>
      <c r="K500" s="184">
        <v>2.6276999999999999</v>
      </c>
      <c r="L500" s="184">
        <v>3.7050000000000001</v>
      </c>
      <c r="M500" s="184">
        <v>4.0585000000000004</v>
      </c>
      <c r="N500" s="184">
        <v>2.4260999999999999</v>
      </c>
      <c r="O500" s="184">
        <v>7.4675000000000002</v>
      </c>
      <c r="P500" s="184">
        <v>5.8501000000000003</v>
      </c>
      <c r="Q500" s="184">
        <v>8.3846000000000007</v>
      </c>
      <c r="R500" s="184">
        <v>6.5214999999999996</v>
      </c>
      <c r="S500" s="120" t="s">
        <v>1998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44536</v>
      </c>
      <c r="E501" s="184">
        <v>24.314399999999999</v>
      </c>
      <c r="F501" s="184">
        <v>3.4537</v>
      </c>
      <c r="G501" s="184">
        <v>3.4537</v>
      </c>
      <c r="H501" s="184">
        <v>1.7806</v>
      </c>
      <c r="I501" s="184">
        <v>2.9628000000000001</v>
      </c>
      <c r="J501" s="184">
        <v>2.9876</v>
      </c>
      <c r="K501" s="184">
        <v>1.5434000000000001</v>
      </c>
      <c r="L501" s="184">
        <v>2.6046</v>
      </c>
      <c r="M501" s="184">
        <v>2.964</v>
      </c>
      <c r="N501" s="184">
        <v>1.3658999999999999</v>
      </c>
      <c r="O501" s="184">
        <v>6.5037000000000003</v>
      </c>
      <c r="P501" s="184">
        <v>5.0053000000000001</v>
      </c>
      <c r="Q501" s="184">
        <v>7.3474000000000004</v>
      </c>
      <c r="R501" s="184">
        <v>5.5301999999999998</v>
      </c>
      <c r="S501" s="120" t="s">
        <v>1998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44536</v>
      </c>
      <c r="E502" s="184">
        <v>2810.9632000000001</v>
      </c>
      <c r="F502" s="184">
        <v>7.6993</v>
      </c>
      <c r="G502" s="184">
        <v>7.6993</v>
      </c>
      <c r="H502" s="184">
        <v>2.4954000000000001</v>
      </c>
      <c r="I502" s="184">
        <v>4.4730999999999996</v>
      </c>
      <c r="J502" s="184">
        <v>6.9275000000000002</v>
      </c>
      <c r="K502" s="184">
        <v>3.4742000000000002</v>
      </c>
      <c r="L502" s="184">
        <v>5.5762</v>
      </c>
      <c r="M502" s="184">
        <v>7.3841999999999999</v>
      </c>
      <c r="N502" s="184">
        <v>3.3967999999999998</v>
      </c>
      <c r="O502" s="184">
        <v>9.2631999999999994</v>
      </c>
      <c r="P502" s="184">
        <v>6.6273999999999997</v>
      </c>
      <c r="Q502" s="184">
        <v>8.6984999999999992</v>
      </c>
      <c r="R502" s="184">
        <v>8.7920999999999996</v>
      </c>
      <c r="S502" s="120" t="s">
        <v>1995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44536</v>
      </c>
      <c r="E503" s="184">
        <v>2699.6889999999999</v>
      </c>
      <c r="F503" s="184">
        <v>7.0488999999999997</v>
      </c>
      <c r="G503" s="184">
        <v>7.0488999999999997</v>
      </c>
      <c r="H503" s="184">
        <v>1.8452</v>
      </c>
      <c r="I503" s="184">
        <v>3.8218999999999999</v>
      </c>
      <c r="J503" s="184">
        <v>6.2736000000000001</v>
      </c>
      <c r="K503" s="184">
        <v>2.8254999999999999</v>
      </c>
      <c r="L503" s="184">
        <v>4.9341999999999997</v>
      </c>
      <c r="M503" s="184">
        <v>6.7251000000000003</v>
      </c>
      <c r="N503" s="184">
        <v>2.7368999999999999</v>
      </c>
      <c r="O503" s="184">
        <v>8.5751000000000008</v>
      </c>
      <c r="P503" s="184">
        <v>6.0685000000000002</v>
      </c>
      <c r="Q503" s="184">
        <v>7.0445000000000002</v>
      </c>
      <c r="R503" s="184">
        <v>8.0957000000000008</v>
      </c>
      <c r="S503" s="120" t="s">
        <v>1995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44536</v>
      </c>
      <c r="E504" s="184">
        <v>77.930400000000006</v>
      </c>
      <c r="F504" s="184">
        <v>6.4356</v>
      </c>
      <c r="G504" s="184">
        <v>6.4356</v>
      </c>
      <c r="H504" s="184">
        <v>13.1675</v>
      </c>
      <c r="I504" s="184">
        <v>11.3941</v>
      </c>
      <c r="J504" s="184">
        <v>10.1942</v>
      </c>
      <c r="K504" s="184">
        <v>29.3781</v>
      </c>
      <c r="L504" s="184">
        <v>15.4785</v>
      </c>
      <c r="M504" s="184">
        <v>15.8375</v>
      </c>
      <c r="N504" s="184">
        <v>15.873799999999999</v>
      </c>
      <c r="O504" s="184">
        <v>6.6234999999999999</v>
      </c>
      <c r="P504" s="184">
        <v>7.0563000000000002</v>
      </c>
      <c r="Q504" s="184">
        <v>8.6415000000000006</v>
      </c>
      <c r="R504" s="184">
        <v>6.2366000000000001</v>
      </c>
      <c r="S504" s="120" t="s">
        <v>1995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44536</v>
      </c>
      <c r="E505" s="184">
        <v>83.305899999999994</v>
      </c>
      <c r="F505" s="184">
        <v>6.4440999999999997</v>
      </c>
      <c r="G505" s="184">
        <v>6.4440999999999997</v>
      </c>
      <c r="H505" s="184">
        <v>13.1713</v>
      </c>
      <c r="I505" s="184">
        <v>11.397500000000001</v>
      </c>
      <c r="J505" s="184">
        <v>10.1957</v>
      </c>
      <c r="K505" s="184">
        <v>29.378900000000002</v>
      </c>
      <c r="L505" s="184">
        <v>15.4787</v>
      </c>
      <c r="M505" s="184">
        <v>15.8599</v>
      </c>
      <c r="N505" s="184">
        <v>16.121600000000001</v>
      </c>
      <c r="O505" s="184">
        <v>7.3127000000000004</v>
      </c>
      <c r="P505" s="184">
        <v>7.8651999999999997</v>
      </c>
      <c r="Q505" s="184">
        <v>8.8734000000000002</v>
      </c>
      <c r="R505" s="184">
        <v>6.7874999999999996</v>
      </c>
      <c r="S505" s="120" t="s">
        <v>1995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44536</v>
      </c>
      <c r="E512" s="184">
        <v>73.481300000000005</v>
      </c>
      <c r="F512" s="184">
        <v>10.888</v>
      </c>
      <c r="G512" s="184">
        <v>10.888</v>
      </c>
      <c r="H512" s="184">
        <v>1.3130999999999999</v>
      </c>
      <c r="I512" s="184">
        <v>3.4497</v>
      </c>
      <c r="J512" s="184">
        <v>6.2516999999999996</v>
      </c>
      <c r="K512" s="184">
        <v>2.0834000000000001</v>
      </c>
      <c r="L512" s="184">
        <v>14.496700000000001</v>
      </c>
      <c r="M512" s="184">
        <v>11.439500000000001</v>
      </c>
      <c r="N512" s="184">
        <v>8.3230000000000004</v>
      </c>
      <c r="O512" s="184">
        <v>6.8273000000000001</v>
      </c>
      <c r="P512" s="184">
        <v>4.7416</v>
      </c>
      <c r="Q512" s="184">
        <v>8.4364000000000008</v>
      </c>
      <c r="R512" s="184">
        <v>8.6211000000000002</v>
      </c>
      <c r="S512" s="120" t="s">
        <v>1995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44536</v>
      </c>
      <c r="E513" s="184">
        <v>78.390100000000004</v>
      </c>
      <c r="F513" s="184">
        <v>12.1182</v>
      </c>
      <c r="G513" s="184">
        <v>12.1182</v>
      </c>
      <c r="H513" s="184">
        <v>2.5489000000000002</v>
      </c>
      <c r="I513" s="184">
        <v>4.6879</v>
      </c>
      <c r="J513" s="184">
        <v>7.5033000000000003</v>
      </c>
      <c r="K513" s="184">
        <v>3.0983999999999998</v>
      </c>
      <c r="L513" s="184">
        <v>15.364000000000001</v>
      </c>
      <c r="M513" s="184">
        <v>12.1518</v>
      </c>
      <c r="N513" s="184">
        <v>9.0154999999999994</v>
      </c>
      <c r="O513" s="184">
        <v>7.5388000000000002</v>
      </c>
      <c r="P513" s="184">
        <v>5.4238</v>
      </c>
      <c r="Q513" s="184">
        <v>8.2927999999999997</v>
      </c>
      <c r="R513" s="184">
        <v>9.3817000000000004</v>
      </c>
      <c r="S513" s="120" t="s">
        <v>1995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44536</v>
      </c>
      <c r="E514" s="184">
        <v>73.481300000000005</v>
      </c>
      <c r="F514" s="184">
        <v>10.888</v>
      </c>
      <c r="G514" s="184">
        <v>10.888</v>
      </c>
      <c r="H514" s="184">
        <v>1.3130999999999999</v>
      </c>
      <c r="I514" s="184">
        <v>3.4497</v>
      </c>
      <c r="J514" s="184">
        <v>6.2516999999999996</v>
      </c>
      <c r="K514" s="184">
        <v>2.0834000000000001</v>
      </c>
      <c r="L514" s="184">
        <v>14.496700000000001</v>
      </c>
      <c r="M514" s="184">
        <v>11.439500000000001</v>
      </c>
      <c r="N514" s="184">
        <v>8.3230000000000004</v>
      </c>
      <c r="O514" s="184">
        <v>6.8273000000000001</v>
      </c>
      <c r="P514" s="184">
        <v>4.7416</v>
      </c>
      <c r="Q514" s="184">
        <v>8.4364000000000008</v>
      </c>
      <c r="R514" s="184">
        <v>8.6211000000000002</v>
      </c>
      <c r="S514" s="120" t="s">
        <v>1998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44536</v>
      </c>
      <c r="E515" s="184">
        <v>73.481300000000005</v>
      </c>
      <c r="F515" s="184">
        <v>10.888</v>
      </c>
      <c r="G515" s="184">
        <v>10.888</v>
      </c>
      <c r="H515" s="184">
        <v>1.3130999999999999</v>
      </c>
      <c r="I515" s="184">
        <v>3.4497</v>
      </c>
      <c r="J515" s="184">
        <v>6.2516999999999996</v>
      </c>
      <c r="K515" s="184">
        <v>2.0834000000000001</v>
      </c>
      <c r="L515" s="184">
        <v>14.496700000000001</v>
      </c>
      <c r="M515" s="184">
        <v>11.439500000000001</v>
      </c>
      <c r="N515" s="184">
        <v>8.3230000000000004</v>
      </c>
      <c r="O515" s="184">
        <v>6.8273000000000001</v>
      </c>
      <c r="P515" s="184">
        <v>4.7416</v>
      </c>
      <c r="Q515" s="184">
        <v>8.4364000000000008</v>
      </c>
      <c r="R515" s="184">
        <v>8.6211000000000002</v>
      </c>
      <c r="S515" s="120" t="s">
        <v>1998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44536</v>
      </c>
      <c r="E516" s="184">
        <v>28.9269</v>
      </c>
      <c r="F516" s="184">
        <v>6.1859999999999999</v>
      </c>
      <c r="G516" s="184">
        <v>6.1859999999999999</v>
      </c>
      <c r="H516" s="184">
        <v>0.1983</v>
      </c>
      <c r="I516" s="184">
        <v>3.0047000000000001</v>
      </c>
      <c r="J516" s="184">
        <v>6.6623999999999999</v>
      </c>
      <c r="K516" s="184">
        <v>2.1173999999999999</v>
      </c>
      <c r="L516" s="184">
        <v>3.4893000000000001</v>
      </c>
      <c r="M516" s="184">
        <v>5.1157000000000004</v>
      </c>
      <c r="N516" s="184">
        <v>2.1223999999999998</v>
      </c>
      <c r="O516" s="184">
        <v>7.0602999999999998</v>
      </c>
      <c r="P516" s="184">
        <v>4.9073000000000002</v>
      </c>
      <c r="Q516" s="184">
        <v>7.7779999999999996</v>
      </c>
      <c r="R516" s="184">
        <v>5.6067</v>
      </c>
      <c r="S516" s="120" t="s">
        <v>1998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44536</v>
      </c>
      <c r="E517" s="184">
        <v>30.978300000000001</v>
      </c>
      <c r="F517" s="184">
        <v>6.9555999999999996</v>
      </c>
      <c r="G517" s="184">
        <v>6.9555999999999996</v>
      </c>
      <c r="H517" s="184">
        <v>0.99329999999999996</v>
      </c>
      <c r="I517" s="184">
        <v>3.7927</v>
      </c>
      <c r="J517" s="184">
        <v>7.4550000000000001</v>
      </c>
      <c r="K517" s="184">
        <v>2.9108999999999998</v>
      </c>
      <c r="L517" s="184">
        <v>4.2915999999999999</v>
      </c>
      <c r="M517" s="184">
        <v>5.9352999999999998</v>
      </c>
      <c r="N517" s="184">
        <v>2.9296000000000002</v>
      </c>
      <c r="O517" s="184">
        <v>7.8943000000000003</v>
      </c>
      <c r="P517" s="184">
        <v>5.7118000000000002</v>
      </c>
      <c r="Q517" s="184">
        <v>7.6219000000000001</v>
      </c>
      <c r="R517" s="184">
        <v>6.4385000000000003</v>
      </c>
      <c r="S517" s="120" t="s">
        <v>1998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44536</v>
      </c>
      <c r="E518" s="184">
        <v>27.783200000000001</v>
      </c>
      <c r="F518" s="184">
        <v>5.8708999999999998</v>
      </c>
      <c r="G518" s="184">
        <v>5.8708999999999998</v>
      </c>
      <c r="H518" s="184">
        <v>-5.6300000000000003E-2</v>
      </c>
      <c r="I518" s="184">
        <v>2.7524000000000002</v>
      </c>
      <c r="J518" s="184">
        <v>6.4066000000000001</v>
      </c>
      <c r="K518" s="184">
        <v>1.8652</v>
      </c>
      <c r="L518" s="184">
        <v>3.2343000000000002</v>
      </c>
      <c r="M518" s="184">
        <v>4.8573000000000004</v>
      </c>
      <c r="N518" s="184">
        <v>1.8697999999999999</v>
      </c>
      <c r="O518" s="184">
        <v>6.7984999999999998</v>
      </c>
      <c r="P518" s="184">
        <v>4.6473000000000004</v>
      </c>
      <c r="Q518" s="184">
        <v>7.4718</v>
      </c>
      <c r="R518" s="184">
        <v>5.3490000000000002</v>
      </c>
      <c r="S518" s="120" t="s">
        <v>1995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44536</v>
      </c>
      <c r="E519" s="184">
        <v>29.064299999999999</v>
      </c>
      <c r="F519" s="184">
        <v>2.9729000000000001</v>
      </c>
      <c r="G519" s="184">
        <v>2.9729000000000001</v>
      </c>
      <c r="H519" s="184">
        <v>2.89</v>
      </c>
      <c r="I519" s="184">
        <v>2.1726000000000001</v>
      </c>
      <c r="J519" s="184">
        <v>4.8235999999999999</v>
      </c>
      <c r="K519" s="184">
        <v>3.3902000000000001</v>
      </c>
      <c r="L519" s="184">
        <v>5.0423999999999998</v>
      </c>
      <c r="M519" s="184">
        <v>6.0686</v>
      </c>
      <c r="N519" s="184">
        <v>4.6485000000000003</v>
      </c>
      <c r="O519" s="184">
        <v>9.0548999999999999</v>
      </c>
      <c r="P519" s="184">
        <v>7.1177000000000001</v>
      </c>
      <c r="Q519" s="184">
        <v>9.3924000000000003</v>
      </c>
      <c r="R519" s="184">
        <v>8.6753999999999998</v>
      </c>
      <c r="S519" s="120" t="s">
        <v>1995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44536</v>
      </c>
      <c r="E520" s="184">
        <v>30.593699999999998</v>
      </c>
      <c r="F520" s="184">
        <v>3.7393999999999998</v>
      </c>
      <c r="G520" s="184">
        <v>3.7393999999999998</v>
      </c>
      <c r="H520" s="184">
        <v>3.6669999999999998</v>
      </c>
      <c r="I520" s="184">
        <v>2.9519000000000002</v>
      </c>
      <c r="J520" s="184">
        <v>5.6139999999999999</v>
      </c>
      <c r="K520" s="184">
        <v>4.1848000000000001</v>
      </c>
      <c r="L520" s="184">
        <v>5.8533999999999997</v>
      </c>
      <c r="M520" s="184">
        <v>6.8963000000000001</v>
      </c>
      <c r="N520" s="184">
        <v>5.4767999999999999</v>
      </c>
      <c r="O520" s="184">
        <v>9.8336000000000006</v>
      </c>
      <c r="P520" s="184">
        <v>7.8754999999999997</v>
      </c>
      <c r="Q520" s="184">
        <v>10.5138</v>
      </c>
      <c r="R520" s="184">
        <v>9.4686000000000003</v>
      </c>
      <c r="S520" s="120" t="s">
        <v>1995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44536</v>
      </c>
      <c r="E521" s="184">
        <v>18.0745</v>
      </c>
      <c r="F521" s="184">
        <v>5.657</v>
      </c>
      <c r="G521" s="184">
        <v>5.657</v>
      </c>
      <c r="H521" s="184">
        <v>0.89449999999999996</v>
      </c>
      <c r="I521" s="184">
        <v>4.9569999999999999</v>
      </c>
      <c r="J521" s="184">
        <v>7.1196000000000002</v>
      </c>
      <c r="K521" s="184">
        <v>8.5097000000000005</v>
      </c>
      <c r="L521" s="184">
        <v>6.6763000000000003</v>
      </c>
      <c r="M521" s="184">
        <v>7.1477000000000004</v>
      </c>
      <c r="N521" s="184">
        <v>5.4523999999999999</v>
      </c>
      <c r="O521" s="184">
        <v>7.0564</v>
      </c>
      <c r="P521" s="184">
        <v>4.407</v>
      </c>
      <c r="Q521" s="184">
        <v>6.2279</v>
      </c>
      <c r="R521" s="184">
        <v>7.8457999999999997</v>
      </c>
      <c r="S521" s="120" t="s">
        <v>1996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44536</v>
      </c>
      <c r="E522" s="184">
        <v>19.422999999999998</v>
      </c>
      <c r="F522" s="184">
        <v>6.4554</v>
      </c>
      <c r="G522" s="184">
        <v>6.4554</v>
      </c>
      <c r="H522" s="184">
        <v>1.665</v>
      </c>
      <c r="I522" s="184">
        <v>5.7038000000000002</v>
      </c>
      <c r="J522" s="184">
        <v>7.8742999999999999</v>
      </c>
      <c r="K522" s="184">
        <v>9.2730999999999995</v>
      </c>
      <c r="L522" s="184">
        <v>7.4508000000000001</v>
      </c>
      <c r="M522" s="184">
        <v>7.9347000000000003</v>
      </c>
      <c r="N522" s="184">
        <v>6.2343000000000002</v>
      </c>
      <c r="O522" s="184">
        <v>7.9267000000000003</v>
      </c>
      <c r="P522" s="184">
        <v>5.5103</v>
      </c>
      <c r="Q522" s="184">
        <v>6.7449000000000003</v>
      </c>
      <c r="R522" s="184">
        <v>8.6641999999999992</v>
      </c>
      <c r="S522" s="120" t="s">
        <v>1996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44536</v>
      </c>
      <c r="E523" s="184">
        <v>30.0441</v>
      </c>
      <c r="F523" s="184">
        <v>4.2130000000000001</v>
      </c>
      <c r="G523" s="184">
        <v>4.2130000000000001</v>
      </c>
      <c r="H523" s="184">
        <v>1.6667000000000001</v>
      </c>
      <c r="I523" s="184">
        <v>2.9451000000000001</v>
      </c>
      <c r="J523" s="184">
        <v>5.3380000000000001</v>
      </c>
      <c r="K523" s="184">
        <v>3.1688000000000001</v>
      </c>
      <c r="L523" s="184">
        <v>4.8829000000000002</v>
      </c>
      <c r="M523" s="184">
        <v>6.9592999999999998</v>
      </c>
      <c r="N523" s="184">
        <v>3.1417000000000002</v>
      </c>
      <c r="O523" s="184">
        <v>9.5823999999999998</v>
      </c>
      <c r="P523" s="184">
        <v>7.3883000000000001</v>
      </c>
      <c r="Q523" s="184">
        <v>9.2279</v>
      </c>
      <c r="R523" s="184">
        <v>8.9771000000000001</v>
      </c>
      <c r="S523" s="120" t="s">
        <v>1995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44536</v>
      </c>
      <c r="E524" s="184">
        <v>27.875599999999999</v>
      </c>
      <c r="F524" s="184">
        <v>3.3616999999999999</v>
      </c>
      <c r="G524" s="184">
        <v>3.3616999999999999</v>
      </c>
      <c r="H524" s="184">
        <v>0.78580000000000005</v>
      </c>
      <c r="I524" s="184">
        <v>2.0686</v>
      </c>
      <c r="J524" s="184">
        <v>4.4659000000000004</v>
      </c>
      <c r="K524" s="184">
        <v>2.2892999999999999</v>
      </c>
      <c r="L524" s="184">
        <v>3.9887999999999999</v>
      </c>
      <c r="M524" s="184">
        <v>6.0221999999999998</v>
      </c>
      <c r="N524" s="184">
        <v>2.2198000000000002</v>
      </c>
      <c r="O524" s="184">
        <v>8.7196999999999996</v>
      </c>
      <c r="P524" s="184">
        <v>6.5476000000000001</v>
      </c>
      <c r="Q524" s="184">
        <v>8.1907999999999994</v>
      </c>
      <c r="R524" s="184">
        <v>8.0595999999999997</v>
      </c>
      <c r="S524" s="120" t="s">
        <v>1995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44536</v>
      </c>
      <c r="E525" s="184">
        <v>18.547799999999999</v>
      </c>
      <c r="F525" s="184">
        <v>6.3662000000000001</v>
      </c>
      <c r="G525" s="184">
        <v>6.3662000000000001</v>
      </c>
      <c r="H525" s="184">
        <v>10.591799999999999</v>
      </c>
      <c r="I525" s="184">
        <v>6.3830999999999998</v>
      </c>
      <c r="J525" s="184">
        <v>8.0974000000000004</v>
      </c>
      <c r="K525" s="184">
        <v>4.4142000000000001</v>
      </c>
      <c r="L525" s="184">
        <v>6.4436</v>
      </c>
      <c r="M525" s="184">
        <v>8.2287999999999997</v>
      </c>
      <c r="N525" s="184">
        <v>6.1829999999999998</v>
      </c>
      <c r="O525" s="184">
        <v>7.8514999999999997</v>
      </c>
      <c r="P525" s="184">
        <v>7.1452</v>
      </c>
      <c r="Q525" s="184">
        <v>7.5777000000000001</v>
      </c>
      <c r="R525" s="184">
        <v>7.5412999999999997</v>
      </c>
      <c r="S525" s="120" t="s">
        <v>1995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44536</v>
      </c>
      <c r="E526" s="184">
        <v>17.738399999999999</v>
      </c>
      <c r="F526" s="184">
        <v>6.1074999999999999</v>
      </c>
      <c r="G526" s="184">
        <v>6.1074999999999999</v>
      </c>
      <c r="H526" s="184">
        <v>10.3383</v>
      </c>
      <c r="I526" s="184">
        <v>6.1285999999999996</v>
      </c>
      <c r="J526" s="184">
        <v>7.8432000000000004</v>
      </c>
      <c r="K526" s="184">
        <v>4.1603000000000003</v>
      </c>
      <c r="L526" s="184">
        <v>6.1852999999999998</v>
      </c>
      <c r="M526" s="184">
        <v>7.9509999999999996</v>
      </c>
      <c r="N526" s="184">
        <v>5.843</v>
      </c>
      <c r="O526" s="184">
        <v>7.2906000000000004</v>
      </c>
      <c r="P526" s="184">
        <v>6.5621</v>
      </c>
      <c r="Q526" s="184">
        <v>7.0117000000000003</v>
      </c>
      <c r="R526" s="184">
        <v>7.0502000000000002</v>
      </c>
      <c r="S526" s="120" t="s">
        <v>1995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44536</v>
      </c>
      <c r="E527" s="184">
        <v>1241.0569</v>
      </c>
      <c r="F527" s="184">
        <v>3.8658000000000001</v>
      </c>
      <c r="G527" s="184">
        <v>3.8658000000000001</v>
      </c>
      <c r="H527" s="184">
        <v>6.13E-2</v>
      </c>
      <c r="I527" s="184">
        <v>3.5428999999999999</v>
      </c>
      <c r="J527" s="184">
        <v>5.6074000000000002</v>
      </c>
      <c r="K527" s="184">
        <v>2.5076999999999998</v>
      </c>
      <c r="L527" s="184">
        <v>4.7774999999999999</v>
      </c>
      <c r="M527" s="184">
        <v>5.8421000000000003</v>
      </c>
      <c r="N527" s="184">
        <v>4.1656000000000004</v>
      </c>
      <c r="O527" s="184">
        <v>7.4375</v>
      </c>
      <c r="P527" s="184"/>
      <c r="Q527" s="184">
        <v>7.4431000000000003</v>
      </c>
      <c r="R527" s="184">
        <v>6.0157999999999996</v>
      </c>
      <c r="S527" s="120" t="s">
        <v>1995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44536</v>
      </c>
      <c r="E528" s="184">
        <v>1221.7946999999999</v>
      </c>
      <c r="F528" s="184">
        <v>3.3289</v>
      </c>
      <c r="G528" s="184">
        <v>3.3289</v>
      </c>
      <c r="H528" s="184">
        <v>-0.4647</v>
      </c>
      <c r="I528" s="184">
        <v>3.0167000000000002</v>
      </c>
      <c r="J528" s="184">
        <v>4.9798999999999998</v>
      </c>
      <c r="K528" s="184">
        <v>1.9508000000000001</v>
      </c>
      <c r="L528" s="184">
        <v>4.2298999999999998</v>
      </c>
      <c r="M528" s="184">
        <v>5.2896999999999998</v>
      </c>
      <c r="N528" s="184">
        <v>3.6198999999999999</v>
      </c>
      <c r="O528" s="184">
        <v>6.8798000000000004</v>
      </c>
      <c r="P528" s="184"/>
      <c r="Q528" s="184">
        <v>6.8857999999999997</v>
      </c>
      <c r="R528" s="184">
        <v>5.4615</v>
      </c>
      <c r="S528" s="120" t="s">
        <v>1995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44536</v>
      </c>
      <c r="E529" s="184">
        <v>34.953299999999999</v>
      </c>
      <c r="F529" s="184">
        <v>5.2583000000000002</v>
      </c>
      <c r="G529" s="184">
        <v>5.2583000000000002</v>
      </c>
      <c r="H529" s="184">
        <v>3.4333999999999998</v>
      </c>
      <c r="I529" s="184">
        <v>3.5851999999999999</v>
      </c>
      <c r="J529" s="184">
        <v>5.2108999999999996</v>
      </c>
      <c r="K529" s="184">
        <v>3.0280999999999998</v>
      </c>
      <c r="L529" s="184">
        <v>4.1666999999999996</v>
      </c>
      <c r="M529" s="184">
        <v>5.5635000000000003</v>
      </c>
      <c r="N529" s="184">
        <v>3.6840000000000002</v>
      </c>
      <c r="O529" s="184">
        <v>6.3453999999999997</v>
      </c>
      <c r="P529" s="184">
        <v>7.0023</v>
      </c>
      <c r="Q529" s="184">
        <v>7.9551999999999996</v>
      </c>
      <c r="R529" s="184">
        <v>6.0551000000000004</v>
      </c>
      <c r="S529" s="120" t="s">
        <v>1995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44536</v>
      </c>
      <c r="E530" s="184">
        <v>33.232900000000001</v>
      </c>
      <c r="F530" s="184">
        <v>4.5414000000000003</v>
      </c>
      <c r="G530" s="184">
        <v>4.5414000000000003</v>
      </c>
      <c r="H530" s="184">
        <v>2.7158000000000002</v>
      </c>
      <c r="I530" s="184">
        <v>2.8586999999999998</v>
      </c>
      <c r="J530" s="184">
        <v>4.4812000000000003</v>
      </c>
      <c r="K530" s="184">
        <v>2.2942</v>
      </c>
      <c r="L530" s="184">
        <v>3.4228000000000001</v>
      </c>
      <c r="M530" s="184">
        <v>4.8052999999999999</v>
      </c>
      <c r="N530" s="184">
        <v>2.9302000000000001</v>
      </c>
      <c r="O530" s="184">
        <v>5.6685999999999996</v>
      </c>
      <c r="P530" s="184">
        <v>6.3699000000000003</v>
      </c>
      <c r="Q530" s="184">
        <v>6.7209000000000003</v>
      </c>
      <c r="R530" s="184">
        <v>5.3064</v>
      </c>
      <c r="S530" s="120" t="s">
        <v>1995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44536</v>
      </c>
      <c r="E531" s="184">
        <v>31.989000000000001</v>
      </c>
      <c r="F531" s="184">
        <v>2.8913000000000002</v>
      </c>
      <c r="G531" s="184">
        <v>2.8913000000000002</v>
      </c>
      <c r="H531" s="184">
        <v>2.8540999999999999</v>
      </c>
      <c r="I531" s="184">
        <v>3.1006999999999998</v>
      </c>
      <c r="J531" s="184">
        <v>7.5368000000000004</v>
      </c>
      <c r="K531" s="184">
        <v>4.9593999999999996</v>
      </c>
      <c r="L531" s="184">
        <v>6.5186000000000002</v>
      </c>
      <c r="M531" s="184">
        <v>7.8410000000000002</v>
      </c>
      <c r="N531" s="184">
        <v>4.4809000000000001</v>
      </c>
      <c r="O531" s="184">
        <v>9.7604000000000006</v>
      </c>
      <c r="P531" s="184">
        <v>8.0686999999999998</v>
      </c>
      <c r="Q531" s="184">
        <v>9.5211000000000006</v>
      </c>
      <c r="R531" s="184">
        <v>8.5228000000000002</v>
      </c>
      <c r="S531" s="120" t="s">
        <v>1995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44536</v>
      </c>
      <c r="E532" s="184">
        <v>30.235900000000001</v>
      </c>
      <c r="F532" s="184">
        <v>2.133</v>
      </c>
      <c r="G532" s="184">
        <v>2.133</v>
      </c>
      <c r="H532" s="184">
        <v>2.0874999999999999</v>
      </c>
      <c r="I532" s="184">
        <v>2.3475000000000001</v>
      </c>
      <c r="J532" s="184">
        <v>6.7831999999999999</v>
      </c>
      <c r="K532" s="184">
        <v>4.2159000000000004</v>
      </c>
      <c r="L532" s="184">
        <v>5.7601000000000004</v>
      </c>
      <c r="M532" s="184">
        <v>7.0636999999999999</v>
      </c>
      <c r="N532" s="184">
        <v>3.7183999999999999</v>
      </c>
      <c r="O532" s="184">
        <v>9.0113000000000003</v>
      </c>
      <c r="P532" s="184">
        <v>7.3864999999999998</v>
      </c>
      <c r="Q532" s="184">
        <v>8.5167000000000002</v>
      </c>
      <c r="R532" s="184">
        <v>7.7694999999999999</v>
      </c>
      <c r="S532" s="120" t="s">
        <v>1995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44536</v>
      </c>
      <c r="E533" s="184">
        <v>25.354600000000001</v>
      </c>
      <c r="F533" s="184">
        <v>6.4816000000000003</v>
      </c>
      <c r="G533" s="184">
        <v>6.4816000000000003</v>
      </c>
      <c r="H533" s="184">
        <v>1.7485999999999999</v>
      </c>
      <c r="I533" s="184">
        <v>1.4816</v>
      </c>
      <c r="J533" s="184">
        <v>2.6280000000000001</v>
      </c>
      <c r="K533" s="184">
        <v>2.2526000000000002</v>
      </c>
      <c r="L533" s="184">
        <v>3.9933000000000001</v>
      </c>
      <c r="M533" s="184">
        <v>5.6933999999999996</v>
      </c>
      <c r="N533" s="184">
        <v>2.3062</v>
      </c>
      <c r="O533" s="184">
        <v>8.0221</v>
      </c>
      <c r="P533" s="184">
        <v>6.3601000000000001</v>
      </c>
      <c r="Q533" s="184">
        <v>8.6652000000000005</v>
      </c>
      <c r="R533" s="184">
        <v>6.8334000000000001</v>
      </c>
      <c r="S533" s="120" t="s">
        <v>1996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44536</v>
      </c>
      <c r="E534" s="184">
        <v>23.903700000000001</v>
      </c>
      <c r="F534" s="184">
        <v>5.7032999999999996</v>
      </c>
      <c r="G534" s="184">
        <v>5.7032999999999996</v>
      </c>
      <c r="H534" s="184">
        <v>1.0254000000000001</v>
      </c>
      <c r="I534" s="184">
        <v>0.75280000000000002</v>
      </c>
      <c r="J534" s="184">
        <v>1.9004000000000001</v>
      </c>
      <c r="K534" s="184">
        <v>1.5294000000000001</v>
      </c>
      <c r="L534" s="184">
        <v>3.2595999999999998</v>
      </c>
      <c r="M534" s="184">
        <v>4.9443999999999999</v>
      </c>
      <c r="N534" s="184">
        <v>1.5734999999999999</v>
      </c>
      <c r="O534" s="184">
        <v>7.2676999999999996</v>
      </c>
      <c r="P534" s="184">
        <v>5.5461</v>
      </c>
      <c r="Q534" s="184">
        <v>5.8692000000000002</v>
      </c>
      <c r="R534" s="184">
        <v>6.1</v>
      </c>
      <c r="S534" s="120" t="s">
        <v>1996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1999</v>
      </c>
      <c r="C535" s="180">
        <v>144403</v>
      </c>
      <c r="D535" s="183">
        <v>44536</v>
      </c>
      <c r="E535" s="184">
        <v>12.315300000000001</v>
      </c>
      <c r="F535" s="184">
        <v>6.0293999999999999</v>
      </c>
      <c r="G535" s="184">
        <v>6.0293999999999999</v>
      </c>
      <c r="H535" s="184">
        <v>3.2198000000000002</v>
      </c>
      <c r="I535" s="184">
        <v>4.4108000000000001</v>
      </c>
      <c r="J535" s="184">
        <v>5.9595000000000002</v>
      </c>
      <c r="K535" s="184">
        <v>2.2829999999999999</v>
      </c>
      <c r="L535" s="184">
        <v>3.9647000000000001</v>
      </c>
      <c r="M535" s="184">
        <v>4.7408000000000001</v>
      </c>
      <c r="N535" s="184">
        <v>3.9794</v>
      </c>
      <c r="O535" s="184">
        <v>6.5144000000000002</v>
      </c>
      <c r="P535" s="184"/>
      <c r="Q535" s="184">
        <v>6.5170000000000003</v>
      </c>
      <c r="R535" s="184">
        <v>5.4989999999999997</v>
      </c>
      <c r="S535" s="120" t="s">
        <v>1998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2000</v>
      </c>
      <c r="C536" s="180">
        <v>144401</v>
      </c>
      <c r="D536" s="183">
        <v>44536</v>
      </c>
      <c r="E536" s="184">
        <v>11.8744</v>
      </c>
      <c r="F536" s="184">
        <v>4.8175999999999997</v>
      </c>
      <c r="G536" s="184">
        <v>4.8175999999999997</v>
      </c>
      <c r="H536" s="184">
        <v>2.0647000000000002</v>
      </c>
      <c r="I536" s="184">
        <v>3.2976000000000001</v>
      </c>
      <c r="J536" s="184">
        <v>4.8367000000000004</v>
      </c>
      <c r="K536" s="184">
        <v>1.1688000000000001</v>
      </c>
      <c r="L536" s="184">
        <v>2.8382999999999998</v>
      </c>
      <c r="M536" s="184">
        <v>3.6107999999999998</v>
      </c>
      <c r="N536" s="184">
        <v>2.8589000000000002</v>
      </c>
      <c r="O536" s="184">
        <v>5.3566000000000003</v>
      </c>
      <c r="P536" s="184"/>
      <c r="Q536" s="184">
        <v>5.3461999999999996</v>
      </c>
      <c r="R536" s="184">
        <v>4.3292000000000002</v>
      </c>
      <c r="S536" s="120" t="s">
        <v>1998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44536</v>
      </c>
      <c r="E537" s="184">
        <v>14.301</v>
      </c>
      <c r="F537" s="184">
        <v>4.5106999999999999</v>
      </c>
      <c r="G537" s="184">
        <v>4.5106999999999999</v>
      </c>
      <c r="H537" s="184">
        <v>8.8384999999999998</v>
      </c>
      <c r="I537" s="184">
        <v>9.3675999999999995</v>
      </c>
      <c r="J537" s="184">
        <v>9.0292999999999992</v>
      </c>
      <c r="K537" s="184">
        <v>3.1061999999999999</v>
      </c>
      <c r="L537" s="184">
        <v>4.2923</v>
      </c>
      <c r="M537" s="184">
        <v>5.3315000000000001</v>
      </c>
      <c r="N537" s="184">
        <v>3.6009000000000002</v>
      </c>
      <c r="O537" s="184">
        <v>9.1113</v>
      </c>
      <c r="P537" s="184"/>
      <c r="Q537" s="184">
        <v>7.8967999999999998</v>
      </c>
      <c r="R537" s="184">
        <v>7.4127999999999998</v>
      </c>
      <c r="S537" s="120" t="s">
        <v>1995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44536</v>
      </c>
      <c r="E538" s="184">
        <v>13.516299999999999</v>
      </c>
      <c r="F538" s="184">
        <v>3.5116000000000001</v>
      </c>
      <c r="G538" s="184">
        <v>3.5116000000000001</v>
      </c>
      <c r="H538" s="184">
        <v>7.8818000000000001</v>
      </c>
      <c r="I538" s="184">
        <v>8.4177999999999997</v>
      </c>
      <c r="J538" s="184">
        <v>8.0780999999999992</v>
      </c>
      <c r="K538" s="184">
        <v>2.1450999999999998</v>
      </c>
      <c r="L538" s="184">
        <v>3.3188</v>
      </c>
      <c r="M538" s="184">
        <v>4.3402000000000003</v>
      </c>
      <c r="N538" s="184">
        <v>2.6158999999999999</v>
      </c>
      <c r="O538" s="184">
        <v>7.9953000000000003</v>
      </c>
      <c r="P538" s="184"/>
      <c r="Q538" s="184">
        <v>6.6109</v>
      </c>
      <c r="R538" s="184">
        <v>6.4127000000000001</v>
      </c>
      <c r="S538" s="120" t="s">
        <v>1995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44536</v>
      </c>
      <c r="E539" s="184">
        <v>30.035599999999999</v>
      </c>
      <c r="F539" s="184">
        <v>6.6874000000000002</v>
      </c>
      <c r="G539" s="184">
        <v>6.6874000000000002</v>
      </c>
      <c r="H539" s="184">
        <v>13.2971</v>
      </c>
      <c r="I539" s="184">
        <v>17.001799999999999</v>
      </c>
      <c r="J539" s="184">
        <v>15.485099999999999</v>
      </c>
      <c r="K539" s="184">
        <v>5.8078000000000003</v>
      </c>
      <c r="L539" s="184">
        <v>5.6597999999999997</v>
      </c>
      <c r="M539" s="184">
        <v>8.2241999999999997</v>
      </c>
      <c r="N539" s="184">
        <v>3.8815</v>
      </c>
      <c r="O539" s="184">
        <v>7.8598999999999997</v>
      </c>
      <c r="P539" s="184">
        <v>5.6170999999999998</v>
      </c>
      <c r="Q539" s="184">
        <v>6.6555999999999997</v>
      </c>
      <c r="R539" s="184">
        <v>7.5492999999999997</v>
      </c>
      <c r="S539" s="120" t="s">
        <v>1998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44536</v>
      </c>
      <c r="E540" s="184">
        <v>31.765599999999999</v>
      </c>
      <c r="F540" s="184">
        <v>7.1281999999999996</v>
      </c>
      <c r="G540" s="184">
        <v>7.1281999999999996</v>
      </c>
      <c r="H540" s="184">
        <v>13.7095</v>
      </c>
      <c r="I540" s="184">
        <v>17.416899999999998</v>
      </c>
      <c r="J540" s="184">
        <v>15.9011</v>
      </c>
      <c r="K540" s="184">
        <v>6.2229000000000001</v>
      </c>
      <c r="L540" s="184">
        <v>6.0811000000000002</v>
      </c>
      <c r="M540" s="184">
        <v>8.6595999999999993</v>
      </c>
      <c r="N540" s="184">
        <v>4.3147000000000002</v>
      </c>
      <c r="O540" s="184">
        <v>8.4596</v>
      </c>
      <c r="P540" s="184">
        <v>6.2504</v>
      </c>
      <c r="Q540" s="184">
        <v>8.4481000000000002</v>
      </c>
      <c r="R540" s="184">
        <v>8.0601000000000003</v>
      </c>
      <c r="S540" s="120" t="s">
        <v>1998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44536</v>
      </c>
      <c r="E541" s="184">
        <v>2140.6161999999999</v>
      </c>
      <c r="F541" s="184">
        <v>5.1242999999999999</v>
      </c>
      <c r="G541" s="184">
        <v>5.1242999999999999</v>
      </c>
      <c r="H541" s="184">
        <v>0.52910000000000001</v>
      </c>
      <c r="I541" s="184">
        <v>1.1109</v>
      </c>
      <c r="J541" s="184">
        <v>2.6964999999999999</v>
      </c>
      <c r="K541" s="184">
        <v>1.5724</v>
      </c>
      <c r="L541" s="184">
        <v>3.3157999999999999</v>
      </c>
      <c r="M541" s="184">
        <v>5.1513</v>
      </c>
      <c r="N541" s="184">
        <v>2.5914000000000001</v>
      </c>
      <c r="O541" s="184">
        <v>7.5978000000000003</v>
      </c>
      <c r="P541" s="184">
        <v>6.2333999999999996</v>
      </c>
      <c r="Q541" s="184">
        <v>7.9852999999999996</v>
      </c>
      <c r="R541" s="184">
        <v>6.0785999999999998</v>
      </c>
      <c r="S541" s="120" t="s">
        <v>1995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44536</v>
      </c>
      <c r="E542" s="184">
        <v>2324.6399000000001</v>
      </c>
      <c r="F542" s="184">
        <v>6.3434999999999997</v>
      </c>
      <c r="G542" s="184">
        <v>6.3434999999999997</v>
      </c>
      <c r="H542" s="184">
        <v>1.7477</v>
      </c>
      <c r="I542" s="184">
        <v>2.33</v>
      </c>
      <c r="J542" s="184">
        <v>3.9180999999999999</v>
      </c>
      <c r="K542" s="184">
        <v>2.7972000000000001</v>
      </c>
      <c r="L542" s="184">
        <v>4.5003000000000002</v>
      </c>
      <c r="M542" s="184">
        <v>6.3800999999999997</v>
      </c>
      <c r="N542" s="184">
        <v>3.8157999999999999</v>
      </c>
      <c r="O542" s="184">
        <v>8.5997000000000003</v>
      </c>
      <c r="P542" s="184">
        <v>7.3025000000000002</v>
      </c>
      <c r="Q542" s="184">
        <v>8.7980999999999998</v>
      </c>
      <c r="R542" s="184">
        <v>7.2030000000000003</v>
      </c>
      <c r="S542" s="120" t="s">
        <v>1995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44536</v>
      </c>
      <c r="E547" s="184">
        <v>16.908200000000001</v>
      </c>
      <c r="F547" s="184">
        <v>2.8069999999999999</v>
      </c>
      <c r="G547" s="184">
        <v>2.8069999999999999</v>
      </c>
      <c r="H547" s="184">
        <v>0.185</v>
      </c>
      <c r="I547" s="184">
        <v>3.5821999999999998</v>
      </c>
      <c r="J547" s="184">
        <v>6.0644</v>
      </c>
      <c r="K547" s="184">
        <v>3.0137999999999998</v>
      </c>
      <c r="L547" s="184">
        <v>4.5702999999999996</v>
      </c>
      <c r="M547" s="184">
        <v>5.8657000000000004</v>
      </c>
      <c r="N547" s="184">
        <v>3.7844000000000002</v>
      </c>
      <c r="O547" s="184">
        <v>8.2725000000000009</v>
      </c>
      <c r="P547" s="184">
        <v>6.3621999999999996</v>
      </c>
      <c r="Q547" s="184">
        <v>8.3406000000000002</v>
      </c>
      <c r="R547" s="184">
        <v>7.4787999999999997</v>
      </c>
      <c r="S547" s="120" t="s">
        <v>1995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44536</v>
      </c>
      <c r="E548" s="184">
        <v>16.819400000000002</v>
      </c>
      <c r="F548" s="184">
        <v>2.6770999999999998</v>
      </c>
      <c r="G548" s="184">
        <v>2.6770999999999998</v>
      </c>
      <c r="H548" s="184">
        <v>6.2E-2</v>
      </c>
      <c r="I548" s="184">
        <v>3.4613</v>
      </c>
      <c r="J548" s="184">
        <v>5.9503000000000004</v>
      </c>
      <c r="K548" s="184">
        <v>2.8942999999999999</v>
      </c>
      <c r="L548" s="184">
        <v>4.4489000000000001</v>
      </c>
      <c r="M548" s="184">
        <v>5.7412000000000001</v>
      </c>
      <c r="N548" s="184">
        <v>3.6613000000000002</v>
      </c>
      <c r="O548" s="184">
        <v>8.1403999999999996</v>
      </c>
      <c r="P548" s="184">
        <v>6.2436999999999996</v>
      </c>
      <c r="Q548" s="184">
        <v>8.2227999999999994</v>
      </c>
      <c r="R548" s="184">
        <v>7.3453999999999997</v>
      </c>
      <c r="S548" s="120" t="s">
        <v>1995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44536</v>
      </c>
      <c r="E549" s="184">
        <v>30.046800000000001</v>
      </c>
      <c r="F549" s="184">
        <v>4.0506000000000002</v>
      </c>
      <c r="G549" s="184">
        <v>4.0506000000000002</v>
      </c>
      <c r="H549" s="184">
        <v>2.0312000000000001</v>
      </c>
      <c r="I549" s="184">
        <v>2.8839000000000001</v>
      </c>
      <c r="J549" s="184">
        <v>4.7728000000000002</v>
      </c>
      <c r="K549" s="184">
        <v>2.0865999999999998</v>
      </c>
      <c r="L549" s="184">
        <v>3.8561000000000001</v>
      </c>
      <c r="M549" s="184">
        <v>4.8232999999999997</v>
      </c>
      <c r="N549" s="184">
        <v>2.6798999999999999</v>
      </c>
      <c r="O549" s="184">
        <v>9.0356000000000005</v>
      </c>
      <c r="P549" s="184">
        <v>7.1764000000000001</v>
      </c>
      <c r="Q549" s="184">
        <v>8.6102000000000007</v>
      </c>
      <c r="R549" s="184">
        <v>7.3159000000000001</v>
      </c>
      <c r="S549" s="120" t="s">
        <v>1998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44536</v>
      </c>
      <c r="E550" s="184">
        <v>28.253499999999999</v>
      </c>
      <c r="F550" s="184">
        <v>3.2305000000000001</v>
      </c>
      <c r="G550" s="184">
        <v>3.2305000000000001</v>
      </c>
      <c r="H550" s="184">
        <v>1.2553000000000001</v>
      </c>
      <c r="I550" s="184">
        <v>2.0964</v>
      </c>
      <c r="J550" s="184">
        <v>3.9956999999999998</v>
      </c>
      <c r="K550" s="184">
        <v>1.3118000000000001</v>
      </c>
      <c r="L550" s="184">
        <v>3.0722</v>
      </c>
      <c r="M550" s="184">
        <v>4.0274000000000001</v>
      </c>
      <c r="N550" s="184">
        <v>1.8925000000000001</v>
      </c>
      <c r="O550" s="184">
        <v>8.2975999999999992</v>
      </c>
      <c r="P550" s="184">
        <v>6.3929999999999998</v>
      </c>
      <c r="Q550" s="184">
        <v>5.9707999999999997</v>
      </c>
      <c r="R550" s="184">
        <v>6.5446</v>
      </c>
      <c r="S550" s="120" t="s">
        <v>1998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44536</v>
      </c>
      <c r="E551" s="184">
        <v>36.381399999999999</v>
      </c>
      <c r="F551" s="184">
        <v>2.609</v>
      </c>
      <c r="G551" s="184">
        <v>2.609</v>
      </c>
      <c r="H551" s="184">
        <v>4.0018000000000002</v>
      </c>
      <c r="I551" s="184">
        <v>3.7747999999999999</v>
      </c>
      <c r="J551" s="184">
        <v>4.6067</v>
      </c>
      <c r="K551" s="184">
        <v>2.8736999999999999</v>
      </c>
      <c r="L551" s="184">
        <v>4.9104999999999999</v>
      </c>
      <c r="M551" s="184">
        <v>6.2384000000000004</v>
      </c>
      <c r="N551" s="184">
        <v>4.7455999999999996</v>
      </c>
      <c r="O551" s="184">
        <v>7.9217000000000004</v>
      </c>
      <c r="P551" s="184">
        <v>6.2801</v>
      </c>
      <c r="Q551" s="184">
        <v>8.9756</v>
      </c>
      <c r="R551" s="184">
        <v>7.7451999999999996</v>
      </c>
      <c r="S551" s="120" t="s">
        <v>1995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44536</v>
      </c>
      <c r="E552" s="184">
        <v>33.306600000000003</v>
      </c>
      <c r="F552" s="184">
        <v>1.9729000000000001</v>
      </c>
      <c r="G552" s="184">
        <v>1.9729000000000001</v>
      </c>
      <c r="H552" s="184">
        <v>3.4621</v>
      </c>
      <c r="I552" s="184">
        <v>3.2995999999999999</v>
      </c>
      <c r="J552" s="184">
        <v>4.16</v>
      </c>
      <c r="K552" s="184">
        <v>2.4108999999999998</v>
      </c>
      <c r="L552" s="184">
        <v>4.4478</v>
      </c>
      <c r="M552" s="184">
        <v>5.7084999999999999</v>
      </c>
      <c r="N552" s="184">
        <v>4.0941999999999998</v>
      </c>
      <c r="O552" s="184">
        <v>6.9047999999999998</v>
      </c>
      <c r="P552" s="184">
        <v>5.2375999999999996</v>
      </c>
      <c r="Q552" s="184">
        <v>6.8067000000000002</v>
      </c>
      <c r="R552" s="184">
        <v>6.7727000000000004</v>
      </c>
      <c r="S552" s="120" t="s">
        <v>1995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44536</v>
      </c>
      <c r="E553" s="184">
        <v>19.427700000000002</v>
      </c>
      <c r="F553" s="184">
        <v>4.5734000000000004</v>
      </c>
      <c r="G553" s="184">
        <v>4.5734000000000004</v>
      </c>
      <c r="H553" s="184">
        <v>4.3247</v>
      </c>
      <c r="I553" s="184">
        <v>6.2416999999999998</v>
      </c>
      <c r="J553" s="184">
        <v>8.5137999999999998</v>
      </c>
      <c r="K553" s="184">
        <v>2.9889000000000001</v>
      </c>
      <c r="L553" s="184">
        <v>4.4943999999999997</v>
      </c>
      <c r="M553" s="184">
        <v>6.4501999999999997</v>
      </c>
      <c r="N553" s="184">
        <v>2.5749</v>
      </c>
      <c r="O553" s="184">
        <v>7.9545000000000003</v>
      </c>
      <c r="P553" s="184">
        <v>5.1669</v>
      </c>
      <c r="Q553" s="184">
        <v>6.9973999999999998</v>
      </c>
      <c r="R553" s="184">
        <v>6.9385000000000003</v>
      </c>
      <c r="S553" s="120" t="s">
        <v>1995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44536</v>
      </c>
      <c r="E554" s="184">
        <v>20.338000000000001</v>
      </c>
      <c r="F554" s="184">
        <v>4.9074</v>
      </c>
      <c r="G554" s="184">
        <v>4.9074</v>
      </c>
      <c r="H554" s="184">
        <v>4.6189999999999998</v>
      </c>
      <c r="I554" s="184">
        <v>6.4511000000000003</v>
      </c>
      <c r="J554" s="184">
        <v>8.6544000000000008</v>
      </c>
      <c r="K554" s="184">
        <v>3.1503999999999999</v>
      </c>
      <c r="L554" s="184">
        <v>4.7587999999999999</v>
      </c>
      <c r="M554" s="184">
        <v>6.7316000000000003</v>
      </c>
      <c r="N554" s="184">
        <v>2.8056999999999999</v>
      </c>
      <c r="O554" s="184">
        <v>8.2141999999999999</v>
      </c>
      <c r="P554" s="184">
        <v>5.5365000000000002</v>
      </c>
      <c r="Q554" s="184">
        <v>7.3094000000000001</v>
      </c>
      <c r="R554" s="184">
        <v>7.2058</v>
      </c>
      <c r="S554" s="120" t="s">
        <v>1995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44536</v>
      </c>
      <c r="E555" s="184">
        <v>0.3372</v>
      </c>
      <c r="F555" s="184">
        <v>10.834099999999999</v>
      </c>
      <c r="G555" s="184">
        <v>10.834099999999999</v>
      </c>
      <c r="H555" s="184">
        <v>10.847</v>
      </c>
      <c r="I555" s="184">
        <v>10.090199999999999</v>
      </c>
      <c r="J555" s="184">
        <v>10.597</v>
      </c>
      <c r="K555" s="184">
        <v>10.748100000000001</v>
      </c>
      <c r="L555" s="184">
        <v>10.9953</v>
      </c>
      <c r="M555" s="184">
        <v>11.325699999999999</v>
      </c>
      <c r="N555" s="184">
        <v>-15.6144</v>
      </c>
      <c r="O555" s="184"/>
      <c r="P555" s="184"/>
      <c r="Q555" s="184">
        <v>-5.5277000000000003</v>
      </c>
      <c r="R555" s="184"/>
      <c r="S555" s="120" t="s">
        <v>1998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44536</v>
      </c>
      <c r="E556" s="184">
        <v>0.32150000000000001</v>
      </c>
      <c r="F556" s="184">
        <v>11.3636</v>
      </c>
      <c r="G556" s="184">
        <v>11.3636</v>
      </c>
      <c r="H556" s="184">
        <v>9.7493999999999996</v>
      </c>
      <c r="I556" s="184">
        <v>10.584899999999999</v>
      </c>
      <c r="J556" s="184">
        <v>10.418200000000001</v>
      </c>
      <c r="K556" s="184">
        <v>10.760899999999999</v>
      </c>
      <c r="L556" s="184">
        <v>11.015000000000001</v>
      </c>
      <c r="M556" s="184">
        <v>11.3443</v>
      </c>
      <c r="N556" s="184">
        <v>-15.795199999999999</v>
      </c>
      <c r="O556" s="184"/>
      <c r="P556" s="184"/>
      <c r="Q556" s="184">
        <v>-5.6444000000000001</v>
      </c>
      <c r="R556" s="184"/>
      <c r="S556" s="120" t="s">
        <v>1998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44536</v>
      </c>
      <c r="E557" s="184">
        <v>24.7484</v>
      </c>
      <c r="F557" s="184">
        <v>1.6225000000000001</v>
      </c>
      <c r="G557" s="184">
        <v>1.6225000000000001</v>
      </c>
      <c r="H557" s="184">
        <v>-1.327</v>
      </c>
      <c r="I557" s="184">
        <v>0.40039999999999998</v>
      </c>
      <c r="J557" s="184">
        <v>1.7143999999999999</v>
      </c>
      <c r="K557" s="184">
        <v>38.705300000000001</v>
      </c>
      <c r="L557" s="184">
        <v>21.369800000000001</v>
      </c>
      <c r="M557" s="184">
        <v>16.272099999999998</v>
      </c>
      <c r="N557" s="184">
        <v>11.5943</v>
      </c>
      <c r="O557" s="184">
        <v>5.0270999999999999</v>
      </c>
      <c r="P557" s="184">
        <v>4.6459000000000001</v>
      </c>
      <c r="Q557" s="184">
        <v>7.9173999999999998</v>
      </c>
      <c r="R557" s="184">
        <v>9.2565000000000008</v>
      </c>
      <c r="S557" s="120" t="s">
        <v>1998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44536</v>
      </c>
      <c r="E558" s="184">
        <v>23.411000000000001</v>
      </c>
      <c r="F558" s="184">
        <v>1.1954</v>
      </c>
      <c r="G558" s="184">
        <v>1.1954</v>
      </c>
      <c r="H558" s="184">
        <v>-1.7811999999999999</v>
      </c>
      <c r="I558" s="184">
        <v>-5.57E-2</v>
      </c>
      <c r="J558" s="184">
        <v>1.2534000000000001</v>
      </c>
      <c r="K558" s="184">
        <v>38.180599999999998</v>
      </c>
      <c r="L558" s="184">
        <v>20.807099999999998</v>
      </c>
      <c r="M558" s="184">
        <v>15.681900000000001</v>
      </c>
      <c r="N558" s="184">
        <v>10.994999999999999</v>
      </c>
      <c r="O558" s="184">
        <v>4.4028</v>
      </c>
      <c r="P558" s="184">
        <v>3.9586000000000001</v>
      </c>
      <c r="Q558" s="184">
        <v>7.7027999999999999</v>
      </c>
      <c r="R558" s="184">
        <v>8.6450999999999993</v>
      </c>
      <c r="S558" s="120" t="s">
        <v>1998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5.4072258064516134</v>
      </c>
      <c r="G559" s="186">
        <v>5.4072258064516134</v>
      </c>
      <c r="H559" s="186">
        <v>3.5787693548387112</v>
      </c>
      <c r="I559" s="186">
        <v>4.8137387096774189</v>
      </c>
      <c r="J559" s="186">
        <v>6.2763306451612904</v>
      </c>
      <c r="K559" s="186">
        <v>5.3530080645161284</v>
      </c>
      <c r="L559" s="186">
        <v>6.1324903225806437</v>
      </c>
      <c r="M559" s="186">
        <v>7.0014209677419341</v>
      </c>
      <c r="N559" s="186">
        <v>3.8467435483870975</v>
      </c>
      <c r="O559" s="186">
        <v>7.3767473684210527</v>
      </c>
      <c r="P559" s="186">
        <v>5.8684784313725462</v>
      </c>
      <c r="Q559" s="186">
        <v>6.4093112903225808</v>
      </c>
      <c r="R559" s="186">
        <v>6.2689416666666649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5.3076000000000008</v>
      </c>
      <c r="G560" s="186">
        <v>5.3076000000000008</v>
      </c>
      <c r="H560" s="186">
        <v>1.9382000000000001</v>
      </c>
      <c r="I560" s="186">
        <v>3.6799999999999997</v>
      </c>
      <c r="J560" s="186">
        <v>6.2506000000000004</v>
      </c>
      <c r="K560" s="186">
        <v>2.9592999999999998</v>
      </c>
      <c r="L560" s="186">
        <v>4.7681500000000003</v>
      </c>
      <c r="M560" s="186">
        <v>6.3029500000000001</v>
      </c>
      <c r="N560" s="186">
        <v>3.7012</v>
      </c>
      <c r="O560" s="186">
        <v>7.4691999999999998</v>
      </c>
      <c r="P560" s="186">
        <v>5.9515000000000002</v>
      </c>
      <c r="Q560" s="186">
        <v>7.7077499999999999</v>
      </c>
      <c r="R560" s="186">
        <v>7.2608499999999996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44536</v>
      </c>
      <c r="E563" s="184">
        <v>50.25</v>
      </c>
      <c r="F563" s="184">
        <v>-0.80930000000000002</v>
      </c>
      <c r="G563" s="184">
        <v>-0.80930000000000002</v>
      </c>
      <c r="H563" s="184">
        <v>-0.94620000000000004</v>
      </c>
      <c r="I563" s="184">
        <v>-1.9129</v>
      </c>
      <c r="J563" s="184">
        <v>-3.7172000000000001</v>
      </c>
      <c r="K563" s="184">
        <v>-2.3134000000000001</v>
      </c>
      <c r="L563" s="184">
        <v>3.2039</v>
      </c>
      <c r="M563" s="184">
        <v>3.2888000000000002</v>
      </c>
      <c r="N563" s="184">
        <v>17.847100000000001</v>
      </c>
      <c r="O563" s="184">
        <v>10.3553</v>
      </c>
      <c r="P563" s="184">
        <v>12.2964</v>
      </c>
      <c r="Q563" s="184">
        <v>11.2164</v>
      </c>
      <c r="R563" s="184">
        <v>12.7997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44536</v>
      </c>
      <c r="E564" s="184">
        <v>54.44</v>
      </c>
      <c r="F564" s="184">
        <v>-0.81979999999999997</v>
      </c>
      <c r="G564" s="184">
        <v>-0.81979999999999997</v>
      </c>
      <c r="H564" s="184">
        <v>-0.94610000000000005</v>
      </c>
      <c r="I564" s="184">
        <v>-1.9098999999999999</v>
      </c>
      <c r="J564" s="184">
        <v>-3.6800999999999999</v>
      </c>
      <c r="K564" s="184">
        <v>-2.1743000000000001</v>
      </c>
      <c r="L564" s="184">
        <v>3.5177999999999998</v>
      </c>
      <c r="M564" s="184">
        <v>3.7940999999999998</v>
      </c>
      <c r="N564" s="184">
        <v>18.605699999999999</v>
      </c>
      <c r="O564" s="184">
        <v>11.1067</v>
      </c>
      <c r="P564" s="184">
        <v>13.2525</v>
      </c>
      <c r="Q564" s="184">
        <v>15.1144</v>
      </c>
      <c r="R564" s="184">
        <v>13.5336</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44536</v>
      </c>
      <c r="E565" s="184">
        <v>41.26</v>
      </c>
      <c r="F565" s="184">
        <v>-0.81730000000000003</v>
      </c>
      <c r="G565" s="184">
        <v>-0.81730000000000003</v>
      </c>
      <c r="H565" s="184">
        <v>-1.0077</v>
      </c>
      <c r="I565" s="184">
        <v>-1.9487000000000001</v>
      </c>
      <c r="J565" s="184">
        <v>-3.7330999999999999</v>
      </c>
      <c r="K565" s="184">
        <v>-2.2507000000000001</v>
      </c>
      <c r="L565" s="184">
        <v>3.5903</v>
      </c>
      <c r="M565" s="184">
        <v>4.0080999999999998</v>
      </c>
      <c r="N565" s="184">
        <v>18.529199999999999</v>
      </c>
      <c r="O565" s="184">
        <v>11.1356</v>
      </c>
      <c r="P565" s="184">
        <v>13.037100000000001</v>
      </c>
      <c r="Q565" s="184">
        <v>10.954499999999999</v>
      </c>
      <c r="R565" s="184">
        <v>13.6196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44536</v>
      </c>
      <c r="E566" s="184">
        <v>41.26</v>
      </c>
      <c r="F566" s="184">
        <v>-0.81730000000000003</v>
      </c>
      <c r="G566" s="184">
        <v>-0.81730000000000003</v>
      </c>
      <c r="H566" s="184">
        <v>-1.0077</v>
      </c>
      <c r="I566" s="184">
        <v>-1.9487000000000001</v>
      </c>
      <c r="J566" s="184">
        <v>-3.7330999999999999</v>
      </c>
      <c r="K566" s="184">
        <v>-2.2507000000000001</v>
      </c>
      <c r="L566" s="184">
        <v>3.5903</v>
      </c>
      <c r="M566" s="184">
        <v>4.0080999999999998</v>
      </c>
      <c r="N566" s="184">
        <v>18.529199999999999</v>
      </c>
      <c r="O566" s="184">
        <v>11.1356</v>
      </c>
      <c r="P566" s="184">
        <v>13.037100000000001</v>
      </c>
      <c r="Q566" s="184">
        <v>10.954499999999999</v>
      </c>
      <c r="R566" s="184">
        <v>13.6196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44536</v>
      </c>
      <c r="E567" s="184">
        <v>44.78</v>
      </c>
      <c r="F567" s="184">
        <v>-0.81950000000000001</v>
      </c>
      <c r="G567" s="184">
        <v>-0.81950000000000001</v>
      </c>
      <c r="H567" s="184">
        <v>-0.97299999999999998</v>
      </c>
      <c r="I567" s="184">
        <v>-1.9273</v>
      </c>
      <c r="J567" s="184">
        <v>-3.6781999999999999</v>
      </c>
      <c r="K567" s="184">
        <v>-2.056</v>
      </c>
      <c r="L567" s="184">
        <v>4.0427999999999997</v>
      </c>
      <c r="M567" s="184">
        <v>4.6750999999999996</v>
      </c>
      <c r="N567" s="184">
        <v>19.540800000000001</v>
      </c>
      <c r="O567" s="184">
        <v>12.1922</v>
      </c>
      <c r="P567" s="184">
        <v>14.1762</v>
      </c>
      <c r="Q567" s="184">
        <v>15.913500000000001</v>
      </c>
      <c r="R567" s="184">
        <v>14.674200000000001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44536</v>
      </c>
      <c r="E568" s="184">
        <v>80.141099999999994</v>
      </c>
      <c r="F568" s="184">
        <v>-1.9520999999999999</v>
      </c>
      <c r="G568" s="184">
        <v>-1.9520999999999999</v>
      </c>
      <c r="H568" s="184">
        <v>-0.63049999999999995</v>
      </c>
      <c r="I568" s="184">
        <v>-2.1071</v>
      </c>
      <c r="J568" s="184">
        <v>-3.8552</v>
      </c>
      <c r="K568" s="184">
        <v>-2.2343000000000002</v>
      </c>
      <c r="L568" s="184">
        <v>11.957100000000001</v>
      </c>
      <c r="M568" s="184">
        <v>17.072900000000001</v>
      </c>
      <c r="N568" s="184">
        <v>31.332799999999999</v>
      </c>
      <c r="O568" s="184">
        <v>21.7011</v>
      </c>
      <c r="P568" s="184">
        <v>19.938400000000001</v>
      </c>
      <c r="Q568" s="184">
        <v>20.7075</v>
      </c>
      <c r="R568" s="184">
        <v>24.397500000000001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44536</v>
      </c>
      <c r="E569" s="184">
        <v>72.975700000000003</v>
      </c>
      <c r="F569" s="184">
        <v>-1.9589000000000001</v>
      </c>
      <c r="G569" s="184">
        <v>-1.9589000000000001</v>
      </c>
      <c r="H569" s="184">
        <v>-0.64639999999999997</v>
      </c>
      <c r="I569" s="184">
        <v>-2.1393</v>
      </c>
      <c r="J569" s="184">
        <v>-3.9275000000000002</v>
      </c>
      <c r="K569" s="184">
        <v>-2.4293</v>
      </c>
      <c r="L569" s="184">
        <v>11.494</v>
      </c>
      <c r="M569" s="184">
        <v>16.328399999999998</v>
      </c>
      <c r="N569" s="184">
        <v>30.2119</v>
      </c>
      <c r="O569" s="184">
        <v>20.6632</v>
      </c>
      <c r="P569" s="184">
        <v>18.8141</v>
      </c>
      <c r="Q569" s="184">
        <v>18.103200000000001</v>
      </c>
      <c r="R569" s="184">
        <v>23.3748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44536</v>
      </c>
      <c r="E570" s="184">
        <v>70.459999999999994</v>
      </c>
      <c r="F570" s="184">
        <v>-1.6471</v>
      </c>
      <c r="G570" s="184">
        <v>-1.6471</v>
      </c>
      <c r="H570" s="184">
        <v>0.1991</v>
      </c>
      <c r="I570" s="184">
        <v>-2.0844999999999998</v>
      </c>
      <c r="J570" s="184">
        <v>-4.5644999999999998</v>
      </c>
      <c r="K570" s="184">
        <v>-0.42399999999999999</v>
      </c>
      <c r="L570" s="184">
        <v>16.462800000000001</v>
      </c>
      <c r="M570" s="184">
        <v>22.539100000000001</v>
      </c>
      <c r="N570" s="184">
        <v>38.673499999999997</v>
      </c>
      <c r="O570" s="184">
        <v>19.7608</v>
      </c>
      <c r="P570" s="184">
        <v>14.013400000000001</v>
      </c>
      <c r="Q570" s="184">
        <v>9.1797000000000004</v>
      </c>
      <c r="R570" s="184">
        <v>26.5761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44536</v>
      </c>
      <c r="E571" s="184">
        <v>77.13</v>
      </c>
      <c r="F571" s="184">
        <v>-1.6324000000000001</v>
      </c>
      <c r="G571" s="184">
        <v>-1.6324000000000001</v>
      </c>
      <c r="H571" s="184">
        <v>0.2339</v>
      </c>
      <c r="I571" s="184">
        <v>-2.0447000000000002</v>
      </c>
      <c r="J571" s="184">
        <v>-4.4829999999999997</v>
      </c>
      <c r="K571" s="184">
        <v>-0.19409999999999999</v>
      </c>
      <c r="L571" s="184">
        <v>16.952200000000001</v>
      </c>
      <c r="M571" s="184">
        <v>23.2699</v>
      </c>
      <c r="N571" s="184">
        <v>39.753599999999999</v>
      </c>
      <c r="O571" s="184">
        <v>20.654800000000002</v>
      </c>
      <c r="P571" s="184">
        <v>14.9656</v>
      </c>
      <c r="Q571" s="184">
        <v>10.136799999999999</v>
      </c>
      <c r="R571" s="184">
        <v>27.492999999999999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44536</v>
      </c>
      <c r="E572" s="184">
        <v>58.774999999999999</v>
      </c>
      <c r="F572" s="184">
        <v>-1.528</v>
      </c>
      <c r="G572" s="184">
        <v>-1.528</v>
      </c>
      <c r="H572" s="184">
        <v>-0.25459999999999999</v>
      </c>
      <c r="I572" s="184">
        <v>-2.6082000000000001</v>
      </c>
      <c r="J572" s="184">
        <v>-5.5095000000000001</v>
      </c>
      <c r="K572" s="184">
        <v>-1.4404999999999999</v>
      </c>
      <c r="L572" s="184">
        <v>8.4610000000000003</v>
      </c>
      <c r="M572" s="184">
        <v>12.498799999999999</v>
      </c>
      <c r="N572" s="184">
        <v>26.389700000000001</v>
      </c>
      <c r="O572" s="184">
        <v>18.884699999999999</v>
      </c>
      <c r="P572" s="184">
        <v>15.516299999999999</v>
      </c>
      <c r="Q572" s="184">
        <v>11.7608</v>
      </c>
      <c r="R572" s="184">
        <v>20.380099999999999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44536</v>
      </c>
      <c r="E573" s="184">
        <v>63.414000000000001</v>
      </c>
      <c r="F573" s="184">
        <v>-1.5173000000000001</v>
      </c>
      <c r="G573" s="184">
        <v>-1.5173000000000001</v>
      </c>
      <c r="H573" s="184">
        <v>-0.2281</v>
      </c>
      <c r="I573" s="184">
        <v>-2.5583999999999998</v>
      </c>
      <c r="J573" s="184">
        <v>-5.3959999999999999</v>
      </c>
      <c r="K573" s="184">
        <v>-1.1149</v>
      </c>
      <c r="L573" s="184">
        <v>9.1933000000000007</v>
      </c>
      <c r="M573" s="184">
        <v>13.635</v>
      </c>
      <c r="N573" s="184">
        <v>28.085799999999999</v>
      </c>
      <c r="O573" s="184">
        <v>20.359100000000002</v>
      </c>
      <c r="P573" s="184">
        <v>16.876100000000001</v>
      </c>
      <c r="Q573" s="184">
        <v>15.8569</v>
      </c>
      <c r="R573" s="184">
        <v>21.923200000000001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44536</v>
      </c>
      <c r="E574" s="184">
        <v>17.559999999999999</v>
      </c>
      <c r="F574" s="184">
        <v>-1.5694999999999999</v>
      </c>
      <c r="G574" s="184">
        <v>-1.5694999999999999</v>
      </c>
      <c r="H574" s="184">
        <v>1.3856999999999999</v>
      </c>
      <c r="I574" s="184">
        <v>0.4577</v>
      </c>
      <c r="J574" s="184">
        <v>-1.5694999999999999</v>
      </c>
      <c r="K574" s="184">
        <v>-0.39710000000000001</v>
      </c>
      <c r="L574" s="184">
        <v>17.458200000000001</v>
      </c>
      <c r="M574" s="184">
        <v>30.751999999999999</v>
      </c>
      <c r="N574" s="184">
        <v>49.319699999999997</v>
      </c>
      <c r="O574" s="184">
        <v>29.1281</v>
      </c>
      <c r="P574" s="184"/>
      <c r="Q574" s="184">
        <v>15.9832</v>
      </c>
      <c r="R574" s="184">
        <v>39.618299999999998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44536</v>
      </c>
      <c r="E575" s="184">
        <v>17.059999999999999</v>
      </c>
      <c r="F575" s="184">
        <v>-1.6148</v>
      </c>
      <c r="G575" s="184">
        <v>-1.6148</v>
      </c>
      <c r="H575" s="184">
        <v>1.3064</v>
      </c>
      <c r="I575" s="184">
        <v>0.41199999999999998</v>
      </c>
      <c r="J575" s="184">
        <v>-1.6715</v>
      </c>
      <c r="K575" s="184">
        <v>-0.58279999999999998</v>
      </c>
      <c r="L575" s="184">
        <v>17.170300000000001</v>
      </c>
      <c r="M575" s="184">
        <v>30.1297</v>
      </c>
      <c r="N575" s="184">
        <v>48.347799999999999</v>
      </c>
      <c r="O575" s="184">
        <v>28.207000000000001</v>
      </c>
      <c r="P575" s="184"/>
      <c r="Q575" s="184">
        <v>15.104200000000001</v>
      </c>
      <c r="R575" s="184">
        <v>38.622399999999999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44536</v>
      </c>
      <c r="E576" s="184">
        <v>20.91</v>
      </c>
      <c r="F576" s="184">
        <v>-1.3678999999999999</v>
      </c>
      <c r="G576" s="184">
        <v>-1.3678999999999999</v>
      </c>
      <c r="H576" s="184">
        <v>1.2591000000000001</v>
      </c>
      <c r="I576" s="184">
        <v>-0.19089999999999999</v>
      </c>
      <c r="J576" s="184">
        <v>-2.8346</v>
      </c>
      <c r="K576" s="184">
        <v>-2.3809999999999998</v>
      </c>
      <c r="L576" s="184">
        <v>14.638199999999999</v>
      </c>
      <c r="M576" s="184">
        <v>27.811699999999998</v>
      </c>
      <c r="N576" s="184">
        <v>45.6128</v>
      </c>
      <c r="O576" s="184">
        <v>27.213699999999999</v>
      </c>
      <c r="P576" s="184"/>
      <c r="Q576" s="184">
        <v>26.5351</v>
      </c>
      <c r="R576" s="184">
        <v>35.081299999999999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44536</v>
      </c>
      <c r="E577" s="184">
        <v>20.239999999999998</v>
      </c>
      <c r="F577" s="184">
        <v>-1.3645</v>
      </c>
      <c r="G577" s="184">
        <v>-1.3645</v>
      </c>
      <c r="H577" s="184">
        <v>1.2505999999999999</v>
      </c>
      <c r="I577" s="184">
        <v>-0.24640000000000001</v>
      </c>
      <c r="J577" s="184">
        <v>-2.8791000000000002</v>
      </c>
      <c r="K577" s="184">
        <v>-2.5518000000000001</v>
      </c>
      <c r="L577" s="184">
        <v>14.2212</v>
      </c>
      <c r="M577" s="184">
        <v>27.055900000000001</v>
      </c>
      <c r="N577" s="184">
        <v>44.365200000000002</v>
      </c>
      <c r="O577" s="184">
        <v>25.8828</v>
      </c>
      <c r="P577" s="184"/>
      <c r="Q577" s="184">
        <v>25.2271</v>
      </c>
      <c r="R577" s="184">
        <v>33.780500000000004</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44536</v>
      </c>
      <c r="E578" s="184">
        <v>110.05</v>
      </c>
      <c r="F578" s="184">
        <v>-1.9337</v>
      </c>
      <c r="G578" s="184">
        <v>-1.9337</v>
      </c>
      <c r="H578" s="184">
        <v>1.8200000000000001E-2</v>
      </c>
      <c r="I578" s="184">
        <v>-1.5301</v>
      </c>
      <c r="J578" s="184">
        <v>-3.1505999999999998</v>
      </c>
      <c r="K578" s="184">
        <v>-2.36</v>
      </c>
      <c r="L578" s="184">
        <v>14.635400000000001</v>
      </c>
      <c r="M578" s="184">
        <v>25.0426</v>
      </c>
      <c r="N578" s="184">
        <v>43.4998</v>
      </c>
      <c r="O578" s="184">
        <v>29.532</v>
      </c>
      <c r="P578" s="184">
        <v>22.6615</v>
      </c>
      <c r="Q578" s="184">
        <v>18.932300000000001</v>
      </c>
      <c r="R578" s="184">
        <v>36.021999999999998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44536</v>
      </c>
      <c r="E579" s="184">
        <v>98.39</v>
      </c>
      <c r="F579" s="184">
        <v>-1.9434</v>
      </c>
      <c r="G579" s="184">
        <v>-1.9434</v>
      </c>
      <c r="H579" s="184">
        <v>-1.0200000000000001E-2</v>
      </c>
      <c r="I579" s="184">
        <v>-1.5805</v>
      </c>
      <c r="J579" s="184">
        <v>-3.2452000000000001</v>
      </c>
      <c r="K579" s="184">
        <v>-2.6034000000000002</v>
      </c>
      <c r="L579" s="184">
        <v>14.101800000000001</v>
      </c>
      <c r="M579" s="184">
        <v>24.088799999999999</v>
      </c>
      <c r="N579" s="184">
        <v>42.017899999999997</v>
      </c>
      <c r="O579" s="184">
        <v>28.113199999999999</v>
      </c>
      <c r="P579" s="184">
        <v>21.220500000000001</v>
      </c>
      <c r="Q579" s="184">
        <v>19.579699999999999</v>
      </c>
      <c r="R579" s="184">
        <v>34.591900000000003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44536</v>
      </c>
      <c r="E580" s="184">
        <v>105.41</v>
      </c>
      <c r="F580" s="184">
        <v>-1.9441999999999999</v>
      </c>
      <c r="G580" s="184">
        <v>-1.9441999999999999</v>
      </c>
      <c r="H580" s="184">
        <v>0</v>
      </c>
      <c r="I580" s="184">
        <v>-1.5688</v>
      </c>
      <c r="J580" s="184">
        <v>-3.2225000000000001</v>
      </c>
      <c r="K580" s="184">
        <v>-2.5425</v>
      </c>
      <c r="L580" s="184">
        <v>14.228400000000001</v>
      </c>
      <c r="M580" s="184">
        <v>24.377600000000001</v>
      </c>
      <c r="N580" s="184">
        <v>42.561500000000002</v>
      </c>
      <c r="O580" s="184">
        <v>28.8596</v>
      </c>
      <c r="P580" s="184">
        <v>22.031500000000001</v>
      </c>
      <c r="Q580" s="184">
        <v>20.225999999999999</v>
      </c>
      <c r="R580" s="184">
        <v>35.269799999999996</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44536</v>
      </c>
      <c r="E581" s="184">
        <v>121.15</v>
      </c>
      <c r="F581" s="184">
        <v>-1.6798999999999999</v>
      </c>
      <c r="G581" s="184">
        <v>-1.6798999999999999</v>
      </c>
      <c r="H581" s="184">
        <v>-0.37009999999999998</v>
      </c>
      <c r="I581" s="184">
        <v>-2.7063999999999999</v>
      </c>
      <c r="J581" s="184">
        <v>-4.7263000000000002</v>
      </c>
      <c r="K581" s="184">
        <v>-1.6081000000000001</v>
      </c>
      <c r="L581" s="184">
        <v>11.6899</v>
      </c>
      <c r="M581" s="184">
        <v>19.784500000000001</v>
      </c>
      <c r="N581" s="184">
        <v>39.2209</v>
      </c>
      <c r="O581" s="184">
        <v>25.088000000000001</v>
      </c>
      <c r="P581" s="184">
        <v>21.1113</v>
      </c>
      <c r="Q581" s="184">
        <v>16.966799999999999</v>
      </c>
      <c r="R581" s="184">
        <v>31.544799999999999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44536</v>
      </c>
      <c r="E582" s="184">
        <v>113.35</v>
      </c>
      <c r="F582" s="184">
        <v>-1.6912</v>
      </c>
      <c r="G582" s="184">
        <v>-1.6912</v>
      </c>
      <c r="H582" s="184">
        <v>-0.38669999999999999</v>
      </c>
      <c r="I582" s="184">
        <v>-2.7456</v>
      </c>
      <c r="J582" s="184">
        <v>-4.8278999999999996</v>
      </c>
      <c r="K582" s="184">
        <v>-1.9209000000000001</v>
      </c>
      <c r="L582" s="184">
        <v>10.975099999999999</v>
      </c>
      <c r="M582" s="184">
        <v>18.6538</v>
      </c>
      <c r="N582" s="184">
        <v>37.527299999999997</v>
      </c>
      <c r="O582" s="184">
        <v>23.775400000000001</v>
      </c>
      <c r="P582" s="184">
        <v>19.957899999999999</v>
      </c>
      <c r="Q582" s="184">
        <v>20.412099999999999</v>
      </c>
      <c r="R582" s="184">
        <v>30.09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44536</v>
      </c>
      <c r="E583" s="184">
        <v>84.555999999999997</v>
      </c>
      <c r="F583" s="184">
        <v>-1.5703</v>
      </c>
      <c r="G583" s="184">
        <v>-1.5703</v>
      </c>
      <c r="H583" s="184">
        <v>0.47170000000000001</v>
      </c>
      <c r="I583" s="184">
        <v>-2.0617000000000001</v>
      </c>
      <c r="J583" s="184">
        <v>-5.3326000000000002</v>
      </c>
      <c r="K583" s="184">
        <v>-2.6537000000000002</v>
      </c>
      <c r="L583" s="184">
        <v>9.2355999999999998</v>
      </c>
      <c r="M583" s="184">
        <v>19.821999999999999</v>
      </c>
      <c r="N583" s="184">
        <v>39.662700000000001</v>
      </c>
      <c r="O583" s="184">
        <v>22.9786</v>
      </c>
      <c r="P583" s="184">
        <v>18.0322</v>
      </c>
      <c r="Q583" s="184">
        <v>18.230799999999999</v>
      </c>
      <c r="R583" s="184">
        <v>25.8626</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44536</v>
      </c>
      <c r="E584" s="184">
        <v>78.763000000000005</v>
      </c>
      <c r="F584" s="184">
        <v>-1.5782</v>
      </c>
      <c r="G584" s="184">
        <v>-1.5782</v>
      </c>
      <c r="H584" s="184">
        <v>0.45529999999999998</v>
      </c>
      <c r="I584" s="184">
        <v>-2.097</v>
      </c>
      <c r="J584" s="184">
        <v>-5.4135999999999997</v>
      </c>
      <c r="K584" s="184">
        <v>-2.8839999999999999</v>
      </c>
      <c r="L584" s="184">
        <v>8.7195999999999998</v>
      </c>
      <c r="M584" s="184">
        <v>18.973700000000001</v>
      </c>
      <c r="N584" s="184">
        <v>38.331200000000003</v>
      </c>
      <c r="O584" s="184">
        <v>21.786799999999999</v>
      </c>
      <c r="P584" s="184">
        <v>16.816099999999999</v>
      </c>
      <c r="Q584" s="184">
        <v>14.863899999999999</v>
      </c>
      <c r="R584" s="184">
        <v>24.677299999999999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44536</v>
      </c>
      <c r="E585" s="184">
        <v>76.3</v>
      </c>
      <c r="F585" s="184">
        <v>-1.5738000000000001</v>
      </c>
      <c r="G585" s="184">
        <v>-1.5738000000000001</v>
      </c>
      <c r="H585" s="184">
        <v>0.105</v>
      </c>
      <c r="I585" s="184">
        <v>-2.4297</v>
      </c>
      <c r="J585" s="184">
        <v>-5.0286</v>
      </c>
      <c r="K585" s="184">
        <v>-1.5738000000000001</v>
      </c>
      <c r="L585" s="184">
        <v>10.627800000000001</v>
      </c>
      <c r="M585" s="184">
        <v>15.6937</v>
      </c>
      <c r="N585" s="184">
        <v>33.601799999999997</v>
      </c>
      <c r="O585" s="184">
        <v>18.7698</v>
      </c>
      <c r="P585" s="184">
        <v>15.6411</v>
      </c>
      <c r="Q585" s="184">
        <v>15.1523</v>
      </c>
      <c r="R585" s="184">
        <v>22.316500000000001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44536</v>
      </c>
      <c r="E586" s="184">
        <v>68.540000000000006</v>
      </c>
      <c r="F586" s="184">
        <v>-1.5795999999999999</v>
      </c>
      <c r="G586" s="184">
        <v>-1.5795999999999999</v>
      </c>
      <c r="H586" s="184">
        <v>7.2999999999999995E-2</v>
      </c>
      <c r="I586" s="184">
        <v>-2.4897</v>
      </c>
      <c r="J586" s="184">
        <v>-5.1742999999999997</v>
      </c>
      <c r="K586" s="184">
        <v>-1.9877</v>
      </c>
      <c r="L586" s="184">
        <v>9.6990999999999996</v>
      </c>
      <c r="M586" s="184">
        <v>14.2333</v>
      </c>
      <c r="N586" s="184">
        <v>31.3782</v>
      </c>
      <c r="O586" s="184">
        <v>16.724399999999999</v>
      </c>
      <c r="P586" s="184">
        <v>13.913600000000001</v>
      </c>
      <c r="Q586" s="184">
        <v>16.0351</v>
      </c>
      <c r="R586" s="184">
        <v>20.257100000000001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44536</v>
      </c>
      <c r="E587" s="184">
        <v>845.04759999999999</v>
      </c>
      <c r="F587" s="184">
        <v>-1.7339</v>
      </c>
      <c r="G587" s="184">
        <v>-1.7339</v>
      </c>
      <c r="H587" s="184">
        <v>-0.19439999999999999</v>
      </c>
      <c r="I587" s="184">
        <v>-3.1852999999999998</v>
      </c>
      <c r="J587" s="184">
        <v>-5.3174000000000001</v>
      </c>
      <c r="K587" s="184">
        <v>1.8584000000000001</v>
      </c>
      <c r="L587" s="184">
        <v>10.14</v>
      </c>
      <c r="M587" s="184">
        <v>17.729800000000001</v>
      </c>
      <c r="N587" s="184">
        <v>37.2483</v>
      </c>
      <c r="O587" s="184">
        <v>17.087700000000002</v>
      </c>
      <c r="P587" s="184">
        <v>13.8063</v>
      </c>
      <c r="Q587" s="184">
        <v>21.613600000000002</v>
      </c>
      <c r="R587" s="184">
        <v>22.287700000000001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44536</v>
      </c>
      <c r="E588" s="184">
        <v>914.75080000000003</v>
      </c>
      <c r="F588" s="184">
        <v>-1.7275</v>
      </c>
      <c r="G588" s="184">
        <v>-1.7275</v>
      </c>
      <c r="H588" s="184">
        <v>-0.1789</v>
      </c>
      <c r="I588" s="184">
        <v>-3.1551</v>
      </c>
      <c r="J588" s="184">
        <v>-5.2480000000000002</v>
      </c>
      <c r="K588" s="184">
        <v>2.0687000000000002</v>
      </c>
      <c r="L588" s="184">
        <v>10.607100000000001</v>
      </c>
      <c r="M588" s="184">
        <v>18.4802</v>
      </c>
      <c r="N588" s="184">
        <v>38.424900000000001</v>
      </c>
      <c r="O588" s="184">
        <v>18.1722</v>
      </c>
      <c r="P588" s="184">
        <v>14.899800000000001</v>
      </c>
      <c r="Q588" s="184">
        <v>16.0139</v>
      </c>
      <c r="R588" s="184">
        <v>23.3887</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44536</v>
      </c>
      <c r="E589" s="184">
        <v>554.798</v>
      </c>
      <c r="F589" s="184">
        <v>-1.4556</v>
      </c>
      <c r="G589" s="184">
        <v>-1.4556</v>
      </c>
      <c r="H589" s="184">
        <v>-0.50270000000000004</v>
      </c>
      <c r="I589" s="184">
        <v>-2.9018000000000002</v>
      </c>
      <c r="J589" s="184">
        <v>-4.3362999999999996</v>
      </c>
      <c r="K589" s="184">
        <v>1.2040999999999999</v>
      </c>
      <c r="L589" s="184">
        <v>10.5671</v>
      </c>
      <c r="M589" s="184">
        <v>18.864599999999999</v>
      </c>
      <c r="N589" s="184">
        <v>39.1755</v>
      </c>
      <c r="O589" s="184">
        <v>18.5609</v>
      </c>
      <c r="P589" s="184">
        <v>16.4772</v>
      </c>
      <c r="Q589" s="184">
        <v>21.141500000000001</v>
      </c>
      <c r="R589" s="184">
        <v>22.7788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44536</v>
      </c>
      <c r="E590" s="184">
        <v>582.79</v>
      </c>
      <c r="F590" s="184">
        <v>-1.452</v>
      </c>
      <c r="G590" s="184">
        <v>-1.452</v>
      </c>
      <c r="H590" s="184">
        <v>-0.49409999999999998</v>
      </c>
      <c r="I590" s="184">
        <v>-2.8852000000000002</v>
      </c>
      <c r="J590" s="184">
        <v>-4.2975000000000003</v>
      </c>
      <c r="K590" s="184">
        <v>1.3178000000000001</v>
      </c>
      <c r="L590" s="184">
        <v>10.8195</v>
      </c>
      <c r="M590" s="184">
        <v>19.249700000000001</v>
      </c>
      <c r="N590" s="184">
        <v>39.7806</v>
      </c>
      <c r="O590" s="184">
        <v>19.119700000000002</v>
      </c>
      <c r="P590" s="184">
        <v>17.117599999999999</v>
      </c>
      <c r="Q590" s="184">
        <v>16.682099999999998</v>
      </c>
      <c r="R590" s="184">
        <v>23.3445</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44536</v>
      </c>
      <c r="E591" s="184">
        <v>2355.1869406327</v>
      </c>
      <c r="F591" s="184">
        <v>-1.5888</v>
      </c>
      <c r="G591" s="184">
        <v>-1.5888</v>
      </c>
      <c r="H591" s="184">
        <v>-0.2097</v>
      </c>
      <c r="I591" s="184">
        <v>-2.1217999999999999</v>
      </c>
      <c r="J591" s="184">
        <v>-3.2686000000000002</v>
      </c>
      <c r="K591" s="184">
        <v>0.79249999999999998</v>
      </c>
      <c r="L591" s="184">
        <v>14.8896</v>
      </c>
      <c r="M591" s="184">
        <v>21.6633</v>
      </c>
      <c r="N591" s="184">
        <v>38.844999999999999</v>
      </c>
      <c r="O591" s="184">
        <v>14.355399999999999</v>
      </c>
      <c r="P591" s="184">
        <v>11.979799999999999</v>
      </c>
      <c r="Q591" s="184">
        <v>23.677800000000001</v>
      </c>
      <c r="R591" s="184">
        <v>19.346900000000002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44536</v>
      </c>
      <c r="E592" s="184">
        <v>762.39700000000005</v>
      </c>
      <c r="F592" s="184">
        <v>-1.5834999999999999</v>
      </c>
      <c r="G592" s="184">
        <v>-1.5834999999999999</v>
      </c>
      <c r="H592" s="184">
        <v>-0.1973</v>
      </c>
      <c r="I592" s="184">
        <v>-2.0979999999999999</v>
      </c>
      <c r="J592" s="184">
        <v>-3.2121</v>
      </c>
      <c r="K592" s="184">
        <v>0.95569999999999999</v>
      </c>
      <c r="L592" s="184">
        <v>15.2371</v>
      </c>
      <c r="M592" s="184">
        <v>22.1845</v>
      </c>
      <c r="N592" s="184">
        <v>39.636699999999998</v>
      </c>
      <c r="O592" s="184">
        <v>15.0258</v>
      </c>
      <c r="P592" s="184">
        <v>12.7</v>
      </c>
      <c r="Q592" s="184">
        <v>13.5974</v>
      </c>
      <c r="R592" s="184">
        <v>20.038499999999999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44536</v>
      </c>
      <c r="E593" s="184">
        <v>54.746200000000002</v>
      </c>
      <c r="F593" s="184">
        <v>-1.4468000000000001</v>
      </c>
      <c r="G593" s="184">
        <v>-1.4468000000000001</v>
      </c>
      <c r="H593" s="184">
        <v>0.1923</v>
      </c>
      <c r="I593" s="184">
        <v>-2.4327000000000001</v>
      </c>
      <c r="J593" s="184">
        <v>-5.5609999999999999</v>
      </c>
      <c r="K593" s="184">
        <v>-1.18</v>
      </c>
      <c r="L593" s="184">
        <v>11.939399999999999</v>
      </c>
      <c r="M593" s="184">
        <v>17.892499999999998</v>
      </c>
      <c r="N593" s="184">
        <v>33.866900000000001</v>
      </c>
      <c r="O593" s="184">
        <v>17.360900000000001</v>
      </c>
      <c r="P593" s="184">
        <v>14.4603</v>
      </c>
      <c r="Q593" s="184">
        <v>12.061999999999999</v>
      </c>
      <c r="R593" s="184">
        <v>20.4695</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44536</v>
      </c>
      <c r="E594" s="184">
        <v>59.224899999999998</v>
      </c>
      <c r="F594" s="184">
        <v>-1.4367000000000001</v>
      </c>
      <c r="G594" s="184">
        <v>-1.4367000000000001</v>
      </c>
      <c r="H594" s="184">
        <v>0.21629999999999999</v>
      </c>
      <c r="I594" s="184">
        <v>-2.3858999999999999</v>
      </c>
      <c r="J594" s="184">
        <v>-5.4535999999999998</v>
      </c>
      <c r="K594" s="184">
        <v>-0.86990000000000001</v>
      </c>
      <c r="L594" s="184">
        <v>12.6538</v>
      </c>
      <c r="M594" s="184">
        <v>19.020399999999999</v>
      </c>
      <c r="N594" s="184">
        <v>35.572600000000001</v>
      </c>
      <c r="O594" s="184">
        <v>18.764600000000002</v>
      </c>
      <c r="P594" s="184">
        <v>15.607900000000001</v>
      </c>
      <c r="Q594" s="184">
        <v>15.0237</v>
      </c>
      <c r="R594" s="184">
        <v>22.001999999999999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44536</v>
      </c>
      <c r="E595" s="184">
        <v>577.63</v>
      </c>
      <c r="F595" s="184">
        <v>-1.7235</v>
      </c>
      <c r="G595" s="184">
        <v>-1.7235</v>
      </c>
      <c r="H595" s="184">
        <v>-0.63129999999999997</v>
      </c>
      <c r="I595" s="184">
        <v>-3.5741000000000001</v>
      </c>
      <c r="J595" s="184">
        <v>-5.9020000000000001</v>
      </c>
      <c r="K595" s="184">
        <v>-0.99750000000000005</v>
      </c>
      <c r="L595" s="184">
        <v>11.883100000000001</v>
      </c>
      <c r="M595" s="184">
        <v>17.5335</v>
      </c>
      <c r="N595" s="184">
        <v>36.278500000000001</v>
      </c>
      <c r="O595" s="184">
        <v>18.614000000000001</v>
      </c>
      <c r="P595" s="184">
        <v>15.163600000000001</v>
      </c>
      <c r="Q595" s="184">
        <v>19.9346</v>
      </c>
      <c r="R595" s="184">
        <v>23.143000000000001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44536</v>
      </c>
      <c r="E596" s="184">
        <v>626.34</v>
      </c>
      <c r="F596" s="184">
        <v>-1.7166999999999999</v>
      </c>
      <c r="G596" s="184">
        <v>-1.7166999999999999</v>
      </c>
      <c r="H596" s="184">
        <v>-0.61570000000000003</v>
      </c>
      <c r="I596" s="184">
        <v>-3.5449999999999999</v>
      </c>
      <c r="J596" s="184">
        <v>-5.8361999999999998</v>
      </c>
      <c r="K596" s="184">
        <v>-0.80449999999999999</v>
      </c>
      <c r="L596" s="184">
        <v>12.325799999999999</v>
      </c>
      <c r="M596" s="184">
        <v>18.152799999999999</v>
      </c>
      <c r="N596" s="184">
        <v>37.213799999999999</v>
      </c>
      <c r="O596" s="184">
        <v>19.4604</v>
      </c>
      <c r="P596" s="184">
        <v>16.1968</v>
      </c>
      <c r="Q596" s="184">
        <v>16.581199999999999</v>
      </c>
      <c r="R596" s="184">
        <v>23.9695</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44536</v>
      </c>
      <c r="E597" s="184">
        <v>15.28</v>
      </c>
      <c r="F597" s="184">
        <v>-2.1139999999999999</v>
      </c>
      <c r="G597" s="184">
        <v>-2.1139999999999999</v>
      </c>
      <c r="H597" s="184">
        <v>-1.0363</v>
      </c>
      <c r="I597" s="184">
        <v>-5.2697000000000003</v>
      </c>
      <c r="J597" s="184">
        <v>-7.1688999999999998</v>
      </c>
      <c r="K597" s="184">
        <v>0.4602</v>
      </c>
      <c r="L597" s="184">
        <v>6.8531000000000004</v>
      </c>
      <c r="M597" s="184">
        <v>11.7776</v>
      </c>
      <c r="N597" s="184">
        <v>27.439499999999999</v>
      </c>
      <c r="O597" s="184">
        <v>15.667400000000001</v>
      </c>
      <c r="P597" s="184"/>
      <c r="Q597" s="184">
        <v>12.1074</v>
      </c>
      <c r="R597" s="184">
        <v>16.986599999999999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44536</v>
      </c>
      <c r="E598" s="184">
        <v>15.72</v>
      </c>
      <c r="F598" s="184">
        <v>-2.1779999999999999</v>
      </c>
      <c r="G598" s="184">
        <v>-2.1779999999999999</v>
      </c>
      <c r="H598" s="184">
        <v>-1.0699000000000001</v>
      </c>
      <c r="I598" s="184">
        <v>-5.3011999999999997</v>
      </c>
      <c r="J598" s="184">
        <v>-7.2019000000000002</v>
      </c>
      <c r="K598" s="184">
        <v>0.51149999999999995</v>
      </c>
      <c r="L598" s="184">
        <v>7.0115999999999996</v>
      </c>
      <c r="M598" s="184">
        <v>12.0456</v>
      </c>
      <c r="N598" s="184">
        <v>27.908899999999999</v>
      </c>
      <c r="O598" s="184">
        <v>16.3748</v>
      </c>
      <c r="P598" s="184"/>
      <c r="Q598" s="184">
        <v>12.9687</v>
      </c>
      <c r="R598" s="184">
        <v>17.4542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44536</v>
      </c>
      <c r="E599" s="184">
        <v>40.880000000000003</v>
      </c>
      <c r="F599" s="184">
        <v>-1.494</v>
      </c>
      <c r="G599" s="184">
        <v>-1.494</v>
      </c>
      <c r="H599" s="184">
        <v>-0.1222</v>
      </c>
      <c r="I599" s="184">
        <v>-3.2884000000000002</v>
      </c>
      <c r="J599" s="184">
        <v>-5.3265000000000002</v>
      </c>
      <c r="K599" s="184">
        <v>-1.7071000000000001</v>
      </c>
      <c r="L599" s="184">
        <v>10.218400000000001</v>
      </c>
      <c r="M599" s="184">
        <v>15.382400000000001</v>
      </c>
      <c r="N599" s="184">
        <v>28.634399999999999</v>
      </c>
      <c r="O599" s="184">
        <v>14.785500000000001</v>
      </c>
      <c r="P599" s="184">
        <v>14.549200000000001</v>
      </c>
      <c r="Q599" s="184">
        <v>18.625499999999999</v>
      </c>
      <c r="R599" s="184">
        <v>17.6126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44536</v>
      </c>
      <c r="E600" s="184">
        <v>37.1</v>
      </c>
      <c r="F600" s="184">
        <v>-1.4870000000000001</v>
      </c>
      <c r="G600" s="184">
        <v>-1.4870000000000001</v>
      </c>
      <c r="H600" s="184">
        <v>-0.1077</v>
      </c>
      <c r="I600" s="184">
        <v>-3.3351000000000002</v>
      </c>
      <c r="J600" s="184">
        <v>-5.4054000000000002</v>
      </c>
      <c r="K600" s="184">
        <v>-1.9815</v>
      </c>
      <c r="L600" s="184">
        <v>9.5687999999999995</v>
      </c>
      <c r="M600" s="184">
        <v>14.365</v>
      </c>
      <c r="N600" s="184">
        <v>27.1419</v>
      </c>
      <c r="O600" s="184">
        <v>13.343999999999999</v>
      </c>
      <c r="P600" s="184">
        <v>12.898899999999999</v>
      </c>
      <c r="Q600" s="184">
        <v>17.237500000000001</v>
      </c>
      <c r="R600" s="184">
        <v>16.232199999999999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44536</v>
      </c>
      <c r="E601" s="184">
        <v>102.58</v>
      </c>
      <c r="F601" s="184">
        <v>-1.903</v>
      </c>
      <c r="G601" s="184">
        <v>-1.903</v>
      </c>
      <c r="H601" s="184">
        <v>0.44059999999999999</v>
      </c>
      <c r="I601" s="184">
        <v>-2.407</v>
      </c>
      <c r="J601" s="184">
        <v>-5.1414999999999997</v>
      </c>
      <c r="K601" s="184">
        <v>1.7558</v>
      </c>
      <c r="L601" s="184">
        <v>11.3668</v>
      </c>
      <c r="M601" s="184">
        <v>23.2044</v>
      </c>
      <c r="N601" s="184">
        <v>49.424599999999998</v>
      </c>
      <c r="O601" s="184">
        <v>22.501200000000001</v>
      </c>
      <c r="P601" s="184">
        <v>20.377600000000001</v>
      </c>
      <c r="Q601" s="184">
        <v>18.619700000000002</v>
      </c>
      <c r="R601" s="184">
        <v>32.766300000000001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44536</v>
      </c>
      <c r="E602" s="184">
        <v>93.1</v>
      </c>
      <c r="F602" s="184">
        <v>-1.9071</v>
      </c>
      <c r="G602" s="184">
        <v>-1.9071</v>
      </c>
      <c r="H602" s="184">
        <v>0.42070000000000002</v>
      </c>
      <c r="I602" s="184">
        <v>-2.4518</v>
      </c>
      <c r="J602" s="184">
        <v>-5.2416999999999998</v>
      </c>
      <c r="K602" s="184">
        <v>1.4602999999999999</v>
      </c>
      <c r="L602" s="184">
        <v>10.741</v>
      </c>
      <c r="M602" s="184">
        <v>22.1785</v>
      </c>
      <c r="N602" s="184">
        <v>47.777799999999999</v>
      </c>
      <c r="O602" s="184">
        <v>21.1038</v>
      </c>
      <c r="P602" s="184">
        <v>18.998899999999999</v>
      </c>
      <c r="Q602" s="184">
        <v>18.796199999999999</v>
      </c>
      <c r="R602" s="184">
        <v>31.3523</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44536</v>
      </c>
      <c r="E603" s="184">
        <v>13.95</v>
      </c>
      <c r="F603" s="184">
        <v>-1.5526</v>
      </c>
      <c r="G603" s="184">
        <v>-1.5526</v>
      </c>
      <c r="H603" s="184">
        <v>-0.57020000000000004</v>
      </c>
      <c r="I603" s="184">
        <v>-2.7197</v>
      </c>
      <c r="J603" s="184">
        <v>-5.2309999999999999</v>
      </c>
      <c r="K603" s="184">
        <v>-1.5526</v>
      </c>
      <c r="L603" s="184">
        <v>8.7294999999999998</v>
      </c>
      <c r="M603" s="184">
        <v>13.230499999999999</v>
      </c>
      <c r="N603" s="184">
        <v>26.588000000000001</v>
      </c>
      <c r="O603" s="184">
        <v>15.331200000000001</v>
      </c>
      <c r="P603" s="184"/>
      <c r="Q603" s="184">
        <v>8.8106000000000009</v>
      </c>
      <c r="R603" s="184">
        <v>17.382000000000001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44536</v>
      </c>
      <c r="E604" s="184">
        <v>13.05</v>
      </c>
      <c r="F604" s="184">
        <v>-1.5837000000000001</v>
      </c>
      <c r="G604" s="184">
        <v>-1.5837000000000001</v>
      </c>
      <c r="H604" s="184">
        <v>-0.60929999999999995</v>
      </c>
      <c r="I604" s="184">
        <v>-2.7570999999999999</v>
      </c>
      <c r="J604" s="184">
        <v>-5.3662000000000001</v>
      </c>
      <c r="K604" s="184">
        <v>-2.0270000000000001</v>
      </c>
      <c r="L604" s="184">
        <v>7.7622</v>
      </c>
      <c r="M604" s="184">
        <v>11.7295</v>
      </c>
      <c r="N604" s="184">
        <v>22.5352</v>
      </c>
      <c r="O604" s="184">
        <v>13.1305</v>
      </c>
      <c r="P604" s="184"/>
      <c r="Q604" s="184">
        <v>6.9854000000000003</v>
      </c>
      <c r="R604" s="184">
        <v>14.5595</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44536</v>
      </c>
      <c r="E605" s="184">
        <v>81.86</v>
      </c>
      <c r="F605" s="184">
        <v>-1.4329000000000001</v>
      </c>
      <c r="G605" s="184">
        <v>-1.4329000000000001</v>
      </c>
      <c r="H605" s="184">
        <v>8.5599999999999996E-2</v>
      </c>
      <c r="I605" s="184">
        <v>-1.7169000000000001</v>
      </c>
      <c r="J605" s="184">
        <v>-3.8073000000000001</v>
      </c>
      <c r="K605" s="184">
        <v>0.47870000000000001</v>
      </c>
      <c r="L605" s="184">
        <v>11.1021</v>
      </c>
      <c r="M605" s="184">
        <v>19.312100000000001</v>
      </c>
      <c r="N605" s="184">
        <v>35.305799999999998</v>
      </c>
      <c r="O605" s="184">
        <v>19.646799999999999</v>
      </c>
      <c r="P605" s="184">
        <v>17.437999999999999</v>
      </c>
      <c r="Q605" s="184">
        <v>15.1021</v>
      </c>
      <c r="R605" s="184">
        <v>24.441600000000001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44536</v>
      </c>
      <c r="E606" s="184">
        <v>92.7</v>
      </c>
      <c r="F606" s="184">
        <v>-1.4249000000000001</v>
      </c>
      <c r="G606" s="184">
        <v>-1.4249000000000001</v>
      </c>
      <c r="H606" s="184">
        <v>9.7199999999999995E-2</v>
      </c>
      <c r="I606" s="184">
        <v>-1.6862999999999999</v>
      </c>
      <c r="J606" s="184">
        <v>-3.7082999999999999</v>
      </c>
      <c r="K606" s="184">
        <v>0.77180000000000004</v>
      </c>
      <c r="L606" s="184">
        <v>11.754099999999999</v>
      </c>
      <c r="M606" s="184">
        <v>20.405200000000001</v>
      </c>
      <c r="N606" s="184">
        <v>36.988300000000002</v>
      </c>
      <c r="O606" s="184">
        <v>21.1386</v>
      </c>
      <c r="P606" s="184">
        <v>19.078199999999999</v>
      </c>
      <c r="Q606" s="184">
        <v>18.901199999999999</v>
      </c>
      <c r="R606" s="184">
        <v>25.927900000000001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44536</v>
      </c>
      <c r="E607" s="184">
        <v>14.552199999999999</v>
      </c>
      <c r="F607" s="184">
        <v>-1.1386000000000001</v>
      </c>
      <c r="G607" s="184">
        <v>-1.1386000000000001</v>
      </c>
      <c r="H607" s="184">
        <v>-1.0479000000000001</v>
      </c>
      <c r="I607" s="184">
        <v>-2.6061000000000001</v>
      </c>
      <c r="J607" s="184">
        <v>-6.6089000000000002</v>
      </c>
      <c r="K607" s="184">
        <v>-5.3902999999999999</v>
      </c>
      <c r="L607" s="184">
        <v>-0.74350000000000005</v>
      </c>
      <c r="M607" s="184">
        <v>7.7095000000000002</v>
      </c>
      <c r="N607" s="184">
        <v>24.793800000000001</v>
      </c>
      <c r="O607" s="184"/>
      <c r="P607" s="184"/>
      <c r="Q607" s="184">
        <v>19.1907</v>
      </c>
      <c r="R607" s="184">
        <v>18.421500000000002</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44536</v>
      </c>
      <c r="E608" s="184">
        <v>13.886699999999999</v>
      </c>
      <c r="F608" s="184">
        <v>-1.1566000000000001</v>
      </c>
      <c r="G608" s="184">
        <v>-1.1566000000000001</v>
      </c>
      <c r="H608" s="184">
        <v>-1.0898000000000001</v>
      </c>
      <c r="I608" s="184">
        <v>-2.6873999999999998</v>
      </c>
      <c r="J608" s="184">
        <v>-6.7907000000000002</v>
      </c>
      <c r="K608" s="184">
        <v>-5.9025999999999996</v>
      </c>
      <c r="L608" s="184">
        <v>-1.8392999999999999</v>
      </c>
      <c r="M608" s="184">
        <v>5.9382000000000001</v>
      </c>
      <c r="N608" s="184">
        <v>22.0701</v>
      </c>
      <c r="O608" s="184"/>
      <c r="P608" s="184"/>
      <c r="Q608" s="184">
        <v>16.6082</v>
      </c>
      <c r="R608" s="184">
        <v>15.8559</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44536</v>
      </c>
      <c r="E609" s="184">
        <v>28.038599999999999</v>
      </c>
      <c r="F609" s="184">
        <v>-1.6531</v>
      </c>
      <c r="G609" s="184">
        <v>-1.6531</v>
      </c>
      <c r="H609" s="184">
        <v>-0.38119999999999998</v>
      </c>
      <c r="I609" s="184">
        <v>-3.0640999999999998</v>
      </c>
      <c r="J609" s="184">
        <v>-6.0557999999999996</v>
      </c>
      <c r="K609" s="184">
        <v>5.3900000000000003E-2</v>
      </c>
      <c r="L609" s="184">
        <v>12.5542</v>
      </c>
      <c r="M609" s="184">
        <v>18.1418</v>
      </c>
      <c r="N609" s="184">
        <v>34.637799999999999</v>
      </c>
      <c r="O609" s="184">
        <v>21.72</v>
      </c>
      <c r="P609" s="184">
        <v>18.510400000000001</v>
      </c>
      <c r="Q609" s="184">
        <v>7.82</v>
      </c>
      <c r="R609" s="184">
        <v>25.132200000000001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44536</v>
      </c>
      <c r="E610" s="184">
        <v>30.802</v>
      </c>
      <c r="F610" s="184">
        <v>-1.647</v>
      </c>
      <c r="G610" s="184">
        <v>-1.647</v>
      </c>
      <c r="H610" s="184">
        <v>-0.36680000000000001</v>
      </c>
      <c r="I610" s="184">
        <v>-3.0362</v>
      </c>
      <c r="J610" s="184">
        <v>-5.992</v>
      </c>
      <c r="K610" s="184">
        <v>0.24110000000000001</v>
      </c>
      <c r="L610" s="184">
        <v>12.9826</v>
      </c>
      <c r="M610" s="184">
        <v>18.813800000000001</v>
      </c>
      <c r="N610" s="184">
        <v>35.654000000000003</v>
      </c>
      <c r="O610" s="184">
        <v>22.633500000000002</v>
      </c>
      <c r="P610" s="184">
        <v>19.502500000000001</v>
      </c>
      <c r="Q610" s="184">
        <v>17.765599999999999</v>
      </c>
      <c r="R610" s="184">
        <v>26.0715</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44536</v>
      </c>
      <c r="E611" s="184">
        <v>69.632000000000005</v>
      </c>
      <c r="F611" s="184">
        <v>-1.9888999999999999</v>
      </c>
      <c r="G611" s="184">
        <v>-1.9888999999999999</v>
      </c>
      <c r="H611" s="184">
        <v>-0.93330000000000002</v>
      </c>
      <c r="I611" s="184">
        <v>-2.9910999999999999</v>
      </c>
      <c r="J611" s="184">
        <v>-2.8531</v>
      </c>
      <c r="K611" s="184">
        <v>-1.2088000000000001</v>
      </c>
      <c r="L611" s="184">
        <v>9.8278999999999996</v>
      </c>
      <c r="M611" s="184">
        <v>16.781300000000002</v>
      </c>
      <c r="N611" s="184">
        <v>34.080399999999997</v>
      </c>
      <c r="O611" s="184">
        <v>19.657800000000002</v>
      </c>
      <c r="P611" s="184">
        <v>16.4955</v>
      </c>
      <c r="Q611" s="184">
        <v>12.855499999999999</v>
      </c>
      <c r="R611" s="184">
        <v>23.032599999999999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44536</v>
      </c>
      <c r="E612" s="184">
        <v>77.953000000000003</v>
      </c>
      <c r="F612" s="184">
        <v>-1.978</v>
      </c>
      <c r="G612" s="184">
        <v>-1.978</v>
      </c>
      <c r="H612" s="184">
        <v>-0.90639999999999998</v>
      </c>
      <c r="I612" s="184">
        <v>-2.9397000000000002</v>
      </c>
      <c r="J612" s="184">
        <v>-2.7349999999999999</v>
      </c>
      <c r="K612" s="184">
        <v>-0.87739999999999996</v>
      </c>
      <c r="L612" s="184">
        <v>10.5763</v>
      </c>
      <c r="M612" s="184">
        <v>17.9712</v>
      </c>
      <c r="N612" s="184">
        <v>35.903700000000001</v>
      </c>
      <c r="O612" s="184">
        <v>21.169499999999999</v>
      </c>
      <c r="P612" s="184">
        <v>17.9817</v>
      </c>
      <c r="Q612" s="184">
        <v>16.238900000000001</v>
      </c>
      <c r="R612" s="184">
        <v>24.6465</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44536</v>
      </c>
      <c r="E613" s="184">
        <v>82.426000000000002</v>
      </c>
      <c r="F613" s="184">
        <v>-1.7475000000000001</v>
      </c>
      <c r="G613" s="184">
        <v>-1.7475000000000001</v>
      </c>
      <c r="H613" s="184">
        <v>0.30669999999999997</v>
      </c>
      <c r="I613" s="184">
        <v>-1.6725000000000001</v>
      </c>
      <c r="J613" s="184">
        <v>-2.97</v>
      </c>
      <c r="K613" s="184">
        <v>-2.5467</v>
      </c>
      <c r="L613" s="184">
        <v>8.7931000000000008</v>
      </c>
      <c r="M613" s="184">
        <v>15.775</v>
      </c>
      <c r="N613" s="184">
        <v>30.017700000000001</v>
      </c>
      <c r="O613" s="184">
        <v>15.1259</v>
      </c>
      <c r="P613" s="184">
        <v>14.5829</v>
      </c>
      <c r="Q613" s="184">
        <v>14.9962</v>
      </c>
      <c r="R613" s="184">
        <v>20.055199999999999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44536</v>
      </c>
      <c r="E614" s="184">
        <v>77.805999999999997</v>
      </c>
      <c r="F614" s="184">
        <v>-1.7539</v>
      </c>
      <c r="G614" s="184">
        <v>-1.7539</v>
      </c>
      <c r="H614" s="184">
        <v>0.29260000000000003</v>
      </c>
      <c r="I614" s="184">
        <v>-1.7004999999999999</v>
      </c>
      <c r="J614" s="184">
        <v>-3.0358000000000001</v>
      </c>
      <c r="K614" s="184">
        <v>-2.7290999999999999</v>
      </c>
      <c r="L614" s="184">
        <v>8.3785000000000007</v>
      </c>
      <c r="M614" s="184">
        <v>15.1249</v>
      </c>
      <c r="N614" s="184">
        <v>29.089300000000001</v>
      </c>
      <c r="O614" s="184">
        <v>14.423999999999999</v>
      </c>
      <c r="P614" s="184">
        <v>13.812200000000001</v>
      </c>
      <c r="Q614" s="184">
        <v>13.8812</v>
      </c>
      <c r="R614" s="184">
        <v>19.264500000000002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44536</v>
      </c>
      <c r="E615" s="184">
        <v>106.5907</v>
      </c>
      <c r="F615" s="184">
        <v>-1.8615999999999999</v>
      </c>
      <c r="G615" s="184">
        <v>-1.8615999999999999</v>
      </c>
      <c r="H615" s="184">
        <v>-0.62780000000000002</v>
      </c>
      <c r="I615" s="184">
        <v>-2.6728999999999998</v>
      </c>
      <c r="J615" s="184">
        <v>-4.6387999999999998</v>
      </c>
      <c r="K615" s="184">
        <v>-1.659</v>
      </c>
      <c r="L615" s="184">
        <v>12.336600000000001</v>
      </c>
      <c r="M615" s="184">
        <v>18.072800000000001</v>
      </c>
      <c r="N615" s="184">
        <v>30.355699999999999</v>
      </c>
      <c r="O615" s="184">
        <v>17.2682</v>
      </c>
      <c r="P615" s="184">
        <v>16.277799999999999</v>
      </c>
      <c r="Q615" s="184">
        <v>15.2469</v>
      </c>
      <c r="R615" s="184">
        <v>18.09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2025</v>
      </c>
      <c r="C616" s="180">
        <v>100865</v>
      </c>
      <c r="D616" s="183">
        <v>44536</v>
      </c>
      <c r="E616" s="184">
        <v>97.3035</v>
      </c>
      <c r="F616" s="184">
        <v>-1.8714999999999999</v>
      </c>
      <c r="G616" s="184">
        <v>-1.8714999999999999</v>
      </c>
      <c r="H616" s="184">
        <v>-0.65139999999999998</v>
      </c>
      <c r="I616" s="184">
        <v>-2.7191999999999998</v>
      </c>
      <c r="J616" s="184">
        <v>-4.7469000000000001</v>
      </c>
      <c r="K616" s="184">
        <v>-1.9693000000000001</v>
      </c>
      <c r="L616" s="184">
        <v>11.6159</v>
      </c>
      <c r="M616" s="184">
        <v>16.9422</v>
      </c>
      <c r="N616" s="184">
        <v>28.709700000000002</v>
      </c>
      <c r="O616" s="184">
        <v>15.8926</v>
      </c>
      <c r="P616" s="184">
        <v>14.8911</v>
      </c>
      <c r="Q616" s="184">
        <v>9.9247999999999994</v>
      </c>
      <c r="R616" s="184">
        <v>16.608000000000001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44536</v>
      </c>
      <c r="E617" s="184">
        <v>19.923200000000001</v>
      </c>
      <c r="F617" s="184">
        <v>-1.5978000000000001</v>
      </c>
      <c r="G617" s="184">
        <v>-1.5978000000000001</v>
      </c>
      <c r="H617" s="184">
        <v>-0.69189999999999996</v>
      </c>
      <c r="I617" s="184">
        <v>-2.5602999999999998</v>
      </c>
      <c r="J617" s="184">
        <v>-5.3525</v>
      </c>
      <c r="K617" s="184">
        <v>-2.31</v>
      </c>
      <c r="L617" s="184">
        <v>12.5814</v>
      </c>
      <c r="M617" s="184">
        <v>20.816199999999998</v>
      </c>
      <c r="N617" s="184">
        <v>43.249899999999997</v>
      </c>
      <c r="O617" s="184">
        <v>20.095400000000001</v>
      </c>
      <c r="P617" s="184">
        <v>14.6411</v>
      </c>
      <c r="Q617" s="184">
        <v>14.360300000000001</v>
      </c>
      <c r="R617" s="184">
        <v>26.365300000000001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44536</v>
      </c>
      <c r="E618" s="184">
        <v>18.021999999999998</v>
      </c>
      <c r="F618" s="184">
        <v>-1.6115999999999999</v>
      </c>
      <c r="G618" s="184">
        <v>-1.6115999999999999</v>
      </c>
      <c r="H618" s="184">
        <v>-0.7238</v>
      </c>
      <c r="I618" s="184">
        <v>-2.6221999999999999</v>
      </c>
      <c r="J618" s="184">
        <v>-5.4916</v>
      </c>
      <c r="K618" s="184">
        <v>-2.7136999999999998</v>
      </c>
      <c r="L618" s="184">
        <v>11.637600000000001</v>
      </c>
      <c r="M618" s="184">
        <v>19.314599999999999</v>
      </c>
      <c r="N618" s="184">
        <v>40.9026</v>
      </c>
      <c r="O618" s="184">
        <v>18.083500000000001</v>
      </c>
      <c r="P618" s="184">
        <v>12.437099999999999</v>
      </c>
      <c r="Q618" s="184">
        <v>12.1492</v>
      </c>
      <c r="R618" s="184">
        <v>24.281400000000001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44536</v>
      </c>
      <c r="E619" s="184">
        <v>33.19</v>
      </c>
      <c r="F619" s="184">
        <v>-1.6214</v>
      </c>
      <c r="G619" s="184">
        <v>-1.6214</v>
      </c>
      <c r="H619" s="184">
        <v>0.14480000000000001</v>
      </c>
      <c r="I619" s="184">
        <v>-2.1781000000000001</v>
      </c>
      <c r="J619" s="184">
        <v>-4.5002000000000004</v>
      </c>
      <c r="K619" s="184">
        <v>-1.1673</v>
      </c>
      <c r="L619" s="184">
        <v>11.0145</v>
      </c>
      <c r="M619" s="184">
        <v>19.255500000000001</v>
      </c>
      <c r="N619" s="184">
        <v>39.471400000000003</v>
      </c>
      <c r="O619" s="184">
        <v>25.4739</v>
      </c>
      <c r="P619" s="184">
        <v>23.013500000000001</v>
      </c>
      <c r="Q619" s="184">
        <v>22.358699999999999</v>
      </c>
      <c r="R619" s="184">
        <v>29.594899999999999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44536</v>
      </c>
      <c r="E620" s="184">
        <v>30.477</v>
      </c>
      <c r="F620" s="184">
        <v>-1.63</v>
      </c>
      <c r="G620" s="184">
        <v>-1.63</v>
      </c>
      <c r="H620" s="184">
        <v>0.1183</v>
      </c>
      <c r="I620" s="184">
        <v>-2.2263999999999999</v>
      </c>
      <c r="J620" s="184">
        <v>-4.6102999999999996</v>
      </c>
      <c r="K620" s="184">
        <v>-1.4804999999999999</v>
      </c>
      <c r="L620" s="184">
        <v>10.295999999999999</v>
      </c>
      <c r="M620" s="184">
        <v>18.0776</v>
      </c>
      <c r="N620" s="184">
        <v>37.550199999999997</v>
      </c>
      <c r="O620" s="184">
        <v>23.5595</v>
      </c>
      <c r="P620" s="184">
        <v>21.296800000000001</v>
      </c>
      <c r="Q620" s="184">
        <v>20.616199999999999</v>
      </c>
      <c r="R620" s="184">
        <v>27.733000000000001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44536</v>
      </c>
      <c r="E621" s="184">
        <v>28.7105</v>
      </c>
      <c r="F621" s="184">
        <v>-1.7025999999999999</v>
      </c>
      <c r="G621" s="184">
        <v>-1.7025999999999999</v>
      </c>
      <c r="H621" s="184">
        <v>-0.94189999999999996</v>
      </c>
      <c r="I621" s="184">
        <v>-2.2831000000000001</v>
      </c>
      <c r="J621" s="184">
        <v>-4.5286999999999997</v>
      </c>
      <c r="K621" s="184">
        <v>-4.1341000000000001</v>
      </c>
      <c r="L621" s="184">
        <v>10.298999999999999</v>
      </c>
      <c r="M621" s="184">
        <v>18.0428</v>
      </c>
      <c r="N621" s="184">
        <v>37.388599999999997</v>
      </c>
      <c r="O621" s="184">
        <v>18.952400000000001</v>
      </c>
      <c r="P621" s="184">
        <v>17.0547</v>
      </c>
      <c r="Q621" s="184">
        <v>16.5684</v>
      </c>
      <c r="R621" s="184">
        <v>20.814299999999999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44536</v>
      </c>
      <c r="E622" s="184">
        <v>26.174600000000002</v>
      </c>
      <c r="F622" s="184">
        <v>-1.7126999999999999</v>
      </c>
      <c r="G622" s="184">
        <v>-1.7126999999999999</v>
      </c>
      <c r="H622" s="184">
        <v>-0.96599999999999997</v>
      </c>
      <c r="I622" s="184">
        <v>-2.3296000000000001</v>
      </c>
      <c r="J622" s="184">
        <v>-4.6375999999999999</v>
      </c>
      <c r="K622" s="184">
        <v>-4.4398</v>
      </c>
      <c r="L622" s="184">
        <v>9.5780999999999992</v>
      </c>
      <c r="M622" s="184">
        <v>16.8963</v>
      </c>
      <c r="N622" s="184">
        <v>35.606299999999997</v>
      </c>
      <c r="O622" s="184">
        <v>17.388999999999999</v>
      </c>
      <c r="P622" s="184">
        <v>15.5238</v>
      </c>
      <c r="Q622" s="184">
        <v>15.012</v>
      </c>
      <c r="R622" s="184">
        <v>19.2179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2007</v>
      </c>
      <c r="C623" s="180">
        <v>135654</v>
      </c>
      <c r="D623" s="183">
        <v>44536</v>
      </c>
      <c r="E623" s="184">
        <v>22.258099999999999</v>
      </c>
      <c r="F623" s="184">
        <v>-1.5202</v>
      </c>
      <c r="G623" s="184">
        <v>-1.5202</v>
      </c>
      <c r="H623" s="184">
        <v>-0.42320000000000002</v>
      </c>
      <c r="I623" s="184">
        <v>-2.6372</v>
      </c>
      <c r="J623" s="184">
        <v>-5.3769</v>
      </c>
      <c r="K623" s="184">
        <v>0.45490000000000003</v>
      </c>
      <c r="L623" s="184">
        <v>11.861599999999999</v>
      </c>
      <c r="M623" s="184">
        <v>16.0703</v>
      </c>
      <c r="N623" s="184">
        <v>32.092399999999998</v>
      </c>
      <c r="O623" s="184">
        <v>16.491</v>
      </c>
      <c r="P623" s="184">
        <v>14.9871</v>
      </c>
      <c r="Q623" s="184">
        <v>14.4201</v>
      </c>
      <c r="R623" s="184">
        <v>19.010999999999999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2008</v>
      </c>
      <c r="C624" s="180">
        <v>135655</v>
      </c>
      <c r="D624" s="183">
        <v>44536</v>
      </c>
      <c r="E624" s="184">
        <v>20.12</v>
      </c>
      <c r="F624" s="184">
        <v>-1.5357000000000001</v>
      </c>
      <c r="G624" s="184">
        <v>-1.5357000000000001</v>
      </c>
      <c r="H624" s="184">
        <v>-0.45960000000000001</v>
      </c>
      <c r="I624" s="184">
        <v>-2.7075</v>
      </c>
      <c r="J624" s="184">
        <v>-5.5385999999999997</v>
      </c>
      <c r="K624" s="184">
        <v>5.4999999999999997E-3</v>
      </c>
      <c r="L624" s="184">
        <v>10.818</v>
      </c>
      <c r="M624" s="184">
        <v>14.4222</v>
      </c>
      <c r="N624" s="184">
        <v>29.578199999999999</v>
      </c>
      <c r="O624" s="184">
        <v>14.4032</v>
      </c>
      <c r="P624" s="184">
        <v>13.0298</v>
      </c>
      <c r="Q624" s="184">
        <v>12.491099999999999</v>
      </c>
      <c r="R624" s="184">
        <v>16.8889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44536</v>
      </c>
      <c r="E625" s="184">
        <v>74.4816</v>
      </c>
      <c r="F625" s="184">
        <v>-1.6457999999999999</v>
      </c>
      <c r="G625" s="184">
        <v>-1.6457999999999999</v>
      </c>
      <c r="H625" s="184">
        <v>-0.60960000000000003</v>
      </c>
      <c r="I625" s="184">
        <v>-3.3338999999999999</v>
      </c>
      <c r="J625" s="184">
        <v>-5.8110999999999997</v>
      </c>
      <c r="K625" s="184">
        <v>-1.9356</v>
      </c>
      <c r="L625" s="184">
        <v>10.908300000000001</v>
      </c>
      <c r="M625" s="184">
        <v>17.718599999999999</v>
      </c>
      <c r="N625" s="184">
        <v>41.445599999999999</v>
      </c>
      <c r="O625" s="184">
        <v>12.5273</v>
      </c>
      <c r="P625" s="184">
        <v>9.2728000000000002</v>
      </c>
      <c r="Q625" s="184">
        <v>13.1792</v>
      </c>
      <c r="R625" s="184">
        <v>19.1663</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44536</v>
      </c>
      <c r="E626" s="184">
        <v>79.732900000000001</v>
      </c>
      <c r="F626" s="184">
        <v>-1.6402000000000001</v>
      </c>
      <c r="G626" s="184">
        <v>-1.6402000000000001</v>
      </c>
      <c r="H626" s="184">
        <v>-0.59560000000000002</v>
      </c>
      <c r="I626" s="184">
        <v>-3.3075999999999999</v>
      </c>
      <c r="J626" s="184">
        <v>-5.7469000000000001</v>
      </c>
      <c r="K626" s="184">
        <v>-1.7448999999999999</v>
      </c>
      <c r="L626" s="184">
        <v>11.304399999999999</v>
      </c>
      <c r="M626" s="184">
        <v>18.3522</v>
      </c>
      <c r="N626" s="184">
        <v>42.465400000000002</v>
      </c>
      <c r="O626" s="184">
        <v>13.329599999999999</v>
      </c>
      <c r="P626" s="184">
        <v>10.1622</v>
      </c>
      <c r="Q626" s="184">
        <v>13.966200000000001</v>
      </c>
      <c r="R626" s="184">
        <v>20.016200000000001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44536</v>
      </c>
      <c r="E627" s="184">
        <v>18.715800000000002</v>
      </c>
      <c r="F627" s="184">
        <v>-1.8471</v>
      </c>
      <c r="G627" s="184">
        <v>-1.8471</v>
      </c>
      <c r="H627" s="184">
        <v>0.84650000000000003</v>
      </c>
      <c r="I627" s="184">
        <v>-1.4121999999999999</v>
      </c>
      <c r="J627" s="184">
        <v>-2.0068999999999999</v>
      </c>
      <c r="K627" s="184">
        <v>2.2698999999999998</v>
      </c>
      <c r="L627" s="184">
        <v>15.801299999999999</v>
      </c>
      <c r="M627" s="184">
        <v>26.458100000000002</v>
      </c>
      <c r="N627" s="184">
        <v>37.979399999999998</v>
      </c>
      <c r="O627" s="184"/>
      <c r="P627" s="184"/>
      <c r="Q627" s="184">
        <v>30.235600000000002</v>
      </c>
      <c r="R627" s="184">
        <v>32.601100000000002</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44536</v>
      </c>
      <c r="E628" s="184">
        <v>18.1768</v>
      </c>
      <c r="F628" s="184">
        <v>-1.8573999999999999</v>
      </c>
      <c r="G628" s="184">
        <v>-1.8573999999999999</v>
      </c>
      <c r="H628" s="184">
        <v>0.82150000000000001</v>
      </c>
      <c r="I628" s="184">
        <v>-1.4610000000000001</v>
      </c>
      <c r="J628" s="184">
        <v>-2.1215999999999999</v>
      </c>
      <c r="K628" s="184">
        <v>1.9393</v>
      </c>
      <c r="L628" s="184">
        <v>15.040900000000001</v>
      </c>
      <c r="M628" s="184">
        <v>25.245000000000001</v>
      </c>
      <c r="N628" s="184">
        <v>36.256799999999998</v>
      </c>
      <c r="O628" s="184"/>
      <c r="P628" s="184"/>
      <c r="Q628" s="184">
        <v>28.641400000000001</v>
      </c>
      <c r="R628" s="184">
        <v>30.964099999999998</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44536</v>
      </c>
      <c r="E629" s="184">
        <v>24.63</v>
      </c>
      <c r="F629" s="184">
        <v>-1.6766000000000001</v>
      </c>
      <c r="G629" s="184">
        <v>-1.6766000000000001</v>
      </c>
      <c r="H629" s="184">
        <v>-0.4446</v>
      </c>
      <c r="I629" s="184">
        <v>-2.4167999999999998</v>
      </c>
      <c r="J629" s="184">
        <v>-3.4117999999999999</v>
      </c>
      <c r="K629" s="184">
        <v>0.94259999999999999</v>
      </c>
      <c r="L629" s="184">
        <v>10.7464</v>
      </c>
      <c r="M629" s="184">
        <v>21.689699999999998</v>
      </c>
      <c r="N629" s="184">
        <v>40.341900000000003</v>
      </c>
      <c r="O629" s="184">
        <v>21.425599999999999</v>
      </c>
      <c r="P629" s="184">
        <v>18.445799999999998</v>
      </c>
      <c r="Q629" s="184">
        <v>16.234100000000002</v>
      </c>
      <c r="R629" s="184">
        <v>26.919599999999999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44536</v>
      </c>
      <c r="E630" s="184">
        <v>22.71</v>
      </c>
      <c r="F630" s="184">
        <v>-1.6882999999999999</v>
      </c>
      <c r="G630" s="184">
        <v>-1.6882999999999999</v>
      </c>
      <c r="H630" s="184">
        <v>-0.48199999999999998</v>
      </c>
      <c r="I630" s="184">
        <v>-2.4903</v>
      </c>
      <c r="J630" s="184">
        <v>-3.5259</v>
      </c>
      <c r="K630" s="184">
        <v>0.66490000000000005</v>
      </c>
      <c r="L630" s="184">
        <v>10.0824</v>
      </c>
      <c r="M630" s="184">
        <v>20.669499999999999</v>
      </c>
      <c r="N630" s="184">
        <v>38.729399999999998</v>
      </c>
      <c r="O630" s="184">
        <v>19.744900000000001</v>
      </c>
      <c r="P630" s="184">
        <v>16.694800000000001</v>
      </c>
      <c r="Q630" s="184">
        <v>14.670299999999999</v>
      </c>
      <c r="R630" s="184">
        <v>25.3691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44536</v>
      </c>
      <c r="E631" s="184">
        <v>883.42458412396195</v>
      </c>
      <c r="F631" s="184">
        <v>-1.5125</v>
      </c>
      <c r="G631" s="184">
        <v>-1.5125</v>
      </c>
      <c r="H631" s="184">
        <v>-0.4274</v>
      </c>
      <c r="I631" s="184">
        <v>-2.7395</v>
      </c>
      <c r="J631" s="184">
        <v>-5.1734999999999998</v>
      </c>
      <c r="K631" s="184">
        <v>0.34320000000000001</v>
      </c>
      <c r="L631" s="184">
        <v>12.1465</v>
      </c>
      <c r="M631" s="184">
        <v>19.0974</v>
      </c>
      <c r="N631" s="184">
        <v>35.554499999999997</v>
      </c>
      <c r="O631" s="184">
        <v>17.394100000000002</v>
      </c>
      <c r="P631" s="184">
        <v>13.5306</v>
      </c>
      <c r="Q631" s="184">
        <v>19.048100000000002</v>
      </c>
      <c r="R631" s="184">
        <v>24.838100000000001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44536</v>
      </c>
      <c r="E632" s="184">
        <v>312.29000000000002</v>
      </c>
      <c r="F632" s="184">
        <v>-1.5106999999999999</v>
      </c>
      <c r="G632" s="184">
        <v>-1.5106999999999999</v>
      </c>
      <c r="H632" s="184">
        <v>-0.4209</v>
      </c>
      <c r="I632" s="184">
        <v>-2.7225000000000001</v>
      </c>
      <c r="J632" s="184">
        <v>-5.1367000000000003</v>
      </c>
      <c r="K632" s="184">
        <v>0.4471</v>
      </c>
      <c r="L632" s="184">
        <v>12.379</v>
      </c>
      <c r="M632" s="184">
        <v>19.472799999999999</v>
      </c>
      <c r="N632" s="184">
        <v>36.109699999999997</v>
      </c>
      <c r="O632" s="184">
        <v>17.837700000000002</v>
      </c>
      <c r="P632" s="184">
        <v>14.041600000000001</v>
      </c>
      <c r="Q632" s="184">
        <v>13.3612</v>
      </c>
      <c r="R632" s="184">
        <v>25.349399999999999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44536</v>
      </c>
      <c r="E633" s="184">
        <v>481.79893971006902</v>
      </c>
      <c r="F633" s="184">
        <v>-1.5048999999999999</v>
      </c>
      <c r="G633" s="184">
        <v>-1.5048999999999999</v>
      </c>
      <c r="H633" s="184">
        <v>-0.40539999999999998</v>
      </c>
      <c r="I633" s="184">
        <v>-2.6991999999999998</v>
      </c>
      <c r="J633" s="184">
        <v>-5.1128999999999998</v>
      </c>
      <c r="K633" s="184">
        <v>0.42130000000000001</v>
      </c>
      <c r="L633" s="184">
        <v>12.090299999999999</v>
      </c>
      <c r="M633" s="184">
        <v>19.059899999999999</v>
      </c>
      <c r="N633" s="184">
        <v>35.4208</v>
      </c>
      <c r="O633" s="184">
        <v>17.6387</v>
      </c>
      <c r="P633" s="184">
        <v>16.1891</v>
      </c>
      <c r="Q633" s="184">
        <v>16.2727</v>
      </c>
      <c r="R633" s="184">
        <v>24.9373</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44536</v>
      </c>
      <c r="E634" s="184">
        <v>334.55</v>
      </c>
      <c r="F634" s="184">
        <v>-1.5015000000000001</v>
      </c>
      <c r="G634" s="184">
        <v>-1.5015000000000001</v>
      </c>
      <c r="H634" s="184">
        <v>-0.39600000000000002</v>
      </c>
      <c r="I634" s="184">
        <v>-2.6791999999999998</v>
      </c>
      <c r="J634" s="184">
        <v>-5.0679999999999996</v>
      </c>
      <c r="K634" s="184">
        <v>0.55300000000000005</v>
      </c>
      <c r="L634" s="184">
        <v>12.3896</v>
      </c>
      <c r="M634" s="184">
        <v>19.537600000000001</v>
      </c>
      <c r="N634" s="184">
        <v>36.134300000000003</v>
      </c>
      <c r="O634" s="184">
        <v>18.2317</v>
      </c>
      <c r="P634" s="184">
        <v>16.808700000000002</v>
      </c>
      <c r="Q634" s="184">
        <v>16.468699999999998</v>
      </c>
      <c r="R634" s="184">
        <v>25.581900000000001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44536</v>
      </c>
      <c r="E635" s="184">
        <v>217.03360000000001</v>
      </c>
      <c r="F635" s="184">
        <v>-1.8657999999999999</v>
      </c>
      <c r="G635" s="184">
        <v>-1.8657999999999999</v>
      </c>
      <c r="H635" s="184">
        <v>-0.34649999999999997</v>
      </c>
      <c r="I635" s="184">
        <v>-1.1186</v>
      </c>
      <c r="J635" s="184">
        <v>-2.1621999999999999</v>
      </c>
      <c r="K635" s="184">
        <v>2.9359999999999999</v>
      </c>
      <c r="L635" s="184">
        <v>13.7658</v>
      </c>
      <c r="M635" s="184">
        <v>40.127200000000002</v>
      </c>
      <c r="N635" s="184">
        <v>67.407200000000003</v>
      </c>
      <c r="O635" s="184">
        <v>35.364600000000003</v>
      </c>
      <c r="P635" s="184">
        <v>25.018899999999999</v>
      </c>
      <c r="Q635" s="184">
        <v>15.2378</v>
      </c>
      <c r="R635" s="184">
        <v>51.668199999999999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44536</v>
      </c>
      <c r="E636" s="184">
        <v>231.66220000000001</v>
      </c>
      <c r="F636" s="184">
        <v>-1.8483000000000001</v>
      </c>
      <c r="G636" s="184">
        <v>-1.8483000000000001</v>
      </c>
      <c r="H636" s="184">
        <v>-0.30730000000000002</v>
      </c>
      <c r="I636" s="184">
        <v>-1.0429999999999999</v>
      </c>
      <c r="J636" s="184">
        <v>-1.9859</v>
      </c>
      <c r="K636" s="184">
        <v>3.4790000000000001</v>
      </c>
      <c r="L636" s="184">
        <v>14.9658</v>
      </c>
      <c r="M636" s="184">
        <v>42.372500000000002</v>
      </c>
      <c r="N636" s="184">
        <v>71.042599999999993</v>
      </c>
      <c r="O636" s="184">
        <v>37.672199999999997</v>
      </c>
      <c r="P636" s="184">
        <v>26.437799999999999</v>
      </c>
      <c r="Q636" s="184">
        <v>22.061800000000002</v>
      </c>
      <c r="R636" s="184">
        <v>54.692999999999998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44536</v>
      </c>
      <c r="E637" s="184">
        <v>74.44</v>
      </c>
      <c r="F637" s="184">
        <v>-1.3777999999999999</v>
      </c>
      <c r="G637" s="184">
        <v>-1.3777999999999999</v>
      </c>
      <c r="H637" s="184">
        <v>-0.13420000000000001</v>
      </c>
      <c r="I637" s="184">
        <v>-3.65</v>
      </c>
      <c r="J637" s="184">
        <v>-6.0575000000000001</v>
      </c>
      <c r="K637" s="184">
        <v>-3.65</v>
      </c>
      <c r="L637" s="184">
        <v>3.0882000000000001</v>
      </c>
      <c r="M637" s="184">
        <v>11.1875</v>
      </c>
      <c r="N637" s="184">
        <v>27.313199999999998</v>
      </c>
      <c r="O637" s="184">
        <v>12.6111</v>
      </c>
      <c r="P637" s="184">
        <v>11.2294</v>
      </c>
      <c r="Q637" s="184">
        <v>16.751000000000001</v>
      </c>
      <c r="R637" s="184">
        <v>19.732600000000001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44536</v>
      </c>
      <c r="E638" s="184">
        <v>73.180000000000007</v>
      </c>
      <c r="F638" s="184">
        <v>-1.3879999999999999</v>
      </c>
      <c r="G638" s="184">
        <v>-1.3879999999999999</v>
      </c>
      <c r="H638" s="184">
        <v>-0.13650000000000001</v>
      </c>
      <c r="I638" s="184">
        <v>-3.6598000000000002</v>
      </c>
      <c r="J638" s="184">
        <v>-6.1073000000000004</v>
      </c>
      <c r="K638" s="184">
        <v>-3.7612000000000001</v>
      </c>
      <c r="L638" s="184">
        <v>2.8386999999999998</v>
      </c>
      <c r="M638" s="184">
        <v>10.7781</v>
      </c>
      <c r="N638" s="184">
        <v>26.6967</v>
      </c>
      <c r="O638" s="184">
        <v>12.080299999999999</v>
      </c>
      <c r="P638" s="184">
        <v>10.8353</v>
      </c>
      <c r="Q638" s="184">
        <v>16.410499999999999</v>
      </c>
      <c r="R638" s="184">
        <v>19.152699999999999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44536</v>
      </c>
      <c r="E639" s="184">
        <v>229.946</v>
      </c>
      <c r="F639" s="184">
        <v>-1.5306</v>
      </c>
      <c r="G639" s="184">
        <v>-1.5306</v>
      </c>
      <c r="H639" s="184">
        <v>-0.50719999999999998</v>
      </c>
      <c r="I639" s="184">
        <v>-2.8477000000000001</v>
      </c>
      <c r="J639" s="184">
        <v>-5.0115999999999996</v>
      </c>
      <c r="K639" s="184">
        <v>-0.1246</v>
      </c>
      <c r="L639" s="184">
        <v>10.029400000000001</v>
      </c>
      <c r="M639" s="184">
        <v>18.126100000000001</v>
      </c>
      <c r="N639" s="184">
        <v>35.509300000000003</v>
      </c>
      <c r="O639" s="184">
        <v>18.776900000000001</v>
      </c>
      <c r="P639" s="184">
        <v>14.682600000000001</v>
      </c>
      <c r="Q639" s="184">
        <v>14.6936</v>
      </c>
      <c r="R639" s="184">
        <v>25.0639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44536</v>
      </c>
      <c r="E640" s="184">
        <v>676.67050022956096</v>
      </c>
      <c r="F640" s="184">
        <v>-1.5357000000000001</v>
      </c>
      <c r="G640" s="184">
        <v>-1.5357000000000001</v>
      </c>
      <c r="H640" s="184">
        <v>-0.51939999999999997</v>
      </c>
      <c r="I640" s="184">
        <v>-2.8696999999999999</v>
      </c>
      <c r="J640" s="184">
        <v>-5.0647000000000002</v>
      </c>
      <c r="K640" s="184">
        <v>-0.27750000000000002</v>
      </c>
      <c r="L640" s="184">
        <v>9.6929999999999996</v>
      </c>
      <c r="M640" s="184">
        <v>17.576499999999999</v>
      </c>
      <c r="N640" s="184">
        <v>34.660600000000002</v>
      </c>
      <c r="O640" s="184">
        <v>18.054300000000001</v>
      </c>
      <c r="P640" s="184">
        <v>13.937799999999999</v>
      </c>
      <c r="Q640" s="184">
        <v>15.8156</v>
      </c>
      <c r="R640" s="184">
        <v>24.284099999999999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44536</v>
      </c>
      <c r="E641" s="184">
        <v>25.6721</v>
      </c>
      <c r="F641" s="184">
        <v>-0.75270000000000004</v>
      </c>
      <c r="G641" s="184">
        <v>-0.75270000000000004</v>
      </c>
      <c r="H641" s="184">
        <v>1.7042999999999999</v>
      </c>
      <c r="I641" s="184">
        <v>2.3073999999999999</v>
      </c>
      <c r="J641" s="184">
        <v>2.6137000000000001</v>
      </c>
      <c r="K641" s="184">
        <v>7.4965000000000002</v>
      </c>
      <c r="L641" s="184">
        <v>18.607399999999998</v>
      </c>
      <c r="M641" s="184">
        <v>30.942699999999999</v>
      </c>
      <c r="N641" s="184">
        <v>51.362299999999998</v>
      </c>
      <c r="O641" s="184">
        <v>27.535499999999999</v>
      </c>
      <c r="P641" s="184">
        <v>18.243600000000001</v>
      </c>
      <c r="Q641" s="184">
        <v>14.8841</v>
      </c>
      <c r="R641" s="184">
        <v>34.247799999999998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44536</v>
      </c>
      <c r="E642" s="184">
        <v>25.003599999999999</v>
      </c>
      <c r="F642" s="184">
        <v>-0.75529999999999997</v>
      </c>
      <c r="G642" s="184">
        <v>-0.75529999999999997</v>
      </c>
      <c r="H642" s="184">
        <v>1.6977</v>
      </c>
      <c r="I642" s="184">
        <v>2.2934999999999999</v>
      </c>
      <c r="J642" s="184">
        <v>2.5813999999999999</v>
      </c>
      <c r="K642" s="184">
        <v>7.4028999999999998</v>
      </c>
      <c r="L642" s="184">
        <v>18.397200000000002</v>
      </c>
      <c r="M642" s="184">
        <v>30.597100000000001</v>
      </c>
      <c r="N642" s="184">
        <v>50.826700000000002</v>
      </c>
      <c r="O642" s="184">
        <v>26.986499999999999</v>
      </c>
      <c r="P642" s="184">
        <v>17.709299999999999</v>
      </c>
      <c r="Q642" s="184">
        <v>14.440799999999999</v>
      </c>
      <c r="R642" s="184">
        <v>33.779200000000003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44536</v>
      </c>
      <c r="E643" s="184">
        <v>27.109400000000001</v>
      </c>
      <c r="F643" s="184">
        <v>-0.84819999999999995</v>
      </c>
      <c r="G643" s="184">
        <v>-0.84819999999999995</v>
      </c>
      <c r="H643" s="184">
        <v>1.4387000000000001</v>
      </c>
      <c r="I643" s="184">
        <v>1.8362000000000001</v>
      </c>
      <c r="J643" s="184">
        <v>2.1158000000000001</v>
      </c>
      <c r="K643" s="184">
        <v>6.7580999999999998</v>
      </c>
      <c r="L643" s="184">
        <v>18.166499999999999</v>
      </c>
      <c r="M643" s="184">
        <v>30.423300000000001</v>
      </c>
      <c r="N643" s="184">
        <v>50.036000000000001</v>
      </c>
      <c r="O643" s="184">
        <v>28.744199999999999</v>
      </c>
      <c r="P643" s="184">
        <v>19.353100000000001</v>
      </c>
      <c r="Q643" s="184">
        <v>16.0396</v>
      </c>
      <c r="R643" s="184">
        <v>35.650100000000002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44536</v>
      </c>
      <c r="E644" s="184">
        <v>26.411000000000001</v>
      </c>
      <c r="F644" s="184">
        <v>-0.85099999999999998</v>
      </c>
      <c r="G644" s="184">
        <v>-0.85099999999999998</v>
      </c>
      <c r="H644" s="184">
        <v>1.4317</v>
      </c>
      <c r="I644" s="184">
        <v>1.8220000000000001</v>
      </c>
      <c r="J644" s="184">
        <v>2.0832999999999999</v>
      </c>
      <c r="K644" s="184">
        <v>6.6646000000000001</v>
      </c>
      <c r="L644" s="184">
        <v>17.956800000000001</v>
      </c>
      <c r="M644" s="184">
        <v>30.079699999999999</v>
      </c>
      <c r="N644" s="184">
        <v>49.509500000000003</v>
      </c>
      <c r="O644" s="184">
        <v>28.194800000000001</v>
      </c>
      <c r="P644" s="184">
        <v>18.827300000000001</v>
      </c>
      <c r="Q644" s="184">
        <v>15.587999999999999</v>
      </c>
      <c r="R644" s="184">
        <v>35.182000000000002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44536</v>
      </c>
      <c r="E645" s="184">
        <v>26.899899999999999</v>
      </c>
      <c r="F645" s="184">
        <v>-0.71860000000000002</v>
      </c>
      <c r="G645" s="184">
        <v>-0.71860000000000002</v>
      </c>
      <c r="H645" s="184">
        <v>1.7725</v>
      </c>
      <c r="I645" s="184">
        <v>2.3549000000000002</v>
      </c>
      <c r="J645" s="184">
        <v>2.8952</v>
      </c>
      <c r="K645" s="184">
        <v>7.6108000000000002</v>
      </c>
      <c r="L645" s="184">
        <v>18.733499999999999</v>
      </c>
      <c r="M645" s="184">
        <v>31.1371</v>
      </c>
      <c r="N645" s="184">
        <v>51.500900000000001</v>
      </c>
      <c r="O645" s="184">
        <v>29.1921</v>
      </c>
      <c r="P645" s="184">
        <v>19.8</v>
      </c>
      <c r="Q645" s="184">
        <v>19.0031</v>
      </c>
      <c r="R645" s="184">
        <v>36.254399999999997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44536</v>
      </c>
      <c r="E646" s="184">
        <v>25.610299999999999</v>
      </c>
      <c r="F646" s="184">
        <v>-0.72219999999999995</v>
      </c>
      <c r="G646" s="184">
        <v>-0.72219999999999995</v>
      </c>
      <c r="H646" s="184">
        <v>1.7639</v>
      </c>
      <c r="I646" s="184">
        <v>2.3372000000000002</v>
      </c>
      <c r="J646" s="184">
        <v>2.8534000000000002</v>
      </c>
      <c r="K646" s="184">
        <v>7.4897999999999998</v>
      </c>
      <c r="L646" s="184">
        <v>18.4636</v>
      </c>
      <c r="M646" s="184">
        <v>30.6935</v>
      </c>
      <c r="N646" s="184">
        <v>50.807600000000001</v>
      </c>
      <c r="O646" s="184">
        <v>28.491</v>
      </c>
      <c r="P646" s="184">
        <v>18.880099999999999</v>
      </c>
      <c r="Q646" s="184">
        <v>17.979600000000001</v>
      </c>
      <c r="R646" s="184">
        <v>35.614100000000001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44536</v>
      </c>
      <c r="E647" s="184">
        <v>30.5688</v>
      </c>
      <c r="F647" s="184">
        <v>-1.4360999999999999</v>
      </c>
      <c r="G647" s="184">
        <v>-1.4360999999999999</v>
      </c>
      <c r="H647" s="184">
        <v>0.74050000000000005</v>
      </c>
      <c r="I647" s="184">
        <v>-1.1349</v>
      </c>
      <c r="J647" s="184">
        <v>-3.4216000000000002</v>
      </c>
      <c r="K647" s="184">
        <v>5.1989000000000001</v>
      </c>
      <c r="L647" s="184">
        <v>26.511299999999999</v>
      </c>
      <c r="M647" s="184">
        <v>43.268000000000001</v>
      </c>
      <c r="N647" s="184">
        <v>69.114500000000007</v>
      </c>
      <c r="O647" s="184">
        <v>35.846499999999999</v>
      </c>
      <c r="P647" s="184"/>
      <c r="Q647" s="184">
        <v>26.9177</v>
      </c>
      <c r="R647" s="184">
        <v>46.743600000000001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44536</v>
      </c>
      <c r="E648" s="184">
        <v>29.5914</v>
      </c>
      <c r="F648" s="184">
        <v>-1.4399</v>
      </c>
      <c r="G648" s="184">
        <v>-1.4399</v>
      </c>
      <c r="H648" s="184">
        <v>0.7319</v>
      </c>
      <c r="I648" s="184">
        <v>-1.1517999999999999</v>
      </c>
      <c r="J648" s="184">
        <v>-3.4607999999999999</v>
      </c>
      <c r="K648" s="184">
        <v>5.0811999999999999</v>
      </c>
      <c r="L648" s="184">
        <v>26.2227</v>
      </c>
      <c r="M648" s="184">
        <v>42.783200000000001</v>
      </c>
      <c r="N648" s="184">
        <v>68.341499999999996</v>
      </c>
      <c r="O648" s="184">
        <v>35.115400000000001</v>
      </c>
      <c r="P648" s="184"/>
      <c r="Q648" s="184">
        <v>26.040900000000001</v>
      </c>
      <c r="R648" s="184">
        <v>46.042400000000001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44536</v>
      </c>
      <c r="E649" s="184">
        <v>16.6145</v>
      </c>
      <c r="F649" s="184">
        <v>-1.7027000000000001</v>
      </c>
      <c r="G649" s="184">
        <v>-1.7027000000000001</v>
      </c>
      <c r="H649" s="184">
        <v>0.89329999999999998</v>
      </c>
      <c r="I649" s="184">
        <v>-0.67200000000000004</v>
      </c>
      <c r="J649" s="184">
        <v>-2.8311999999999999</v>
      </c>
      <c r="K649" s="184">
        <v>3.8614000000000002</v>
      </c>
      <c r="L649" s="184">
        <v>13.601100000000001</v>
      </c>
      <c r="M649" s="184">
        <v>21.6814</v>
      </c>
      <c r="N649" s="184">
        <v>38.6402</v>
      </c>
      <c r="O649" s="184">
        <v>21.622199999999999</v>
      </c>
      <c r="P649" s="184"/>
      <c r="Q649" s="184">
        <v>14.713200000000001</v>
      </c>
      <c r="R649" s="184">
        <v>24.481000000000002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44536</v>
      </c>
      <c r="E650" s="184">
        <v>16.2072</v>
      </c>
      <c r="F650" s="184">
        <v>-1.7054</v>
      </c>
      <c r="G650" s="184">
        <v>-1.7054</v>
      </c>
      <c r="H650" s="184">
        <v>0.88519999999999999</v>
      </c>
      <c r="I650" s="184">
        <v>-0.68689999999999996</v>
      </c>
      <c r="J650" s="184">
        <v>-2.8666</v>
      </c>
      <c r="K650" s="184">
        <v>3.758</v>
      </c>
      <c r="L650" s="184">
        <v>13.3712</v>
      </c>
      <c r="M650" s="184">
        <v>21.325900000000001</v>
      </c>
      <c r="N650" s="184">
        <v>38.1158</v>
      </c>
      <c r="O650" s="184">
        <v>20.954899999999999</v>
      </c>
      <c r="P650" s="184"/>
      <c r="Q650" s="184">
        <v>13.9459</v>
      </c>
      <c r="R650" s="184">
        <v>23.877800000000001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44536</v>
      </c>
      <c r="E651" s="184">
        <v>17.964600000000001</v>
      </c>
      <c r="F651" s="184">
        <v>-1.5087999999999999</v>
      </c>
      <c r="G651" s="184">
        <v>-1.5087999999999999</v>
      </c>
      <c r="H651" s="184">
        <v>1.1908000000000001</v>
      </c>
      <c r="I651" s="184">
        <v>-0.68279999999999996</v>
      </c>
      <c r="J651" s="184">
        <v>-3.2965</v>
      </c>
      <c r="K651" s="184">
        <v>1.8159000000000001</v>
      </c>
      <c r="L651" s="184">
        <v>11.485799999999999</v>
      </c>
      <c r="M651" s="184">
        <v>20.331199999999999</v>
      </c>
      <c r="N651" s="184">
        <v>36.049100000000003</v>
      </c>
      <c r="O651" s="184">
        <v>22.865300000000001</v>
      </c>
      <c r="P651" s="184"/>
      <c r="Q651" s="184">
        <v>18.853000000000002</v>
      </c>
      <c r="R651" s="184">
        <v>27.318999999999999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44536</v>
      </c>
      <c r="E652" s="184">
        <v>17.529299999999999</v>
      </c>
      <c r="F652" s="184">
        <v>-1.5119</v>
      </c>
      <c r="G652" s="184">
        <v>-1.5119</v>
      </c>
      <c r="H652" s="184">
        <v>1.1833</v>
      </c>
      <c r="I652" s="184">
        <v>-0.69789999999999996</v>
      </c>
      <c r="J652" s="184">
        <v>-3.3313999999999999</v>
      </c>
      <c r="K652" s="184">
        <v>1.7146999999999999</v>
      </c>
      <c r="L652" s="184">
        <v>11.2597</v>
      </c>
      <c r="M652" s="184">
        <v>19.9815</v>
      </c>
      <c r="N652" s="184">
        <v>35.523600000000002</v>
      </c>
      <c r="O652" s="184">
        <v>22.074000000000002</v>
      </c>
      <c r="P652" s="184"/>
      <c r="Q652" s="184">
        <v>17.996500000000001</v>
      </c>
      <c r="R652" s="184">
        <v>26.6707</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44536</v>
      </c>
      <c r="E653" s="184">
        <v>80.802499999999995</v>
      </c>
      <c r="F653" s="184">
        <v>-1.3431999999999999</v>
      </c>
      <c r="G653" s="184">
        <v>-1.3431999999999999</v>
      </c>
      <c r="H653" s="184">
        <v>-0.47599999999999998</v>
      </c>
      <c r="I653" s="184">
        <v>-2.1802000000000001</v>
      </c>
      <c r="J653" s="184">
        <v>-3.5703999999999998</v>
      </c>
      <c r="K653" s="184">
        <v>3.3681000000000001</v>
      </c>
      <c r="L653" s="184">
        <v>19.888200000000001</v>
      </c>
      <c r="M653" s="184">
        <v>33.238100000000003</v>
      </c>
      <c r="N653" s="184">
        <v>51.832999999999998</v>
      </c>
      <c r="O653" s="184">
        <v>35.122999999999998</v>
      </c>
      <c r="P653" s="184">
        <v>25.393899999999999</v>
      </c>
      <c r="Q653" s="184">
        <v>24.047699999999999</v>
      </c>
      <c r="R653" s="184">
        <v>42.586399999999998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44536</v>
      </c>
      <c r="E654" s="184">
        <v>58.780799999999999</v>
      </c>
      <c r="F654" s="184">
        <v>-1.8647</v>
      </c>
      <c r="G654" s="184">
        <v>-1.8647</v>
      </c>
      <c r="H654" s="184">
        <v>-0.28849999999999998</v>
      </c>
      <c r="I654" s="184">
        <v>-1.9643999999999999</v>
      </c>
      <c r="J654" s="184">
        <v>-3.4087000000000001</v>
      </c>
      <c r="K654" s="184">
        <v>0.81330000000000002</v>
      </c>
      <c r="L654" s="184">
        <v>19.619499999999999</v>
      </c>
      <c r="M654" s="184">
        <v>31.844899999999999</v>
      </c>
      <c r="N654" s="184">
        <v>51.848700000000001</v>
      </c>
      <c r="O654" s="184">
        <v>38.009599999999999</v>
      </c>
      <c r="P654" s="184">
        <v>27.261800000000001</v>
      </c>
      <c r="Q654" s="184">
        <v>25.8689</v>
      </c>
      <c r="R654" s="184">
        <v>44.3292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44536</v>
      </c>
      <c r="E655" s="184">
        <v>56.963700000000003</v>
      </c>
      <c r="F655" s="184">
        <v>-1.8677999999999999</v>
      </c>
      <c r="G655" s="184">
        <v>-1.8677999999999999</v>
      </c>
      <c r="H655" s="184">
        <v>-0.29620000000000002</v>
      </c>
      <c r="I655" s="184">
        <v>-1.9792000000000001</v>
      </c>
      <c r="J655" s="184">
        <v>-3.4434999999999998</v>
      </c>
      <c r="K655" s="184">
        <v>0.71289999999999998</v>
      </c>
      <c r="L655" s="184">
        <v>19.378</v>
      </c>
      <c r="M655" s="184">
        <v>31.444800000000001</v>
      </c>
      <c r="N655" s="184">
        <v>51.214500000000001</v>
      </c>
      <c r="O655" s="184">
        <v>37.273400000000002</v>
      </c>
      <c r="P655" s="184">
        <v>26.591100000000001</v>
      </c>
      <c r="Q655" s="184">
        <v>25.3566</v>
      </c>
      <c r="R655" s="184">
        <v>43.673099999999998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44536</v>
      </c>
      <c r="E656" s="184">
        <v>16.060700000000001</v>
      </c>
      <c r="F656" s="184">
        <v>-1.5641</v>
      </c>
      <c r="G656" s="184">
        <v>-1.5641</v>
      </c>
      <c r="H656" s="184">
        <v>-0.93810000000000004</v>
      </c>
      <c r="I656" s="184">
        <v>-3.1145999999999998</v>
      </c>
      <c r="J656" s="184">
        <v>-4.8959000000000001</v>
      </c>
      <c r="K656" s="184">
        <v>-1.4185000000000001</v>
      </c>
      <c r="L656" s="184">
        <v>12.189399999999999</v>
      </c>
      <c r="M656" s="184">
        <v>15.035600000000001</v>
      </c>
      <c r="N656" s="184">
        <v>24.644600000000001</v>
      </c>
      <c r="O656" s="184"/>
      <c r="P656" s="184"/>
      <c r="Q656" s="184">
        <v>17.978000000000002</v>
      </c>
      <c r="R656" s="184">
        <v>20.015000000000001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44536</v>
      </c>
      <c r="E657" s="184">
        <v>15.208600000000001</v>
      </c>
      <c r="F657" s="184">
        <v>-1.579</v>
      </c>
      <c r="G657" s="184">
        <v>-1.579</v>
      </c>
      <c r="H657" s="184">
        <v>-0.9728</v>
      </c>
      <c r="I657" s="184">
        <v>-3.1817000000000002</v>
      </c>
      <c r="J657" s="184">
        <v>-5.0507</v>
      </c>
      <c r="K657" s="184">
        <v>-1.8577999999999999</v>
      </c>
      <c r="L657" s="184">
        <v>11.1805</v>
      </c>
      <c r="M657" s="184">
        <v>13.476699999999999</v>
      </c>
      <c r="N657" s="184">
        <v>22.3904</v>
      </c>
      <c r="O657" s="184"/>
      <c r="P657" s="184"/>
      <c r="Q657" s="184">
        <v>15.755000000000001</v>
      </c>
      <c r="R657" s="184">
        <v>17.8096</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44536</v>
      </c>
      <c r="E658" s="184">
        <v>143.47190000000001</v>
      </c>
      <c r="F658" s="184">
        <v>-1.4431</v>
      </c>
      <c r="G658" s="184">
        <v>-1.4431</v>
      </c>
      <c r="H658" s="184">
        <v>-8.1199999999999994E-2</v>
      </c>
      <c r="I658" s="184">
        <v>-2.4239999999999999</v>
      </c>
      <c r="J658" s="184">
        <v>-4.5101000000000004</v>
      </c>
      <c r="K658" s="184">
        <v>-2.6276999999999999</v>
      </c>
      <c r="L658" s="184">
        <v>11.170199999999999</v>
      </c>
      <c r="M658" s="184">
        <v>15.8843</v>
      </c>
      <c r="N658" s="184">
        <v>33.883899999999997</v>
      </c>
      <c r="O658" s="184">
        <v>15.368600000000001</v>
      </c>
      <c r="P658" s="184">
        <v>12.865</v>
      </c>
      <c r="Q658" s="184">
        <v>15.4466</v>
      </c>
      <c r="R658" s="184">
        <v>19.203299999999999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44536</v>
      </c>
      <c r="E659" s="184">
        <v>148.84899999999999</v>
      </c>
      <c r="F659" s="184">
        <v>-1.4401999999999999</v>
      </c>
      <c r="G659" s="184">
        <v>-1.4401999999999999</v>
      </c>
      <c r="H659" s="184">
        <v>-7.4200000000000002E-2</v>
      </c>
      <c r="I659" s="184">
        <v>-2.4104999999999999</v>
      </c>
      <c r="J659" s="184">
        <v>-4.4793000000000003</v>
      </c>
      <c r="K659" s="184">
        <v>-2.5413999999999999</v>
      </c>
      <c r="L659" s="184">
        <v>11.421799999999999</v>
      </c>
      <c r="M659" s="184">
        <v>16.372299999999999</v>
      </c>
      <c r="N659" s="184">
        <v>34.566800000000001</v>
      </c>
      <c r="O659" s="184">
        <v>15.856</v>
      </c>
      <c r="P659" s="184">
        <v>13.4156</v>
      </c>
      <c r="Q659" s="184">
        <v>13.3262</v>
      </c>
      <c r="R659" s="184">
        <v>19.727599999999999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44536</v>
      </c>
      <c r="E660" s="184">
        <v>18.513500000000001</v>
      </c>
      <c r="F660" s="184">
        <v>-1.1521999999999999</v>
      </c>
      <c r="G660" s="184">
        <v>-1.1521999999999999</v>
      </c>
      <c r="H660" s="184">
        <v>2.7090000000000001</v>
      </c>
      <c r="I660" s="184">
        <v>-0.40560000000000002</v>
      </c>
      <c r="J660" s="184">
        <v>-2.9533</v>
      </c>
      <c r="K660" s="184">
        <v>4.9131999999999998</v>
      </c>
      <c r="L660" s="184">
        <v>23.953900000000001</v>
      </c>
      <c r="M660" s="184">
        <v>46.534799999999997</v>
      </c>
      <c r="N660" s="184">
        <v>77.589200000000005</v>
      </c>
      <c r="O660" s="184">
        <v>22.026599999999998</v>
      </c>
      <c r="P660" s="184">
        <v>13.0007</v>
      </c>
      <c r="Q660" s="184">
        <v>12.9657</v>
      </c>
      <c r="R660" s="184">
        <v>42.651800000000001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44536</v>
      </c>
      <c r="E661" s="184">
        <v>18.0931</v>
      </c>
      <c r="F661" s="184">
        <v>-1.1537999999999999</v>
      </c>
      <c r="G661" s="184">
        <v>-1.1537999999999999</v>
      </c>
      <c r="H661" s="184">
        <v>2.7054</v>
      </c>
      <c r="I661" s="184">
        <v>-0.41170000000000001</v>
      </c>
      <c r="J661" s="184">
        <v>-2.9683999999999999</v>
      </c>
      <c r="K661" s="184">
        <v>4.8686999999999996</v>
      </c>
      <c r="L661" s="184">
        <v>23.847300000000001</v>
      </c>
      <c r="M661" s="184">
        <v>46.368899999999996</v>
      </c>
      <c r="N661" s="184">
        <v>77.313800000000001</v>
      </c>
      <c r="O661" s="184">
        <v>21.7544</v>
      </c>
      <c r="P661" s="184">
        <v>12.506399999999999</v>
      </c>
      <c r="Q661" s="184">
        <v>12.453200000000001</v>
      </c>
      <c r="R661" s="184">
        <v>42.424700000000001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44536</v>
      </c>
      <c r="E662" s="184">
        <v>15.9682</v>
      </c>
      <c r="F662" s="184">
        <v>-1.103</v>
      </c>
      <c r="G662" s="184">
        <v>-1.103</v>
      </c>
      <c r="H662" s="184">
        <v>2.9011</v>
      </c>
      <c r="I662" s="184">
        <v>-0.1757</v>
      </c>
      <c r="J662" s="184">
        <v>-2.4508999999999999</v>
      </c>
      <c r="K662" s="184">
        <v>5.4724000000000004</v>
      </c>
      <c r="L662" s="184">
        <v>24.6464</v>
      </c>
      <c r="M662" s="184">
        <v>47.565399999999997</v>
      </c>
      <c r="N662" s="184">
        <v>79.607699999999994</v>
      </c>
      <c r="O662" s="184">
        <v>22.748799999999999</v>
      </c>
      <c r="P662" s="184"/>
      <c r="Q662" s="184">
        <v>10.4544</v>
      </c>
      <c r="R662" s="184">
        <v>43.308900000000001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44536</v>
      </c>
      <c r="E663" s="184">
        <v>15.678900000000001</v>
      </c>
      <c r="F663" s="184">
        <v>-1.1032</v>
      </c>
      <c r="G663" s="184">
        <v>-1.1032</v>
      </c>
      <c r="H663" s="184">
        <v>2.8995000000000002</v>
      </c>
      <c r="I663" s="184">
        <v>-0.17949999999999999</v>
      </c>
      <c r="J663" s="184">
        <v>-2.4603999999999999</v>
      </c>
      <c r="K663" s="184">
        <v>5.4433999999999996</v>
      </c>
      <c r="L663" s="184">
        <v>24.578099999999999</v>
      </c>
      <c r="M663" s="184">
        <v>47.438499999999998</v>
      </c>
      <c r="N663" s="184">
        <v>79.406800000000004</v>
      </c>
      <c r="O663" s="184">
        <v>22.518899999999999</v>
      </c>
      <c r="P663" s="184"/>
      <c r="Q663" s="184">
        <v>10.026199999999999</v>
      </c>
      <c r="R663" s="184">
        <v>43.153199999999998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44536</v>
      </c>
      <c r="E664" s="184">
        <v>15.7585</v>
      </c>
      <c r="F664" s="184">
        <v>-1.2173</v>
      </c>
      <c r="G664" s="184">
        <v>-1.2173</v>
      </c>
      <c r="H664" s="184">
        <v>2.2562000000000002</v>
      </c>
      <c r="I664" s="184">
        <v>-0.73699999999999999</v>
      </c>
      <c r="J664" s="184">
        <v>-3.2330000000000001</v>
      </c>
      <c r="K664" s="184">
        <v>4.2469999999999999</v>
      </c>
      <c r="L664" s="184">
        <v>23.435400000000001</v>
      </c>
      <c r="M664" s="184">
        <v>48.304099999999998</v>
      </c>
      <c r="N664" s="184">
        <v>81.792500000000004</v>
      </c>
      <c r="O664" s="184">
        <v>23.1935</v>
      </c>
      <c r="P664" s="184"/>
      <c r="Q664" s="184">
        <v>10.8255</v>
      </c>
      <c r="R664" s="184">
        <v>44.436700000000002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44536</v>
      </c>
      <c r="E665" s="184">
        <v>15.446199999999999</v>
      </c>
      <c r="F665" s="184">
        <v>-1.2189000000000001</v>
      </c>
      <c r="G665" s="184">
        <v>-1.2189000000000001</v>
      </c>
      <c r="H665" s="184">
        <v>2.2528000000000001</v>
      </c>
      <c r="I665" s="184">
        <v>-0.74409999999999998</v>
      </c>
      <c r="J665" s="184">
        <v>-3.2496</v>
      </c>
      <c r="K665" s="184">
        <v>4.1971999999999996</v>
      </c>
      <c r="L665" s="184">
        <v>23.317</v>
      </c>
      <c r="M665" s="184">
        <v>48.074100000000001</v>
      </c>
      <c r="N665" s="184">
        <v>81.363699999999994</v>
      </c>
      <c r="O665" s="184">
        <v>22.802800000000001</v>
      </c>
      <c r="P665" s="184"/>
      <c r="Q665" s="184">
        <v>10.325200000000001</v>
      </c>
      <c r="R665" s="184">
        <v>44.036099999999998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44536</v>
      </c>
      <c r="E666" s="184">
        <v>15.1356</v>
      </c>
      <c r="F666" s="184">
        <v>-1.1385000000000001</v>
      </c>
      <c r="G666" s="184">
        <v>-1.1385000000000001</v>
      </c>
      <c r="H666" s="184">
        <v>2.4163000000000001</v>
      </c>
      <c r="I666" s="184">
        <v>-0.43869999999999998</v>
      </c>
      <c r="J666" s="184">
        <v>-3.0627</v>
      </c>
      <c r="K666" s="184">
        <v>5.3410000000000002</v>
      </c>
      <c r="L666" s="184">
        <v>26.336300000000001</v>
      </c>
      <c r="M666" s="184">
        <v>52.9544</v>
      </c>
      <c r="N666" s="184">
        <v>86.369200000000006</v>
      </c>
      <c r="O666" s="184">
        <v>23.2287</v>
      </c>
      <c r="P666" s="184"/>
      <c r="Q666" s="184">
        <v>10.392899999999999</v>
      </c>
      <c r="R666" s="184">
        <v>44.817500000000003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44536</v>
      </c>
      <c r="E667" s="184">
        <v>14.565799999999999</v>
      </c>
      <c r="F667" s="184">
        <v>-1.1395999999999999</v>
      </c>
      <c r="G667" s="184">
        <v>-1.1395999999999999</v>
      </c>
      <c r="H667" s="184">
        <v>2.4138000000000002</v>
      </c>
      <c r="I667" s="184">
        <v>-0.44490000000000002</v>
      </c>
      <c r="J667" s="184">
        <v>-3.0781999999999998</v>
      </c>
      <c r="K667" s="184">
        <v>5.2944000000000004</v>
      </c>
      <c r="L667" s="184">
        <v>26.2212</v>
      </c>
      <c r="M667" s="184">
        <v>52.734200000000001</v>
      </c>
      <c r="N667" s="184">
        <v>85.9709</v>
      </c>
      <c r="O667" s="184">
        <v>22.6905</v>
      </c>
      <c r="P667" s="184"/>
      <c r="Q667" s="184">
        <v>9.3869000000000007</v>
      </c>
      <c r="R667" s="184">
        <v>44.460099999999997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44536</v>
      </c>
      <c r="E668" s="184">
        <v>21.172499999999999</v>
      </c>
      <c r="F668" s="184">
        <v>-1.4054</v>
      </c>
      <c r="G668" s="184">
        <v>-1.4054</v>
      </c>
      <c r="H668" s="184">
        <v>-0.16170000000000001</v>
      </c>
      <c r="I668" s="184">
        <v>-2.4115000000000002</v>
      </c>
      <c r="J668" s="184">
        <v>-5.2972999999999999</v>
      </c>
      <c r="K668" s="184">
        <v>-2.3557000000000001</v>
      </c>
      <c r="L668" s="184">
        <v>9.1967999999999996</v>
      </c>
      <c r="M668" s="184">
        <v>15.8087</v>
      </c>
      <c r="N668" s="184">
        <v>33.417099999999998</v>
      </c>
      <c r="O668" s="184">
        <v>17.7179</v>
      </c>
      <c r="P668" s="184">
        <v>14.3302</v>
      </c>
      <c r="Q668" s="184">
        <v>11.838900000000001</v>
      </c>
      <c r="R668" s="184">
        <v>23.186199999999999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44536</v>
      </c>
      <c r="E669" s="184">
        <v>20.696000000000002</v>
      </c>
      <c r="F669" s="184">
        <v>-1.4081999999999999</v>
      </c>
      <c r="G669" s="184">
        <v>-1.4081999999999999</v>
      </c>
      <c r="H669" s="184">
        <v>-0.16880000000000001</v>
      </c>
      <c r="I669" s="184">
        <v>-2.4251999999999998</v>
      </c>
      <c r="J669" s="184">
        <v>-5.3282999999999996</v>
      </c>
      <c r="K669" s="184">
        <v>-2.4426999999999999</v>
      </c>
      <c r="L669" s="184">
        <v>9.0342000000000002</v>
      </c>
      <c r="M669" s="184">
        <v>15.6524</v>
      </c>
      <c r="N669" s="184">
        <v>33.231200000000001</v>
      </c>
      <c r="O669" s="184">
        <v>17.441700000000001</v>
      </c>
      <c r="P669" s="184">
        <v>14.009499999999999</v>
      </c>
      <c r="Q669" s="184">
        <v>11.4598</v>
      </c>
      <c r="R669" s="184">
        <v>22.997</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44536</v>
      </c>
      <c r="E670" s="184">
        <v>23.1751</v>
      </c>
      <c r="F670" s="184">
        <v>-1.3863000000000001</v>
      </c>
      <c r="G670" s="184">
        <v>-1.3863000000000001</v>
      </c>
      <c r="H670" s="184">
        <v>-0.1293</v>
      </c>
      <c r="I670" s="184">
        <v>-2.3491</v>
      </c>
      <c r="J670" s="184">
        <v>-5.0761000000000003</v>
      </c>
      <c r="K670" s="184">
        <v>-1.7749999999999999</v>
      </c>
      <c r="L670" s="184">
        <v>9.5412999999999997</v>
      </c>
      <c r="M670" s="184">
        <v>15.885400000000001</v>
      </c>
      <c r="N670" s="184">
        <v>33.528700000000001</v>
      </c>
      <c r="O670" s="184">
        <v>18.324200000000001</v>
      </c>
      <c r="P670" s="184">
        <v>15.202299999999999</v>
      </c>
      <c r="Q670" s="184">
        <v>15.8431</v>
      </c>
      <c r="R670" s="184">
        <v>23.497399999999999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44536</v>
      </c>
      <c r="E671" s="184">
        <v>22.650500000000001</v>
      </c>
      <c r="F671" s="184">
        <v>-1.3875</v>
      </c>
      <c r="G671" s="184">
        <v>-1.3875</v>
      </c>
      <c r="H671" s="184">
        <v>-0.13270000000000001</v>
      </c>
      <c r="I671" s="184">
        <v>-2.3559000000000001</v>
      </c>
      <c r="J671" s="184">
        <v>-5.0910000000000002</v>
      </c>
      <c r="K671" s="184">
        <v>-1.8188</v>
      </c>
      <c r="L671" s="184">
        <v>9.4438999999999993</v>
      </c>
      <c r="M671" s="184">
        <v>15.734400000000001</v>
      </c>
      <c r="N671" s="184">
        <v>33.301699999999997</v>
      </c>
      <c r="O671" s="184">
        <v>18.019200000000001</v>
      </c>
      <c r="P671" s="184">
        <v>14.731299999999999</v>
      </c>
      <c r="Q671" s="184">
        <v>15.379899999999999</v>
      </c>
      <c r="R671" s="184">
        <v>23.268000000000001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44536</v>
      </c>
      <c r="E672" s="184">
        <v>15.327999999999999</v>
      </c>
      <c r="F672" s="184">
        <v>-1.2084999999999999</v>
      </c>
      <c r="G672" s="184">
        <v>-1.2084999999999999</v>
      </c>
      <c r="H672" s="184">
        <v>2.0234000000000001</v>
      </c>
      <c r="I672" s="184">
        <v>-0.66100000000000003</v>
      </c>
      <c r="J672" s="184">
        <v>-2.581</v>
      </c>
      <c r="K672" s="184">
        <v>5.6433</v>
      </c>
      <c r="L672" s="184">
        <v>22.149100000000001</v>
      </c>
      <c r="M672" s="184">
        <v>45.556800000000003</v>
      </c>
      <c r="N672" s="184">
        <v>76.816000000000003</v>
      </c>
      <c r="O672" s="184">
        <v>22.688400000000001</v>
      </c>
      <c r="P672" s="184"/>
      <c r="Q672" s="184">
        <v>12.2502</v>
      </c>
      <c r="R672" s="184">
        <v>39.941000000000003</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44536</v>
      </c>
      <c r="E673" s="184">
        <v>14.9659</v>
      </c>
      <c r="F673" s="184">
        <v>-1.2119</v>
      </c>
      <c r="G673" s="184">
        <v>-1.2119</v>
      </c>
      <c r="H673" s="184">
        <v>2.0156999999999998</v>
      </c>
      <c r="I673" s="184">
        <v>-0.67689999999999995</v>
      </c>
      <c r="J673" s="184">
        <v>-2.6164999999999998</v>
      </c>
      <c r="K673" s="184">
        <v>5.5377999999999998</v>
      </c>
      <c r="L673" s="184">
        <v>21.936699999999998</v>
      </c>
      <c r="M673" s="184">
        <v>45.254899999999999</v>
      </c>
      <c r="N673" s="184">
        <v>76.357799999999997</v>
      </c>
      <c r="O673" s="184">
        <v>22.212</v>
      </c>
      <c r="P673" s="184"/>
      <c r="Q673" s="184">
        <v>11.526400000000001</v>
      </c>
      <c r="R673" s="184">
        <v>39.613300000000002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44536</v>
      </c>
      <c r="E674" s="184">
        <v>17.610600000000002</v>
      </c>
      <c r="F674" s="184">
        <v>-1.2277</v>
      </c>
      <c r="G674" s="184">
        <v>-1.2277</v>
      </c>
      <c r="H674" s="184">
        <v>2.0531999999999999</v>
      </c>
      <c r="I674" s="184">
        <v>-0.57750000000000001</v>
      </c>
      <c r="J674" s="184">
        <v>-2.4841000000000002</v>
      </c>
      <c r="K674" s="184">
        <v>6.2793999999999999</v>
      </c>
      <c r="L674" s="184">
        <v>22.312000000000001</v>
      </c>
      <c r="M674" s="184">
        <v>44.244</v>
      </c>
      <c r="N674" s="184">
        <v>75.378200000000007</v>
      </c>
      <c r="O674" s="184">
        <v>22.171500000000002</v>
      </c>
      <c r="P674" s="184"/>
      <c r="Q674" s="184">
        <v>17.875399999999999</v>
      </c>
      <c r="R674" s="184">
        <v>40.089799999999997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44536</v>
      </c>
      <c r="E675" s="184">
        <v>17.400300000000001</v>
      </c>
      <c r="F675" s="184">
        <v>-1.2289000000000001</v>
      </c>
      <c r="G675" s="184">
        <v>-1.2289000000000001</v>
      </c>
      <c r="H675" s="184">
        <v>2.0503999999999998</v>
      </c>
      <c r="I675" s="184">
        <v>-0.58279999999999998</v>
      </c>
      <c r="J675" s="184">
        <v>-2.4946999999999999</v>
      </c>
      <c r="K675" s="184">
        <v>6.2477</v>
      </c>
      <c r="L675" s="184">
        <v>22.1494</v>
      </c>
      <c r="M675" s="184">
        <v>43.948099999999997</v>
      </c>
      <c r="N675" s="184">
        <v>74.893199999999993</v>
      </c>
      <c r="O675" s="184">
        <v>21.787099999999999</v>
      </c>
      <c r="P675" s="184"/>
      <c r="Q675" s="184">
        <v>17.464600000000001</v>
      </c>
      <c r="R675" s="184">
        <v>39.694600000000001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44536</v>
      </c>
      <c r="E680" s="184">
        <v>29.801400000000001</v>
      </c>
      <c r="F680" s="184">
        <v>-1.3537999999999999</v>
      </c>
      <c r="G680" s="184">
        <v>-1.3537999999999999</v>
      </c>
      <c r="H680" s="184">
        <v>0.30020000000000002</v>
      </c>
      <c r="I680" s="184">
        <v>-2.6133000000000002</v>
      </c>
      <c r="J680" s="184">
        <v>-5.2714999999999996</v>
      </c>
      <c r="K680" s="184">
        <v>-0.42770000000000002</v>
      </c>
      <c r="L680" s="184">
        <v>10.696999999999999</v>
      </c>
      <c r="M680" s="184">
        <v>15.106400000000001</v>
      </c>
      <c r="N680" s="184">
        <v>33.408799999999999</v>
      </c>
      <c r="O680" s="184">
        <v>20.1203</v>
      </c>
      <c r="P680" s="184">
        <v>17.752600000000001</v>
      </c>
      <c r="Q680" s="184">
        <v>16.491700000000002</v>
      </c>
      <c r="R680" s="184">
        <v>21.3371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44536</v>
      </c>
      <c r="E681" s="184">
        <v>27.149699999999999</v>
      </c>
      <c r="F681" s="184">
        <v>-1.3634999999999999</v>
      </c>
      <c r="G681" s="184">
        <v>-1.3634999999999999</v>
      </c>
      <c r="H681" s="184">
        <v>0.27660000000000001</v>
      </c>
      <c r="I681" s="184">
        <v>-2.6589</v>
      </c>
      <c r="J681" s="184">
        <v>-5.3757000000000001</v>
      </c>
      <c r="K681" s="184">
        <v>-0.7298</v>
      </c>
      <c r="L681" s="184">
        <v>10.014900000000001</v>
      </c>
      <c r="M681" s="184">
        <v>14.0245</v>
      </c>
      <c r="N681" s="184">
        <v>31.7058</v>
      </c>
      <c r="O681" s="184">
        <v>18.406400000000001</v>
      </c>
      <c r="P681" s="184">
        <v>16.214099999999998</v>
      </c>
      <c r="Q681" s="184">
        <v>14.984</v>
      </c>
      <c r="R681" s="184">
        <v>19.682500000000001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44536</v>
      </c>
      <c r="E682" s="184">
        <v>115.33</v>
      </c>
      <c r="F682" s="184">
        <v>-1.5704</v>
      </c>
      <c r="G682" s="184">
        <v>-1.5704</v>
      </c>
      <c r="H682" s="184">
        <v>-0.40589999999999998</v>
      </c>
      <c r="I682" s="184">
        <v>-2.8963999999999999</v>
      </c>
      <c r="J682" s="184">
        <v>-5.7915000000000001</v>
      </c>
      <c r="K682" s="184">
        <v>-3.7955000000000001</v>
      </c>
      <c r="L682" s="184">
        <v>4.4844999999999997</v>
      </c>
      <c r="M682" s="184">
        <v>11.7539</v>
      </c>
      <c r="N682" s="184">
        <v>23.44</v>
      </c>
      <c r="O682" s="184">
        <v>14.4358</v>
      </c>
      <c r="P682" s="184">
        <v>15.2858</v>
      </c>
      <c r="Q682" s="184">
        <v>13.0037</v>
      </c>
      <c r="R682" s="184">
        <v>17.218399999999999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44536</v>
      </c>
      <c r="E683" s="184">
        <v>164.46477464872501</v>
      </c>
      <c r="F683" s="184">
        <v>-1.5723</v>
      </c>
      <c r="G683" s="184">
        <v>-1.5723</v>
      </c>
      <c r="H683" s="184">
        <v>-0.4229</v>
      </c>
      <c r="I683" s="184">
        <v>-2.9308999999999998</v>
      </c>
      <c r="J683" s="184">
        <v>-5.8587999999999996</v>
      </c>
      <c r="K683" s="184">
        <v>-3.9807999999999999</v>
      </c>
      <c r="L683" s="184">
        <v>4.0746000000000002</v>
      </c>
      <c r="M683" s="184">
        <v>11.1111</v>
      </c>
      <c r="N683" s="184">
        <v>22.5945</v>
      </c>
      <c r="O683" s="184">
        <v>13.609500000000001</v>
      </c>
      <c r="P683" s="184">
        <v>14.5457</v>
      </c>
      <c r="Q683" s="184">
        <v>11.510400000000001</v>
      </c>
      <c r="R683" s="184">
        <v>16.326699999999999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44536</v>
      </c>
      <c r="E684" s="184">
        <v>40.950000000000003</v>
      </c>
      <c r="F684" s="184">
        <v>-1.6571</v>
      </c>
      <c r="G684" s="184">
        <v>-1.6571</v>
      </c>
      <c r="H684" s="184">
        <v>-0.5827</v>
      </c>
      <c r="I684" s="184">
        <v>-2.6391</v>
      </c>
      <c r="J684" s="184">
        <v>-4.8338000000000001</v>
      </c>
      <c r="K684" s="184">
        <v>-0.87150000000000005</v>
      </c>
      <c r="L684" s="184">
        <v>14.8345</v>
      </c>
      <c r="M684" s="184">
        <v>21.2974</v>
      </c>
      <c r="N684" s="184">
        <v>38.766500000000001</v>
      </c>
      <c r="O684" s="184">
        <v>21.800899999999999</v>
      </c>
      <c r="P684" s="184">
        <v>15.9749</v>
      </c>
      <c r="Q684" s="184">
        <v>15.202299999999999</v>
      </c>
      <c r="R684" s="184">
        <v>27.1814</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44536</v>
      </c>
      <c r="E685" s="184">
        <v>43.07</v>
      </c>
      <c r="F685" s="184">
        <v>-1.6442000000000001</v>
      </c>
      <c r="G685" s="184">
        <v>-1.6442000000000001</v>
      </c>
      <c r="H685" s="184">
        <v>-0.55410000000000004</v>
      </c>
      <c r="I685" s="184">
        <v>-2.6006</v>
      </c>
      <c r="J685" s="184">
        <v>-4.7755999999999998</v>
      </c>
      <c r="K685" s="184">
        <v>-0.71460000000000001</v>
      </c>
      <c r="L685" s="184">
        <v>15.1912</v>
      </c>
      <c r="M685" s="184">
        <v>21.873200000000001</v>
      </c>
      <c r="N685" s="184">
        <v>39.565800000000003</v>
      </c>
      <c r="O685" s="184">
        <v>22.337800000000001</v>
      </c>
      <c r="P685" s="184">
        <v>16.653300000000002</v>
      </c>
      <c r="Q685" s="184">
        <v>14.220800000000001</v>
      </c>
      <c r="R685" s="184">
        <v>27.854399999999998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44536</v>
      </c>
      <c r="E696" s="184">
        <v>154.58430000000001</v>
      </c>
      <c r="F696" s="184">
        <v>-1.6792</v>
      </c>
      <c r="G696" s="184">
        <v>-1.6792</v>
      </c>
      <c r="H696" s="184">
        <v>-0.37</v>
      </c>
      <c r="I696" s="184">
        <v>-2.6777000000000002</v>
      </c>
      <c r="J696" s="184">
        <v>-4.0144000000000002</v>
      </c>
      <c r="K696" s="184">
        <v>-0.29299999999999998</v>
      </c>
      <c r="L696" s="184">
        <v>14.1403</v>
      </c>
      <c r="M696" s="184">
        <v>20.639800000000001</v>
      </c>
      <c r="N696" s="184">
        <v>37.134999999999998</v>
      </c>
      <c r="O696" s="184">
        <v>22.530100000000001</v>
      </c>
      <c r="P696" s="184">
        <v>17.4742</v>
      </c>
      <c r="Q696" s="184">
        <v>15.5604</v>
      </c>
      <c r="R696" s="184">
        <v>27.548300000000001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44536</v>
      </c>
      <c r="E697" s="184">
        <v>143.2593</v>
      </c>
      <c r="F697" s="184">
        <v>-1.6881999999999999</v>
      </c>
      <c r="G697" s="184">
        <v>-1.6881999999999999</v>
      </c>
      <c r="H697" s="184">
        <v>-0.39119999999999999</v>
      </c>
      <c r="I697" s="184">
        <v>-2.7191000000000001</v>
      </c>
      <c r="J697" s="184">
        <v>-4.1108000000000002</v>
      </c>
      <c r="K697" s="184">
        <v>-0.53129999999999999</v>
      </c>
      <c r="L697" s="184">
        <v>13.6107</v>
      </c>
      <c r="M697" s="184">
        <v>19.793700000000001</v>
      </c>
      <c r="N697" s="184">
        <v>35.857599999999998</v>
      </c>
      <c r="O697" s="184">
        <v>21.401700000000002</v>
      </c>
      <c r="P697" s="184">
        <v>16.4101</v>
      </c>
      <c r="Q697" s="184">
        <v>12.350199999999999</v>
      </c>
      <c r="R697" s="184">
        <v>26.364599999999999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44536</v>
      </c>
      <c r="E698" s="184">
        <v>221.75871040367301</v>
      </c>
      <c r="F698" s="184">
        <v>-1.7521</v>
      </c>
      <c r="G698" s="184">
        <v>-1.7521</v>
      </c>
      <c r="H698" s="184">
        <v>-1.0831999999999999</v>
      </c>
      <c r="I698" s="184">
        <v>-2.9407000000000001</v>
      </c>
      <c r="J698" s="184">
        <v>-5.0831</v>
      </c>
      <c r="K698" s="184">
        <v>-3.3249</v>
      </c>
      <c r="L698" s="184">
        <v>10.289300000000001</v>
      </c>
      <c r="M698" s="184">
        <v>14.8171</v>
      </c>
      <c r="N698" s="184">
        <v>29.991800000000001</v>
      </c>
      <c r="O698" s="184">
        <v>16.271100000000001</v>
      </c>
      <c r="P698" s="184">
        <v>14.283099999999999</v>
      </c>
      <c r="Q698" s="184">
        <v>18.017399999999999</v>
      </c>
      <c r="R698" s="184">
        <v>18.948499999999999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-1.5029401639344255</v>
      </c>
      <c r="G699" s="186">
        <v>-1.5029401639344255</v>
      </c>
      <c r="H699" s="186">
        <v>0.14777377049180318</v>
      </c>
      <c r="I699" s="186">
        <v>-1.9414221311475406</v>
      </c>
      <c r="J699" s="186">
        <v>-3.9862098360655738</v>
      </c>
      <c r="K699" s="186">
        <v>0.19706229508196704</v>
      </c>
      <c r="L699" s="186">
        <v>12.810943442622946</v>
      </c>
      <c r="M699" s="186">
        <v>22.217968032786889</v>
      </c>
      <c r="N699" s="186">
        <v>41.081685245901653</v>
      </c>
      <c r="O699" s="186">
        <v>20.776509482758623</v>
      </c>
      <c r="P699" s="186">
        <v>16.490210869565225</v>
      </c>
      <c r="Q699" s="186">
        <v>16.058781147540977</v>
      </c>
      <c r="R699" s="186">
        <v>27.166204098360666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-1.5583499999999999</v>
      </c>
      <c r="G700" s="186">
        <v>-1.5583499999999999</v>
      </c>
      <c r="H700" s="186">
        <v>-0.17385</v>
      </c>
      <c r="I700" s="186">
        <v>-2.3708999999999998</v>
      </c>
      <c r="J700" s="186">
        <v>-4.4916</v>
      </c>
      <c r="K700" s="186">
        <v>-0.55705000000000005</v>
      </c>
      <c r="L700" s="186">
        <v>11.66375</v>
      </c>
      <c r="M700" s="186">
        <v>19.07865</v>
      </c>
      <c r="N700" s="186">
        <v>37.174399999999999</v>
      </c>
      <c r="O700" s="186">
        <v>20.107849999999999</v>
      </c>
      <c r="P700" s="186">
        <v>15.808</v>
      </c>
      <c r="Q700" s="186">
        <v>15.574199999999999</v>
      </c>
      <c r="R700" s="186">
        <v>24.661899999999999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774</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775</v>
      </c>
      <c r="B703" s="180" t="s">
        <v>776</v>
      </c>
      <c r="C703" s="180">
        <v>132180</v>
      </c>
      <c r="D703" s="183">
        <v>44536</v>
      </c>
      <c r="E703" s="184">
        <v>33.049799999999998</v>
      </c>
      <c r="F703" s="184">
        <v>-1.0361</v>
      </c>
      <c r="G703" s="184">
        <v>-1.0361</v>
      </c>
      <c r="H703" s="184">
        <v>-0.18329999999999999</v>
      </c>
      <c r="I703" s="184">
        <v>-1.8583000000000001</v>
      </c>
      <c r="J703" s="184">
        <v>-3.0243000000000002</v>
      </c>
      <c r="K703" s="184">
        <v>-1.3966000000000001</v>
      </c>
      <c r="L703" s="184">
        <v>6.6738999999999997</v>
      </c>
      <c r="M703" s="184">
        <v>11.716200000000001</v>
      </c>
      <c r="N703" s="184">
        <v>22.457899999999999</v>
      </c>
      <c r="O703" s="184">
        <v>15.5291</v>
      </c>
      <c r="P703" s="184">
        <v>13.0047</v>
      </c>
      <c r="Q703" s="184">
        <v>11.954499999999999</v>
      </c>
      <c r="R703" s="184">
        <v>19.6448</v>
      </c>
      <c r="S703" s="120"/>
      <c r="T703" s="123"/>
      <c r="U703" s="124"/>
      <c r="V703" s="124"/>
      <c r="W703" s="124"/>
      <c r="X703" s="124"/>
      <c r="Y703" s="124"/>
      <c r="Z703" s="124"/>
      <c r="AA703" s="124"/>
      <c r="AB703" s="124"/>
      <c r="AC703" s="124"/>
      <c r="AD703" s="124"/>
      <c r="AE703" s="124"/>
      <c r="AF703" s="124"/>
      <c r="AG703" s="124"/>
      <c r="AH703" s="124"/>
    </row>
    <row r="704" spans="1:34" x14ac:dyDescent="0.3">
      <c r="A704" s="180" t="s">
        <v>775</v>
      </c>
      <c r="B704" s="180" t="s">
        <v>777</v>
      </c>
      <c r="C704" s="180">
        <v>132186</v>
      </c>
      <c r="D704" s="183">
        <v>44536</v>
      </c>
      <c r="E704" s="184">
        <v>35.286299999999997</v>
      </c>
      <c r="F704" s="184">
        <v>-1.0290999999999999</v>
      </c>
      <c r="G704" s="184">
        <v>-1.0290999999999999</v>
      </c>
      <c r="H704" s="184">
        <v>-0.16750000000000001</v>
      </c>
      <c r="I704" s="184">
        <v>-1.8284</v>
      </c>
      <c r="J704" s="184">
        <v>-2.9443999999999999</v>
      </c>
      <c r="K704" s="184">
        <v>-1.1613</v>
      </c>
      <c r="L704" s="184">
        <v>7.2206000000000001</v>
      </c>
      <c r="M704" s="184">
        <v>12.5664</v>
      </c>
      <c r="N704" s="184">
        <v>23.733899999999998</v>
      </c>
      <c r="O704" s="184">
        <v>16.585799999999999</v>
      </c>
      <c r="P704" s="184">
        <v>13.967599999999999</v>
      </c>
      <c r="Q704" s="184">
        <v>13.376099999999999</v>
      </c>
      <c r="R704" s="184">
        <v>20.8032</v>
      </c>
      <c r="S704" s="120"/>
      <c r="T704" s="123"/>
      <c r="U704" s="124"/>
      <c r="V704" s="124"/>
      <c r="W704" s="124"/>
      <c r="X704" s="124"/>
      <c r="Y704" s="124"/>
      <c r="Z704" s="124"/>
      <c r="AA704" s="124"/>
      <c r="AB704" s="124"/>
      <c r="AC704" s="124"/>
      <c r="AD704" s="124"/>
      <c r="AE704" s="124"/>
      <c r="AF704" s="124"/>
      <c r="AG704" s="124"/>
      <c r="AH704" s="124"/>
    </row>
    <row r="705" spans="1:34" x14ac:dyDescent="0.3">
      <c r="A705" s="180" t="s">
        <v>775</v>
      </c>
      <c r="B705" s="180" t="s">
        <v>778</v>
      </c>
      <c r="C705" s="180">
        <v>102107</v>
      </c>
      <c r="D705" s="183">
        <v>44536</v>
      </c>
      <c r="E705" s="184">
        <v>116.25360000000001</v>
      </c>
      <c r="F705" s="184">
        <v>-1.3211999999999999</v>
      </c>
      <c r="G705" s="184">
        <v>-1.3211999999999999</v>
      </c>
      <c r="H705" s="184">
        <v>-0.57689999999999997</v>
      </c>
      <c r="I705" s="184">
        <v>-2.5102000000000002</v>
      </c>
      <c r="J705" s="184">
        <v>-4.6580000000000004</v>
      </c>
      <c r="K705" s="184">
        <v>-8.9800000000000005E-2</v>
      </c>
      <c r="L705" s="184">
        <v>7.6818999999999997</v>
      </c>
      <c r="M705" s="184">
        <v>14.186299999999999</v>
      </c>
      <c r="N705" s="184">
        <v>32.942700000000002</v>
      </c>
      <c r="O705" s="184">
        <v>14.3675</v>
      </c>
      <c r="P705" s="184">
        <v>11.623200000000001</v>
      </c>
      <c r="Q705" s="184">
        <v>14.577500000000001</v>
      </c>
      <c r="R705" s="184">
        <v>18.7789</v>
      </c>
      <c r="S705" s="120"/>
      <c r="T705" s="123"/>
      <c r="U705" s="124"/>
      <c r="V705" s="124"/>
      <c r="W705" s="124"/>
      <c r="X705" s="124"/>
      <c r="Y705" s="124"/>
      <c r="Z705" s="124"/>
      <c r="AA705" s="124"/>
      <c r="AB705" s="124"/>
      <c r="AC705" s="124"/>
      <c r="AD705" s="124"/>
      <c r="AE705" s="124"/>
      <c r="AF705" s="124"/>
      <c r="AG705" s="124"/>
      <c r="AH705" s="124"/>
    </row>
    <row r="706" spans="1:34" x14ac:dyDescent="0.3">
      <c r="A706" s="180" t="s">
        <v>775</v>
      </c>
      <c r="B706" s="180" t="s">
        <v>779</v>
      </c>
      <c r="C706" s="180">
        <v>118512</v>
      </c>
      <c r="D706" s="183">
        <v>44536</v>
      </c>
      <c r="E706" s="184">
        <v>121.30329999999999</v>
      </c>
      <c r="F706" s="184">
        <v>-1.3173999999999999</v>
      </c>
      <c r="G706" s="184">
        <v>-1.3173999999999999</v>
      </c>
      <c r="H706" s="184">
        <v>-0.56810000000000005</v>
      </c>
      <c r="I706" s="184">
        <v>-2.4927999999999999</v>
      </c>
      <c r="J706" s="184">
        <v>-4.6181999999999999</v>
      </c>
      <c r="K706" s="184">
        <v>2.9399999999999999E-2</v>
      </c>
      <c r="L706" s="184">
        <v>7.9348999999999998</v>
      </c>
      <c r="M706" s="184">
        <v>14.5764</v>
      </c>
      <c r="N706" s="184">
        <v>33.590299999999999</v>
      </c>
      <c r="O706" s="184">
        <v>15.0265</v>
      </c>
      <c r="P706" s="184">
        <v>12.207599999999999</v>
      </c>
      <c r="Q706" s="184">
        <v>12.608000000000001</v>
      </c>
      <c r="R706" s="184">
        <v>19.5533</v>
      </c>
      <c r="S706" s="120"/>
      <c r="T706" s="123"/>
      <c r="U706" s="124"/>
      <c r="V706" s="124"/>
      <c r="W706" s="124"/>
      <c r="X706" s="124"/>
      <c r="Y706" s="124"/>
      <c r="Z706" s="124"/>
      <c r="AA706" s="124"/>
      <c r="AB706" s="124"/>
      <c r="AC706" s="124"/>
      <c r="AD706" s="124"/>
      <c r="AE706" s="124"/>
      <c r="AF706" s="124"/>
      <c r="AG706" s="124"/>
      <c r="AH706" s="124"/>
    </row>
    <row r="707" spans="1:34" x14ac:dyDescent="0.3">
      <c r="A707" s="180" t="s">
        <v>775</v>
      </c>
      <c r="B707" s="180" t="s">
        <v>780</v>
      </c>
      <c r="C707" s="180">
        <v>102109</v>
      </c>
      <c r="D707" s="183">
        <v>44536</v>
      </c>
      <c r="E707" s="184">
        <v>77.828999999999994</v>
      </c>
      <c r="F707" s="184">
        <v>-0.98860000000000003</v>
      </c>
      <c r="G707" s="184">
        <v>-0.98860000000000003</v>
      </c>
      <c r="H707" s="184">
        <v>-0.46760000000000002</v>
      </c>
      <c r="I707" s="184">
        <v>-1.5288999999999999</v>
      </c>
      <c r="J707" s="184">
        <v>-2.9296000000000002</v>
      </c>
      <c r="K707" s="184">
        <v>0.71650000000000003</v>
      </c>
      <c r="L707" s="184">
        <v>8.577</v>
      </c>
      <c r="M707" s="184">
        <v>15.871499999999999</v>
      </c>
      <c r="N707" s="184">
        <v>33.024900000000002</v>
      </c>
      <c r="O707" s="184">
        <v>11.132099999999999</v>
      </c>
      <c r="P707" s="184">
        <v>9.5770999999999997</v>
      </c>
      <c r="Q707" s="184">
        <v>12.055400000000001</v>
      </c>
      <c r="R707" s="184">
        <v>13.380599999999999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775</v>
      </c>
      <c r="B708" s="180" t="s">
        <v>781</v>
      </c>
      <c r="C708" s="180">
        <v>118514</v>
      </c>
      <c r="D708" s="183">
        <v>44536</v>
      </c>
      <c r="E708" s="184">
        <v>81.938999999999993</v>
      </c>
      <c r="F708" s="184">
        <v>-0.98509999999999998</v>
      </c>
      <c r="G708" s="184">
        <v>-0.98509999999999998</v>
      </c>
      <c r="H708" s="184">
        <v>-0.45929999999999999</v>
      </c>
      <c r="I708" s="184">
        <v>-1.5125</v>
      </c>
      <c r="J708" s="184">
        <v>-2.8917000000000002</v>
      </c>
      <c r="K708" s="184">
        <v>0.8296</v>
      </c>
      <c r="L708" s="184">
        <v>8.8325999999999993</v>
      </c>
      <c r="M708" s="184">
        <v>16.287099999999999</v>
      </c>
      <c r="N708" s="184">
        <v>33.693899999999999</v>
      </c>
      <c r="O708" s="184">
        <v>11.782</v>
      </c>
      <c r="P708" s="184">
        <v>10.2567</v>
      </c>
      <c r="Q708" s="184">
        <v>11.0001</v>
      </c>
      <c r="R708" s="184">
        <v>14.0928</v>
      </c>
      <c r="S708" s="120"/>
      <c r="T708" s="123"/>
      <c r="U708" s="124"/>
      <c r="V708" s="124"/>
      <c r="W708" s="124"/>
      <c r="X708" s="124"/>
      <c r="Y708" s="124"/>
      <c r="Z708" s="124"/>
      <c r="AA708" s="124"/>
      <c r="AB708" s="124"/>
      <c r="AC708" s="124"/>
      <c r="AD708" s="124"/>
      <c r="AE708" s="124"/>
      <c r="AF708" s="124"/>
      <c r="AG708" s="124"/>
      <c r="AH708" s="124"/>
    </row>
    <row r="709" spans="1:34" x14ac:dyDescent="0.3">
      <c r="A709" s="180" t="s">
        <v>775</v>
      </c>
      <c r="B709" s="180" t="s">
        <v>782</v>
      </c>
      <c r="C709" s="180">
        <v>129065</v>
      </c>
      <c r="D709" s="183">
        <v>44533</v>
      </c>
      <c r="E709" s="184">
        <v>26.797999999999998</v>
      </c>
      <c r="F709" s="184">
        <v>-0.42880000000000001</v>
      </c>
      <c r="G709" s="184">
        <v>0.96719999999999995</v>
      </c>
      <c r="H709" s="184">
        <v>1.1005</v>
      </c>
      <c r="I709" s="184">
        <v>-2.1442000000000001</v>
      </c>
      <c r="J709" s="184">
        <v>-2.1774</v>
      </c>
      <c r="K709" s="184">
        <v>0.85009999999999997</v>
      </c>
      <c r="L709" s="184">
        <v>11.0724</v>
      </c>
      <c r="M709" s="184">
        <v>14.6806</v>
      </c>
      <c r="N709" s="184">
        <v>31.340900000000001</v>
      </c>
      <c r="O709" s="184">
        <v>16.4011</v>
      </c>
      <c r="P709" s="184">
        <v>14.183199999999999</v>
      </c>
      <c r="Q709" s="184">
        <v>13.849</v>
      </c>
      <c r="R709" s="184">
        <v>21.0669</v>
      </c>
      <c r="S709" s="120" t="s">
        <v>1995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775</v>
      </c>
      <c r="B710" s="180" t="s">
        <v>783</v>
      </c>
      <c r="C710" s="180">
        <v>129200</v>
      </c>
      <c r="D710" s="183">
        <v>44533</v>
      </c>
      <c r="E710" s="184">
        <v>27.411999999999999</v>
      </c>
      <c r="F710" s="184">
        <v>-0.4279</v>
      </c>
      <c r="G710" s="184">
        <v>0.9698</v>
      </c>
      <c r="H710" s="184">
        <v>1.1073</v>
      </c>
      <c r="I710" s="184">
        <v>-2.1301000000000001</v>
      </c>
      <c r="J710" s="184">
        <v>-2.1493000000000002</v>
      </c>
      <c r="K710" s="184">
        <v>0.93899999999999995</v>
      </c>
      <c r="L710" s="184">
        <v>11.2685</v>
      </c>
      <c r="M710" s="184">
        <v>14.9842</v>
      </c>
      <c r="N710" s="184">
        <v>31.802399999999999</v>
      </c>
      <c r="O710" s="184">
        <v>16.7989</v>
      </c>
      <c r="P710" s="184">
        <v>14.540699999999999</v>
      </c>
      <c r="Q710" s="184">
        <v>14.1889</v>
      </c>
      <c r="R710" s="184">
        <v>21.4983</v>
      </c>
      <c r="S710" s="120" t="s">
        <v>1995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775</v>
      </c>
      <c r="B711" s="180" t="s">
        <v>784</v>
      </c>
      <c r="C711" s="180">
        <v>129191</v>
      </c>
      <c r="D711" s="183">
        <v>44533</v>
      </c>
      <c r="E711" s="184">
        <v>24.460599999999999</v>
      </c>
      <c r="F711" s="184">
        <v>-0.34910000000000002</v>
      </c>
      <c r="G711" s="184">
        <v>0.77949999999999997</v>
      </c>
      <c r="H711" s="184">
        <v>0.90169999999999995</v>
      </c>
      <c r="I711" s="184">
        <v>-1.726</v>
      </c>
      <c r="J711" s="184">
        <v>-1.696</v>
      </c>
      <c r="K711" s="184">
        <v>0.76500000000000001</v>
      </c>
      <c r="L711" s="184">
        <v>9.2502999999999993</v>
      </c>
      <c r="M711" s="184">
        <v>12.517899999999999</v>
      </c>
      <c r="N711" s="184">
        <v>25.459599999999998</v>
      </c>
      <c r="O711" s="184">
        <v>14.4977</v>
      </c>
      <c r="P711" s="184">
        <v>12.499700000000001</v>
      </c>
      <c r="Q711" s="184">
        <v>12.49</v>
      </c>
      <c r="R711" s="184">
        <v>18.306100000000001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775</v>
      </c>
      <c r="B712" s="180" t="s">
        <v>785</v>
      </c>
      <c r="C712" s="180">
        <v>129193</v>
      </c>
      <c r="D712" s="183">
        <v>44533</v>
      </c>
      <c r="E712" s="184">
        <v>25.160499999999999</v>
      </c>
      <c r="F712" s="184">
        <v>-0.34770000000000001</v>
      </c>
      <c r="G712" s="184">
        <v>0.78390000000000004</v>
      </c>
      <c r="H712" s="184">
        <v>0.91290000000000004</v>
      </c>
      <c r="I712" s="184">
        <v>-1.7025999999999999</v>
      </c>
      <c r="J712" s="184">
        <v>-1.6492</v>
      </c>
      <c r="K712" s="184">
        <v>0.91080000000000005</v>
      </c>
      <c r="L712" s="184">
        <v>9.5687999999999995</v>
      </c>
      <c r="M712" s="184">
        <v>13.011799999999999</v>
      </c>
      <c r="N712" s="184">
        <v>26.1937</v>
      </c>
      <c r="O712" s="184">
        <v>15.137</v>
      </c>
      <c r="P712" s="184">
        <v>12.989000000000001</v>
      </c>
      <c r="Q712" s="184">
        <v>12.9084</v>
      </c>
      <c r="R712" s="184">
        <v>19.024699999999999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775</v>
      </c>
      <c r="B713" s="180" t="s">
        <v>786</v>
      </c>
      <c r="C713" s="180">
        <v>143904</v>
      </c>
      <c r="D713" s="183">
        <v>44536</v>
      </c>
      <c r="E713" s="184">
        <v>12.8467</v>
      </c>
      <c r="F713" s="184">
        <v>-1.4505999999999999</v>
      </c>
      <c r="G713" s="184">
        <v>-1.4505999999999999</v>
      </c>
      <c r="H713" s="184">
        <v>0.48259999999999997</v>
      </c>
      <c r="I713" s="184">
        <v>-2.8252000000000002</v>
      </c>
      <c r="J713" s="184">
        <v>-5.4485999999999999</v>
      </c>
      <c r="K713" s="184">
        <v>3.2311000000000001</v>
      </c>
      <c r="L713" s="184">
        <v>9.0996000000000006</v>
      </c>
      <c r="M713" s="184">
        <v>15.6152</v>
      </c>
      <c r="N713" s="184">
        <v>42.329900000000002</v>
      </c>
      <c r="O713" s="184">
        <v>8.5325000000000006</v>
      </c>
      <c r="P713" s="184"/>
      <c r="Q713" s="184">
        <v>7.5511999999999997</v>
      </c>
      <c r="R713" s="184">
        <v>13.274100000000001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775</v>
      </c>
      <c r="B714" s="180" t="s">
        <v>787</v>
      </c>
      <c r="C714" s="180">
        <v>143903</v>
      </c>
      <c r="D714" s="183">
        <v>44536</v>
      </c>
      <c r="E714" s="184">
        <v>12.8469</v>
      </c>
      <c r="F714" s="184">
        <v>-1.4505999999999999</v>
      </c>
      <c r="G714" s="184">
        <v>-1.4505999999999999</v>
      </c>
      <c r="H714" s="184">
        <v>0.48259999999999997</v>
      </c>
      <c r="I714" s="184">
        <v>-2.8252000000000002</v>
      </c>
      <c r="J714" s="184">
        <v>-5.4478</v>
      </c>
      <c r="K714" s="184">
        <v>3.2326999999999999</v>
      </c>
      <c r="L714" s="184">
        <v>9.1022999999999996</v>
      </c>
      <c r="M714" s="184">
        <v>15.617000000000001</v>
      </c>
      <c r="N714" s="184">
        <v>42.3322</v>
      </c>
      <c r="O714" s="184">
        <v>8.5330999999999992</v>
      </c>
      <c r="P714" s="184"/>
      <c r="Q714" s="184">
        <v>7.5517000000000003</v>
      </c>
      <c r="R714" s="184">
        <v>13.275499999999999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775</v>
      </c>
      <c r="B715" s="180" t="s">
        <v>788</v>
      </c>
      <c r="C715" s="180">
        <v>148033</v>
      </c>
      <c r="D715" s="183">
        <v>44536</v>
      </c>
      <c r="E715" s="184">
        <v>16.307300000000001</v>
      </c>
      <c r="F715" s="184">
        <v>-1.5081</v>
      </c>
      <c r="G715" s="184">
        <v>-1.5081</v>
      </c>
      <c r="H715" s="184">
        <v>-0.1739</v>
      </c>
      <c r="I715" s="184">
        <v>-2.8454000000000002</v>
      </c>
      <c r="J715" s="184">
        <v>-4.7748999999999997</v>
      </c>
      <c r="K715" s="184">
        <v>2.3409</v>
      </c>
      <c r="L715" s="184">
        <v>11.745900000000001</v>
      </c>
      <c r="M715" s="184">
        <v>22.308700000000002</v>
      </c>
      <c r="N715" s="184">
        <v>44.043399999999998</v>
      </c>
      <c r="O715" s="184"/>
      <c r="P715" s="184"/>
      <c r="Q715" s="184">
        <v>31.601500000000001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775</v>
      </c>
      <c r="B716" s="180" t="s">
        <v>789</v>
      </c>
      <c r="C716" s="180">
        <v>148035</v>
      </c>
      <c r="D716" s="183">
        <v>44536</v>
      </c>
      <c r="E716" s="184">
        <v>16.5791</v>
      </c>
      <c r="F716" s="184">
        <v>-1.5019</v>
      </c>
      <c r="G716" s="184">
        <v>-1.5019</v>
      </c>
      <c r="H716" s="184">
        <v>-0.15720000000000001</v>
      </c>
      <c r="I716" s="184">
        <v>-2.8109000000000002</v>
      </c>
      <c r="J716" s="184">
        <v>-4.6932</v>
      </c>
      <c r="K716" s="184">
        <v>2.5865</v>
      </c>
      <c r="L716" s="184">
        <v>12.3002</v>
      </c>
      <c r="M716" s="184">
        <v>23.226199999999999</v>
      </c>
      <c r="N716" s="184">
        <v>45.467700000000001</v>
      </c>
      <c r="O716" s="184"/>
      <c r="P716" s="184"/>
      <c r="Q716" s="184">
        <v>32.828699999999998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775</v>
      </c>
      <c r="B717" s="180" t="s">
        <v>790</v>
      </c>
      <c r="C717" s="180">
        <v>102133</v>
      </c>
      <c r="D717" s="183">
        <v>44536</v>
      </c>
      <c r="E717" s="184">
        <v>96.684799999999996</v>
      </c>
      <c r="F717" s="184">
        <v>-1.6635</v>
      </c>
      <c r="G717" s="184">
        <v>-1.6635</v>
      </c>
      <c r="H717" s="184">
        <v>-0.65329999999999999</v>
      </c>
      <c r="I717" s="184">
        <v>-2.4005999999999998</v>
      </c>
      <c r="J717" s="184">
        <v>-4.4549000000000003</v>
      </c>
      <c r="K717" s="184">
        <v>-1.492</v>
      </c>
      <c r="L717" s="184">
        <v>8.8559000000000001</v>
      </c>
      <c r="M717" s="184">
        <v>15.586600000000001</v>
      </c>
      <c r="N717" s="184">
        <v>32.996600000000001</v>
      </c>
      <c r="O717" s="184">
        <v>15.5661</v>
      </c>
      <c r="P717" s="184">
        <v>13.1645</v>
      </c>
      <c r="Q717" s="184">
        <v>13.449</v>
      </c>
      <c r="R717" s="184">
        <v>19.891500000000001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775</v>
      </c>
      <c r="B718" s="180" t="s">
        <v>791</v>
      </c>
      <c r="C718" s="180">
        <v>120242</v>
      </c>
      <c r="D718" s="183">
        <v>44536</v>
      </c>
      <c r="E718" s="184">
        <v>100.19589999999999</v>
      </c>
      <c r="F718" s="184">
        <v>-1.6611</v>
      </c>
      <c r="G718" s="184">
        <v>-1.6611</v>
      </c>
      <c r="H718" s="184">
        <v>-0.64749999999999996</v>
      </c>
      <c r="I718" s="184">
        <v>-2.3894000000000002</v>
      </c>
      <c r="J718" s="184">
        <v>-4.4288999999999996</v>
      </c>
      <c r="K718" s="184">
        <v>-1.4200999999999999</v>
      </c>
      <c r="L718" s="184">
        <v>9.0144000000000002</v>
      </c>
      <c r="M718" s="184">
        <v>15.855600000000001</v>
      </c>
      <c r="N718" s="184">
        <v>33.447600000000001</v>
      </c>
      <c r="O718" s="184">
        <v>15.986700000000001</v>
      </c>
      <c r="P718" s="184">
        <v>13.560700000000001</v>
      </c>
      <c r="Q718" s="184">
        <v>12.222</v>
      </c>
      <c r="R718" s="184">
        <v>20.296800000000001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775</v>
      </c>
      <c r="B719" s="180" t="s">
        <v>792</v>
      </c>
      <c r="C719" s="180">
        <v>102135</v>
      </c>
      <c r="D719" s="183">
        <v>44536</v>
      </c>
      <c r="E719" s="184">
        <v>126.7679</v>
      </c>
      <c r="F719" s="184">
        <v>-1.1292</v>
      </c>
      <c r="G719" s="184">
        <v>-1.1292</v>
      </c>
      <c r="H719" s="184">
        <v>-0.74409999999999998</v>
      </c>
      <c r="I719" s="184">
        <v>-2.0937000000000001</v>
      </c>
      <c r="J719" s="184">
        <v>-3.8851</v>
      </c>
      <c r="K719" s="184">
        <v>0.98760000000000003</v>
      </c>
      <c r="L719" s="184">
        <v>11.224500000000001</v>
      </c>
      <c r="M719" s="184">
        <v>21.0535</v>
      </c>
      <c r="N719" s="184">
        <v>46.384900000000002</v>
      </c>
      <c r="O719" s="184">
        <v>22.552600000000002</v>
      </c>
      <c r="P719" s="184">
        <v>16.5563</v>
      </c>
      <c r="Q719" s="184">
        <v>15.171099999999999</v>
      </c>
      <c r="R719" s="184">
        <v>34.384399999999999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775</v>
      </c>
      <c r="B720" s="180" t="s">
        <v>793</v>
      </c>
      <c r="C720" s="180">
        <v>120700</v>
      </c>
      <c r="D720" s="183">
        <v>44536</v>
      </c>
      <c r="E720" s="184">
        <v>129.57339999999999</v>
      </c>
      <c r="F720" s="184">
        <v>-1.1172</v>
      </c>
      <c r="G720" s="184">
        <v>-1.1172</v>
      </c>
      <c r="H720" s="184">
        <v>-0.71589999999999998</v>
      </c>
      <c r="I720" s="184">
        <v>-2.0411999999999999</v>
      </c>
      <c r="J720" s="184">
        <v>-3.7682000000000002</v>
      </c>
      <c r="K720" s="184">
        <v>1.2687999999999999</v>
      </c>
      <c r="L720" s="184">
        <v>11.706799999999999</v>
      </c>
      <c r="M720" s="184">
        <v>21.684000000000001</v>
      </c>
      <c r="N720" s="184">
        <v>47.264800000000001</v>
      </c>
      <c r="O720" s="184">
        <v>23.042300000000001</v>
      </c>
      <c r="P720" s="184">
        <v>16.9208</v>
      </c>
      <c r="Q720" s="184">
        <v>15.8148</v>
      </c>
      <c r="R720" s="184">
        <v>34.6023</v>
      </c>
      <c r="S720" s="120"/>
      <c r="T720" s="123"/>
      <c r="U720" s="124"/>
      <c r="V720" s="124"/>
      <c r="W720" s="124"/>
      <c r="X720" s="124"/>
      <c r="Y720" s="124"/>
      <c r="Z720" s="124"/>
      <c r="AA720" s="124"/>
      <c r="AB720" s="124"/>
      <c r="AC720" s="124"/>
      <c r="AD720" s="124"/>
      <c r="AE720" s="124"/>
      <c r="AF720" s="124"/>
      <c r="AG720" s="124"/>
      <c r="AH720" s="124"/>
    </row>
    <row r="721" spans="1:34" x14ac:dyDescent="0.3">
      <c r="A721" s="180" t="s">
        <v>775</v>
      </c>
      <c r="B721" s="180" t="s">
        <v>794</v>
      </c>
      <c r="C721" s="180">
        <v>118485</v>
      </c>
      <c r="D721" s="183">
        <v>44536</v>
      </c>
      <c r="E721" s="184">
        <v>32.573</v>
      </c>
      <c r="F721" s="184">
        <v>-1.1189</v>
      </c>
      <c r="G721" s="184">
        <v>-1.1189</v>
      </c>
      <c r="H721" s="184">
        <v>-0.39229999999999998</v>
      </c>
      <c r="I721" s="184">
        <v>-1.615</v>
      </c>
      <c r="J721" s="184">
        <v>-2.7503000000000002</v>
      </c>
      <c r="K721" s="184">
        <v>-0.62660000000000005</v>
      </c>
      <c r="L721" s="184">
        <v>8.2263999999999999</v>
      </c>
      <c r="M721" s="184">
        <v>13.197800000000001</v>
      </c>
      <c r="N721" s="184">
        <v>23.184699999999999</v>
      </c>
      <c r="O721" s="184">
        <v>13.084300000000001</v>
      </c>
      <c r="P721" s="184">
        <v>10.878299999999999</v>
      </c>
      <c r="Q721" s="184">
        <v>10.5802</v>
      </c>
      <c r="R721" s="184">
        <v>16.708500000000001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775</v>
      </c>
      <c r="B722" s="180" t="s">
        <v>795</v>
      </c>
      <c r="C722" s="180">
        <v>112332</v>
      </c>
      <c r="D722" s="183">
        <v>44536</v>
      </c>
      <c r="E722" s="184">
        <v>30.923500000000001</v>
      </c>
      <c r="F722" s="184">
        <v>-1.1261000000000001</v>
      </c>
      <c r="G722" s="184">
        <v>-1.1261000000000001</v>
      </c>
      <c r="H722" s="184">
        <v>-0.40899999999999997</v>
      </c>
      <c r="I722" s="184">
        <v>-1.6477999999999999</v>
      </c>
      <c r="J722" s="184">
        <v>-2.8262999999999998</v>
      </c>
      <c r="K722" s="184">
        <v>-0.83850000000000002</v>
      </c>
      <c r="L722" s="184">
        <v>7.7687999999999997</v>
      </c>
      <c r="M722" s="184">
        <v>12.49</v>
      </c>
      <c r="N722" s="184">
        <v>22.137</v>
      </c>
      <c r="O722" s="184">
        <v>12.113799999999999</v>
      </c>
      <c r="P722" s="184">
        <v>10.0258</v>
      </c>
      <c r="Q722" s="184">
        <v>10.017899999999999</v>
      </c>
      <c r="R722" s="184">
        <v>15.7478</v>
      </c>
      <c r="S722" s="120"/>
      <c r="T722" s="123"/>
      <c r="U722" s="124"/>
      <c r="V722" s="124"/>
      <c r="W722" s="124"/>
      <c r="X722" s="124"/>
      <c r="Y722" s="124"/>
      <c r="Z722" s="124"/>
      <c r="AA722" s="124"/>
      <c r="AB722" s="124"/>
      <c r="AC722" s="124"/>
      <c r="AD722" s="124"/>
      <c r="AE722" s="124"/>
      <c r="AF722" s="124"/>
      <c r="AG722" s="124"/>
      <c r="AH722" s="124"/>
    </row>
    <row r="723" spans="1:34" x14ac:dyDescent="0.3">
      <c r="A723" s="180" t="s">
        <v>775</v>
      </c>
      <c r="B723" s="180" t="s">
        <v>796</v>
      </c>
      <c r="C723" s="180">
        <v>146513</v>
      </c>
      <c r="D723" s="183">
        <v>44536</v>
      </c>
      <c r="E723" s="184">
        <v>15.323600000000001</v>
      </c>
      <c r="F723" s="184">
        <v>-1.8113999999999999</v>
      </c>
      <c r="G723" s="184">
        <v>-1.8113999999999999</v>
      </c>
      <c r="H723" s="184">
        <v>-0.68630000000000002</v>
      </c>
      <c r="I723" s="184">
        <v>-2.7986</v>
      </c>
      <c r="J723" s="184">
        <v>-2.6126999999999998</v>
      </c>
      <c r="K723" s="184">
        <v>-1.9954000000000001</v>
      </c>
      <c r="L723" s="184">
        <v>7.1505000000000001</v>
      </c>
      <c r="M723" s="184">
        <v>18.129200000000001</v>
      </c>
      <c r="N723" s="184">
        <v>33.073999999999998</v>
      </c>
      <c r="O723" s="184"/>
      <c r="P723" s="184"/>
      <c r="Q723" s="184">
        <v>16.785</v>
      </c>
      <c r="R723" s="184">
        <v>22.284199999999998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775</v>
      </c>
      <c r="B724" s="180" t="s">
        <v>797</v>
      </c>
      <c r="C724" s="180">
        <v>146514</v>
      </c>
      <c r="D724" s="183">
        <v>44536</v>
      </c>
      <c r="E724" s="184">
        <v>15.211499999999999</v>
      </c>
      <c r="F724" s="184">
        <v>-1.8138000000000001</v>
      </c>
      <c r="G724" s="184">
        <v>-1.8138000000000001</v>
      </c>
      <c r="H724" s="184">
        <v>-0.69140000000000001</v>
      </c>
      <c r="I724" s="184">
        <v>-2.8081</v>
      </c>
      <c r="J724" s="184">
        <v>-2.6352000000000002</v>
      </c>
      <c r="K724" s="184">
        <v>-2.0583999999999998</v>
      </c>
      <c r="L724" s="184">
        <v>7.0102000000000002</v>
      </c>
      <c r="M724" s="184">
        <v>17.898499999999999</v>
      </c>
      <c r="N724" s="184">
        <v>32.728700000000003</v>
      </c>
      <c r="O724" s="184"/>
      <c r="P724" s="184"/>
      <c r="Q724" s="184">
        <v>16.473700000000001</v>
      </c>
      <c r="R724" s="184">
        <v>21.962299999999999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775</v>
      </c>
      <c r="B725" s="180" t="s">
        <v>798</v>
      </c>
      <c r="C725" s="180">
        <v>112039</v>
      </c>
      <c r="D725" s="183">
        <v>44536</v>
      </c>
      <c r="E725" s="184">
        <v>53.195999999999998</v>
      </c>
      <c r="F725" s="184">
        <v>-1.5636000000000001</v>
      </c>
      <c r="G725" s="184">
        <v>-1.5636000000000001</v>
      </c>
      <c r="H725" s="184">
        <v>-0.22509999999999999</v>
      </c>
      <c r="I725" s="184">
        <v>-2.1772999999999998</v>
      </c>
      <c r="J725" s="184">
        <v>-4.3581000000000003</v>
      </c>
      <c r="K725" s="184">
        <v>-1.4670000000000001</v>
      </c>
      <c r="L725" s="184">
        <v>10.9313</v>
      </c>
      <c r="M725" s="184">
        <v>16.788499999999999</v>
      </c>
      <c r="N725" s="184">
        <v>32.229700000000001</v>
      </c>
      <c r="O725" s="184">
        <v>17.368200000000002</v>
      </c>
      <c r="P725" s="184">
        <v>14.8223</v>
      </c>
      <c r="Q725" s="184">
        <v>14.443300000000001</v>
      </c>
      <c r="R725" s="184">
        <v>21.081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-1.1803043478260871</v>
      </c>
      <c r="G726" s="186">
        <v>-0.96056956521739134</v>
      </c>
      <c r="H726" s="186">
        <v>-0.12743913043478258</v>
      </c>
      <c r="I726" s="186">
        <v>-2.2048869565217393</v>
      </c>
      <c r="J726" s="186">
        <v>-3.5140130434782613</v>
      </c>
      <c r="K726" s="186">
        <v>0.26705652173913047</v>
      </c>
      <c r="L726" s="186">
        <v>9.2268565217391281</v>
      </c>
      <c r="M726" s="186">
        <v>16.080400000000001</v>
      </c>
      <c r="N726" s="186">
        <v>33.559191304347834</v>
      </c>
      <c r="O726" s="186">
        <v>14.949331578947373</v>
      </c>
      <c r="P726" s="186">
        <v>12.986952941176472</v>
      </c>
      <c r="Q726" s="186">
        <v>14.499913043478266</v>
      </c>
      <c r="R726" s="186">
        <v>19.983714285714285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-1.1292</v>
      </c>
      <c r="G727" s="186">
        <v>-1.1292</v>
      </c>
      <c r="H727" s="186">
        <v>-0.39229999999999998</v>
      </c>
      <c r="I727" s="186">
        <v>-2.1442000000000001</v>
      </c>
      <c r="J727" s="186">
        <v>-3.0243000000000002</v>
      </c>
      <c r="K727" s="186">
        <v>0.71650000000000003</v>
      </c>
      <c r="L727" s="186">
        <v>9.0144000000000002</v>
      </c>
      <c r="M727" s="186">
        <v>15.6152</v>
      </c>
      <c r="N727" s="186">
        <v>32.996600000000001</v>
      </c>
      <c r="O727" s="186">
        <v>15.137</v>
      </c>
      <c r="P727" s="186">
        <v>13.0047</v>
      </c>
      <c r="Q727" s="186">
        <v>13.376099999999999</v>
      </c>
      <c r="R727" s="186">
        <v>19.6448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1762</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1763</v>
      </c>
      <c r="B730" s="180" t="s">
        <v>1656</v>
      </c>
      <c r="C730" s="180">
        <v>132995</v>
      </c>
      <c r="D730" s="183">
        <v>44536</v>
      </c>
      <c r="E730" s="184">
        <v>18.75</v>
      </c>
      <c r="F730" s="184">
        <v>-0.58320000000000005</v>
      </c>
      <c r="G730" s="184">
        <v>-0.58320000000000005</v>
      </c>
      <c r="H730" s="184">
        <v>-5.33E-2</v>
      </c>
      <c r="I730" s="184">
        <v>-0.74109999999999998</v>
      </c>
      <c r="J730" s="184">
        <v>-1.3676999999999999</v>
      </c>
      <c r="K730" s="184">
        <v>-0.47770000000000001</v>
      </c>
      <c r="L730" s="184">
        <v>5.8723999999999998</v>
      </c>
      <c r="M730" s="184">
        <v>8.1315000000000008</v>
      </c>
      <c r="N730" s="184">
        <v>15.812200000000001</v>
      </c>
      <c r="O730" s="184">
        <v>11.754300000000001</v>
      </c>
      <c r="P730" s="184">
        <v>9.9420000000000002</v>
      </c>
      <c r="Q730" s="184">
        <v>9.3574000000000002</v>
      </c>
      <c r="R730" s="184">
        <v>12.881399999999999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1763</v>
      </c>
      <c r="B731" s="180" t="s">
        <v>1681</v>
      </c>
      <c r="C731" s="180">
        <v>132998</v>
      </c>
      <c r="D731" s="183">
        <v>44536</v>
      </c>
      <c r="E731" s="184">
        <v>17.399999999999999</v>
      </c>
      <c r="F731" s="184">
        <v>-0.57140000000000002</v>
      </c>
      <c r="G731" s="184">
        <v>-0.57140000000000002</v>
      </c>
      <c r="H731" s="184">
        <v>-5.74E-2</v>
      </c>
      <c r="I731" s="184">
        <v>-0.74160000000000004</v>
      </c>
      <c r="J731" s="184">
        <v>-1.4164000000000001</v>
      </c>
      <c r="K731" s="184">
        <v>-0.74160000000000004</v>
      </c>
      <c r="L731" s="184">
        <v>5.2632000000000003</v>
      </c>
      <c r="M731" s="184">
        <v>7.2088999999999999</v>
      </c>
      <c r="N731" s="184">
        <v>14.548999999999999</v>
      </c>
      <c r="O731" s="184">
        <v>10.679500000000001</v>
      </c>
      <c r="P731" s="184">
        <v>8.7819000000000003</v>
      </c>
      <c r="Q731" s="184">
        <v>8.2006999999999994</v>
      </c>
      <c r="R731" s="184">
        <v>11.7463</v>
      </c>
      <c r="S731" s="120"/>
      <c r="T731" s="123"/>
      <c r="U731" s="124"/>
      <c r="V731" s="124"/>
      <c r="W731" s="124"/>
      <c r="X731" s="124"/>
      <c r="Y731" s="124"/>
      <c r="Z731" s="124"/>
      <c r="AA731" s="124"/>
      <c r="AB731" s="124"/>
      <c r="AC731" s="124"/>
      <c r="AD731" s="124"/>
      <c r="AE731" s="124"/>
      <c r="AF731" s="124"/>
      <c r="AG731" s="124"/>
      <c r="AH731" s="124"/>
    </row>
    <row r="732" spans="1:34" x14ac:dyDescent="0.3">
      <c r="A732" s="180" t="s">
        <v>1763</v>
      </c>
      <c r="B732" s="180" t="s">
        <v>1657</v>
      </c>
      <c r="C732" s="180">
        <v>135120</v>
      </c>
      <c r="D732" s="183">
        <v>44536</v>
      </c>
      <c r="E732" s="184">
        <v>18.14</v>
      </c>
      <c r="F732" s="184">
        <v>-0.76590000000000003</v>
      </c>
      <c r="G732" s="184">
        <v>-0.76590000000000003</v>
      </c>
      <c r="H732" s="184">
        <v>-0.27489999999999998</v>
      </c>
      <c r="I732" s="184">
        <v>-1.0905</v>
      </c>
      <c r="J732" s="184">
        <v>-1.5734999999999999</v>
      </c>
      <c r="K732" s="184">
        <v>-0.38440000000000002</v>
      </c>
      <c r="L732" s="184">
        <v>7.9762000000000004</v>
      </c>
      <c r="M732" s="184">
        <v>10.475</v>
      </c>
      <c r="N732" s="184">
        <v>16.3566</v>
      </c>
      <c r="O732" s="184">
        <v>12.4594</v>
      </c>
      <c r="P732" s="184">
        <v>11.506</v>
      </c>
      <c r="Q732" s="184">
        <v>9.8848000000000003</v>
      </c>
      <c r="R732" s="184">
        <v>13.4457</v>
      </c>
      <c r="S732" s="120"/>
      <c r="T732" s="123"/>
      <c r="U732" s="124"/>
      <c r="V732" s="124"/>
      <c r="W732" s="124"/>
      <c r="X732" s="124"/>
      <c r="Y732" s="124"/>
      <c r="Z732" s="124"/>
      <c r="AA732" s="124"/>
      <c r="AB732" s="124"/>
      <c r="AC732" s="124"/>
      <c r="AD732" s="124"/>
      <c r="AE732" s="124"/>
      <c r="AF732" s="124"/>
      <c r="AG732" s="124"/>
      <c r="AH732" s="124"/>
    </row>
    <row r="733" spans="1:34" x14ac:dyDescent="0.3">
      <c r="A733" s="180" t="s">
        <v>1763</v>
      </c>
      <c r="B733" s="180" t="s">
        <v>1682</v>
      </c>
      <c r="C733" s="180">
        <v>135122</v>
      </c>
      <c r="D733" s="183">
        <v>44536</v>
      </c>
      <c r="E733" s="184">
        <v>16.78</v>
      </c>
      <c r="F733" s="184">
        <v>-0.76880000000000004</v>
      </c>
      <c r="G733" s="184">
        <v>-0.76880000000000004</v>
      </c>
      <c r="H733" s="184">
        <v>-0.29709999999999998</v>
      </c>
      <c r="I733" s="184">
        <v>-1.1195999999999999</v>
      </c>
      <c r="J733" s="184">
        <v>-1.6989000000000001</v>
      </c>
      <c r="K733" s="184">
        <v>-0.71009999999999995</v>
      </c>
      <c r="L733" s="184">
        <v>7.2203999999999997</v>
      </c>
      <c r="M733" s="184">
        <v>9.3160000000000007</v>
      </c>
      <c r="N733" s="184">
        <v>14.7743</v>
      </c>
      <c r="O733" s="184">
        <v>11.0177</v>
      </c>
      <c r="P733" s="184">
        <v>10.161899999999999</v>
      </c>
      <c r="Q733" s="184">
        <v>8.5376999999999992</v>
      </c>
      <c r="R733" s="184">
        <v>11.928000000000001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1763</v>
      </c>
      <c r="B734" s="180" t="s">
        <v>1658</v>
      </c>
      <c r="C734" s="180">
        <v>147496</v>
      </c>
      <c r="D734" s="183">
        <v>44536</v>
      </c>
      <c r="E734" s="184">
        <v>12.48</v>
      </c>
      <c r="F734" s="184">
        <v>-0.47849999999999998</v>
      </c>
      <c r="G734" s="184">
        <v>-0.47849999999999998</v>
      </c>
      <c r="H734" s="184">
        <v>-0.16</v>
      </c>
      <c r="I734" s="184">
        <v>-0.79490000000000005</v>
      </c>
      <c r="J734" s="184">
        <v>-1.2658</v>
      </c>
      <c r="K734" s="184">
        <v>-0.23980000000000001</v>
      </c>
      <c r="L734" s="184">
        <v>3.6545000000000001</v>
      </c>
      <c r="M734" s="184">
        <v>5.2276999999999996</v>
      </c>
      <c r="N734" s="184">
        <v>7.3087</v>
      </c>
      <c r="O734" s="184"/>
      <c r="P734" s="184"/>
      <c r="Q734" s="184">
        <v>9.7992000000000008</v>
      </c>
      <c r="R734" s="184">
        <v>9.7947000000000006</v>
      </c>
      <c r="S734" s="120"/>
      <c r="T734" s="123"/>
      <c r="U734" s="124"/>
      <c r="V734" s="124"/>
      <c r="W734" s="124"/>
      <c r="X734" s="124"/>
      <c r="Y734" s="124"/>
      <c r="Z734" s="124"/>
      <c r="AA734" s="124"/>
      <c r="AB734" s="124"/>
      <c r="AC734" s="124"/>
      <c r="AD734" s="124"/>
      <c r="AE734" s="124"/>
      <c r="AF734" s="124"/>
      <c r="AG734" s="124"/>
      <c r="AH734" s="124"/>
    </row>
    <row r="735" spans="1:34" x14ac:dyDescent="0.3">
      <c r="A735" s="180" t="s">
        <v>1763</v>
      </c>
      <c r="B735" s="180" t="s">
        <v>1683</v>
      </c>
      <c r="C735" s="180">
        <v>147494</v>
      </c>
      <c r="D735" s="183">
        <v>44536</v>
      </c>
      <c r="E735" s="184">
        <v>12.17</v>
      </c>
      <c r="F735" s="184">
        <v>-0.49059999999999998</v>
      </c>
      <c r="G735" s="184">
        <v>-0.49059999999999998</v>
      </c>
      <c r="H735" s="184">
        <v>-0.1641</v>
      </c>
      <c r="I735" s="184">
        <v>-0.81499999999999995</v>
      </c>
      <c r="J735" s="184">
        <v>-1.2976000000000001</v>
      </c>
      <c r="K735" s="184">
        <v>-0.49059999999999998</v>
      </c>
      <c r="L735" s="184">
        <v>3.0482999999999998</v>
      </c>
      <c r="M735" s="184">
        <v>4.3738999999999999</v>
      </c>
      <c r="N735" s="184">
        <v>6.1955</v>
      </c>
      <c r="O735" s="184"/>
      <c r="P735" s="184"/>
      <c r="Q735" s="184">
        <v>8.64</v>
      </c>
      <c r="R735" s="184">
        <v>8.6868999999999996</v>
      </c>
      <c r="S735" s="120"/>
      <c r="T735" s="123"/>
      <c r="U735" s="124"/>
      <c r="V735" s="124"/>
      <c r="W735" s="124"/>
      <c r="X735" s="124"/>
      <c r="Y735" s="124"/>
      <c r="Z735" s="124"/>
      <c r="AA735" s="124"/>
      <c r="AB735" s="124"/>
      <c r="AC735" s="124"/>
      <c r="AD735" s="124"/>
      <c r="AE735" s="124"/>
      <c r="AF735" s="124"/>
      <c r="AG735" s="124"/>
      <c r="AH735" s="124"/>
    </row>
    <row r="736" spans="1:34" x14ac:dyDescent="0.3">
      <c r="A736" s="180" t="s">
        <v>1763</v>
      </c>
      <c r="B736" s="180" t="s">
        <v>1659</v>
      </c>
      <c r="C736" s="180">
        <v>136567</v>
      </c>
      <c r="D736" s="183">
        <v>44536</v>
      </c>
      <c r="E736" s="184">
        <v>17.084</v>
      </c>
      <c r="F736" s="184">
        <v>-0.32090000000000002</v>
      </c>
      <c r="G736" s="184">
        <v>-0.32090000000000002</v>
      </c>
      <c r="H736" s="184">
        <v>-0.2452</v>
      </c>
      <c r="I736" s="184">
        <v>-0.72640000000000005</v>
      </c>
      <c r="J736" s="184">
        <v>-2.0076000000000001</v>
      </c>
      <c r="K736" s="184">
        <v>-1.9400999999999999</v>
      </c>
      <c r="L736" s="184">
        <v>4.2152000000000003</v>
      </c>
      <c r="M736" s="184">
        <v>8.3666</v>
      </c>
      <c r="N736" s="184">
        <v>15.2455</v>
      </c>
      <c r="O736" s="184">
        <v>10.891</v>
      </c>
      <c r="P736" s="184">
        <v>9.4446999999999992</v>
      </c>
      <c r="Q736" s="184">
        <v>9.8587000000000007</v>
      </c>
      <c r="R736" s="184">
        <v>11.5145</v>
      </c>
      <c r="S736" s="120"/>
      <c r="T736" s="123"/>
      <c r="U736" s="124"/>
      <c r="V736" s="124"/>
      <c r="W736" s="124"/>
      <c r="X736" s="124"/>
      <c r="Y736" s="124"/>
      <c r="Z736" s="124"/>
      <c r="AA736" s="124"/>
      <c r="AB736" s="124"/>
      <c r="AC736" s="124"/>
      <c r="AD736" s="124"/>
      <c r="AE736" s="124"/>
      <c r="AF736" s="124"/>
      <c r="AG736" s="124"/>
      <c r="AH736" s="124"/>
    </row>
    <row r="737" spans="1:34" x14ac:dyDescent="0.3">
      <c r="A737" s="180" t="s">
        <v>1763</v>
      </c>
      <c r="B737" s="180" t="s">
        <v>1684</v>
      </c>
      <c r="C737" s="180">
        <v>136563</v>
      </c>
      <c r="D737" s="183">
        <v>44536</v>
      </c>
      <c r="E737" s="184">
        <v>15.715</v>
      </c>
      <c r="F737" s="184">
        <v>-0.33610000000000001</v>
      </c>
      <c r="G737" s="184">
        <v>-0.33610000000000001</v>
      </c>
      <c r="H737" s="184">
        <v>-0.26650000000000001</v>
      </c>
      <c r="I737" s="184">
        <v>-0.77659999999999996</v>
      </c>
      <c r="J737" s="184">
        <v>-2.1360000000000001</v>
      </c>
      <c r="K737" s="184">
        <v>-2.3184999999999998</v>
      </c>
      <c r="L737" s="184">
        <v>3.395</v>
      </c>
      <c r="M737" s="184">
        <v>7.0869</v>
      </c>
      <c r="N737" s="184">
        <v>13.4411</v>
      </c>
      <c r="O737" s="184">
        <v>9.1951999999999998</v>
      </c>
      <c r="P737" s="184">
        <v>7.7794999999999996</v>
      </c>
      <c r="Q737" s="184">
        <v>8.2594999999999992</v>
      </c>
      <c r="R737" s="184">
        <v>9.8026</v>
      </c>
      <c r="S737" s="120"/>
      <c r="T737" s="123"/>
      <c r="U737" s="124"/>
      <c r="V737" s="124"/>
      <c r="W737" s="124"/>
      <c r="X737" s="124"/>
      <c r="Y737" s="124"/>
      <c r="Z737" s="124"/>
      <c r="AA737" s="124"/>
      <c r="AB737" s="124"/>
      <c r="AC737" s="124"/>
      <c r="AD737" s="124"/>
      <c r="AE737" s="124"/>
      <c r="AF737" s="124"/>
      <c r="AG737" s="124"/>
      <c r="AH737" s="124"/>
    </row>
    <row r="738" spans="1:34" x14ac:dyDescent="0.3">
      <c r="A738" s="180" t="s">
        <v>1763</v>
      </c>
      <c r="B738" s="180" t="s">
        <v>1660</v>
      </c>
      <c r="C738" s="180">
        <v>140347</v>
      </c>
      <c r="D738" s="183">
        <v>44536</v>
      </c>
      <c r="E738" s="184">
        <v>19.238399999999999</v>
      </c>
      <c r="F738" s="184">
        <v>-0.53049999999999997</v>
      </c>
      <c r="G738" s="184">
        <v>-0.53049999999999997</v>
      </c>
      <c r="H738" s="184">
        <v>-0.34910000000000002</v>
      </c>
      <c r="I738" s="184">
        <v>-0.71940000000000004</v>
      </c>
      <c r="J738" s="184">
        <v>-1.0288999999999999</v>
      </c>
      <c r="K738" s="184">
        <v>8.1199999999999994E-2</v>
      </c>
      <c r="L738" s="184">
        <v>6.0358000000000001</v>
      </c>
      <c r="M738" s="184">
        <v>8.6534999999999993</v>
      </c>
      <c r="N738" s="184">
        <v>14.8177</v>
      </c>
      <c r="O738" s="184">
        <v>11.877000000000001</v>
      </c>
      <c r="P738" s="184">
        <v>11.0319</v>
      </c>
      <c r="Q738" s="184">
        <v>9.5784000000000002</v>
      </c>
      <c r="R738" s="184">
        <v>13.549200000000001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1763</v>
      </c>
      <c r="B739" s="180" t="s">
        <v>1685</v>
      </c>
      <c r="C739" s="180">
        <v>140351</v>
      </c>
      <c r="D739" s="183">
        <v>44536</v>
      </c>
      <c r="E739" s="184">
        <v>18.168800000000001</v>
      </c>
      <c r="F739" s="184">
        <v>-0.54190000000000005</v>
      </c>
      <c r="G739" s="184">
        <v>-0.54190000000000005</v>
      </c>
      <c r="H739" s="184">
        <v>-0.37559999999999999</v>
      </c>
      <c r="I739" s="184">
        <v>-0.77280000000000004</v>
      </c>
      <c r="J739" s="184">
        <v>-1.1545000000000001</v>
      </c>
      <c r="K739" s="184">
        <v>-0.26900000000000002</v>
      </c>
      <c r="L739" s="184">
        <v>5.2910000000000004</v>
      </c>
      <c r="M739" s="184">
        <v>7.6025999999999998</v>
      </c>
      <c r="N739" s="184">
        <v>13.4274</v>
      </c>
      <c r="O739" s="184">
        <v>10.6762</v>
      </c>
      <c r="P739" s="184">
        <v>9.9489000000000001</v>
      </c>
      <c r="Q739" s="184">
        <v>8.7056000000000004</v>
      </c>
      <c r="R739" s="184">
        <v>12.307</v>
      </c>
      <c r="S739" s="120"/>
      <c r="T739" s="123"/>
      <c r="U739" s="124"/>
      <c r="V739" s="124"/>
      <c r="W739" s="124"/>
      <c r="X739" s="124"/>
      <c r="Y739" s="124"/>
      <c r="Z739" s="124"/>
      <c r="AA739" s="124"/>
      <c r="AB739" s="124"/>
      <c r="AC739" s="124"/>
      <c r="AD739" s="124"/>
      <c r="AE739" s="124"/>
      <c r="AF739" s="124"/>
      <c r="AG739" s="124"/>
      <c r="AH739" s="124"/>
    </row>
    <row r="740" spans="1:34" x14ac:dyDescent="0.3">
      <c r="A740" s="180" t="s">
        <v>1763</v>
      </c>
      <c r="B740" s="180" t="s">
        <v>1686</v>
      </c>
      <c r="C740" s="180">
        <v>144461</v>
      </c>
      <c r="D740" s="183">
        <v>44536</v>
      </c>
      <c r="E740" s="184">
        <v>12.670299999999999</v>
      </c>
      <c r="F740" s="184">
        <v>-0.61339999999999995</v>
      </c>
      <c r="G740" s="184">
        <v>-0.61339999999999995</v>
      </c>
      <c r="H740" s="184">
        <v>-8.2799999999999999E-2</v>
      </c>
      <c r="I740" s="184">
        <v>-0.92969999999999997</v>
      </c>
      <c r="J740" s="184">
        <v>-2.0646</v>
      </c>
      <c r="K740" s="184">
        <v>1.1633</v>
      </c>
      <c r="L740" s="184">
        <v>4.9179000000000004</v>
      </c>
      <c r="M740" s="184">
        <v>8.2311999999999994</v>
      </c>
      <c r="N740" s="184">
        <v>14.257999999999999</v>
      </c>
      <c r="O740" s="184">
        <v>8.8999000000000006</v>
      </c>
      <c r="P740" s="184"/>
      <c r="Q740" s="184">
        <v>7.4836999999999998</v>
      </c>
      <c r="R740" s="184">
        <v>10.950799999999999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1763</v>
      </c>
      <c r="B741" s="180" t="s">
        <v>1661</v>
      </c>
      <c r="C741" s="180">
        <v>144466</v>
      </c>
      <c r="D741" s="183">
        <v>44536</v>
      </c>
      <c r="E741" s="184">
        <v>13.3523</v>
      </c>
      <c r="F741" s="184">
        <v>-0.60370000000000001</v>
      </c>
      <c r="G741" s="184">
        <v>-0.60370000000000001</v>
      </c>
      <c r="H741" s="184">
        <v>-5.8400000000000001E-2</v>
      </c>
      <c r="I741" s="184">
        <v>-0.88119999999999998</v>
      </c>
      <c r="J741" s="184">
        <v>-1.9518</v>
      </c>
      <c r="K741" s="184">
        <v>1.4905999999999999</v>
      </c>
      <c r="L741" s="184">
        <v>5.6002000000000001</v>
      </c>
      <c r="M741" s="184">
        <v>9.3034999999999997</v>
      </c>
      <c r="N741" s="184">
        <v>15.7858</v>
      </c>
      <c r="O741" s="184">
        <v>10.635400000000001</v>
      </c>
      <c r="P741" s="184"/>
      <c r="Q741" s="184">
        <v>9.2158999999999995</v>
      </c>
      <c r="R741" s="184">
        <v>12.5931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1763</v>
      </c>
      <c r="B742" s="180" t="s">
        <v>1687</v>
      </c>
      <c r="C742" s="180">
        <v>101585</v>
      </c>
      <c r="D742" s="183">
        <v>44536</v>
      </c>
      <c r="E742" s="184">
        <v>47.432000000000002</v>
      </c>
      <c r="F742" s="184">
        <v>-0.58889999999999998</v>
      </c>
      <c r="G742" s="184">
        <v>-0.58889999999999998</v>
      </c>
      <c r="H742" s="184">
        <v>-0.1263</v>
      </c>
      <c r="I742" s="184">
        <v>-0.73250000000000004</v>
      </c>
      <c r="J742" s="184">
        <v>-1.732</v>
      </c>
      <c r="K742" s="184">
        <v>0.5363</v>
      </c>
      <c r="L742" s="184">
        <v>5.0426000000000002</v>
      </c>
      <c r="M742" s="184">
        <v>9.5932999999999993</v>
      </c>
      <c r="N742" s="184">
        <v>19.145900000000001</v>
      </c>
      <c r="O742" s="184">
        <v>10.6083</v>
      </c>
      <c r="P742" s="184">
        <v>9.3859999999999992</v>
      </c>
      <c r="Q742" s="184">
        <v>9.4555000000000007</v>
      </c>
      <c r="R742" s="184">
        <v>12.9116</v>
      </c>
      <c r="S742" s="120"/>
      <c r="T742" s="123"/>
      <c r="U742" s="124"/>
      <c r="V742" s="124"/>
      <c r="W742" s="124"/>
      <c r="X742" s="124"/>
      <c r="Y742" s="124"/>
      <c r="Z742" s="124"/>
      <c r="AA742" s="124"/>
      <c r="AB742" s="124"/>
      <c r="AC742" s="124"/>
      <c r="AD742" s="124"/>
      <c r="AE742" s="124"/>
      <c r="AF742" s="124"/>
      <c r="AG742" s="124"/>
      <c r="AH742" s="124"/>
    </row>
    <row r="743" spans="1:34" x14ac:dyDescent="0.3">
      <c r="A743" s="180" t="s">
        <v>1763</v>
      </c>
      <c r="B743" s="180" t="s">
        <v>1662</v>
      </c>
      <c r="C743" s="180">
        <v>119128</v>
      </c>
      <c r="D743" s="183">
        <v>44536</v>
      </c>
      <c r="E743" s="184">
        <v>51.354999999999997</v>
      </c>
      <c r="F743" s="184">
        <v>-0.5827</v>
      </c>
      <c r="G743" s="184">
        <v>-0.5827</v>
      </c>
      <c r="H743" s="184">
        <v>-0.1109</v>
      </c>
      <c r="I743" s="184">
        <v>-0.7</v>
      </c>
      <c r="J743" s="184">
        <v>-1.6565000000000001</v>
      </c>
      <c r="K743" s="184">
        <v>0.74939999999999996</v>
      </c>
      <c r="L743" s="184">
        <v>5.4907000000000004</v>
      </c>
      <c r="M743" s="184">
        <v>10.277200000000001</v>
      </c>
      <c r="N743" s="184">
        <v>20.1174</v>
      </c>
      <c r="O743" s="184">
        <v>11.490399999999999</v>
      </c>
      <c r="P743" s="184">
        <v>10.611599999999999</v>
      </c>
      <c r="Q743" s="184">
        <v>10.4968</v>
      </c>
      <c r="R743" s="184">
        <v>13.7842</v>
      </c>
      <c r="S743" s="120"/>
      <c r="T743" s="123"/>
      <c r="U743" s="124"/>
      <c r="V743" s="124"/>
      <c r="W743" s="124"/>
      <c r="X743" s="124"/>
      <c r="Y743" s="124"/>
      <c r="Z743" s="124"/>
      <c r="AA743" s="124"/>
      <c r="AB743" s="124"/>
      <c r="AC743" s="124"/>
      <c r="AD743" s="124"/>
      <c r="AE743" s="124"/>
      <c r="AF743" s="124"/>
      <c r="AG743" s="124"/>
      <c r="AH743" s="124"/>
    </row>
    <row r="744" spans="1:34" x14ac:dyDescent="0.3">
      <c r="A744" s="180" t="s">
        <v>1763</v>
      </c>
      <c r="B744" s="180" t="s">
        <v>1862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1763</v>
      </c>
      <c r="B745" s="180" t="s">
        <v>1863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1763</v>
      </c>
      <c r="B746" s="180" t="s">
        <v>1688</v>
      </c>
      <c r="C746" s="180">
        <v>133051</v>
      </c>
      <c r="D746" s="183">
        <v>44536</v>
      </c>
      <c r="E746" s="184">
        <v>16.73</v>
      </c>
      <c r="F746" s="184">
        <v>-0.29799999999999999</v>
      </c>
      <c r="G746" s="184">
        <v>-0.29799999999999999</v>
      </c>
      <c r="H746" s="184">
        <v>-0.29799999999999999</v>
      </c>
      <c r="I746" s="184">
        <v>-0.6532</v>
      </c>
      <c r="J746" s="184">
        <v>-0.41670000000000001</v>
      </c>
      <c r="K746" s="184">
        <v>0.84389999999999998</v>
      </c>
      <c r="L746" s="184">
        <v>3.2715999999999998</v>
      </c>
      <c r="M746" s="184">
        <v>5.1539999999999999</v>
      </c>
      <c r="N746" s="184">
        <v>10.210800000000001</v>
      </c>
      <c r="O746" s="184">
        <v>8.4039000000000001</v>
      </c>
      <c r="P746" s="184">
        <v>7.4100999999999999</v>
      </c>
      <c r="Q746" s="184">
        <v>7.6193999999999997</v>
      </c>
      <c r="R746" s="184">
        <v>7.3673000000000002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1763</v>
      </c>
      <c r="B747" s="180" t="s">
        <v>1663</v>
      </c>
      <c r="C747" s="180">
        <v>133054</v>
      </c>
      <c r="D747" s="183">
        <v>44536</v>
      </c>
      <c r="E747" s="184">
        <v>17.64</v>
      </c>
      <c r="F747" s="184">
        <v>-0.28260000000000002</v>
      </c>
      <c r="G747" s="184">
        <v>-0.28260000000000002</v>
      </c>
      <c r="H747" s="184">
        <v>-0.28260000000000002</v>
      </c>
      <c r="I747" s="184">
        <v>-0.61970000000000003</v>
      </c>
      <c r="J747" s="184">
        <v>-0.33900000000000002</v>
      </c>
      <c r="K747" s="184">
        <v>1.0308999999999999</v>
      </c>
      <c r="L747" s="184">
        <v>3.5819000000000001</v>
      </c>
      <c r="M747" s="184">
        <v>5.6920000000000002</v>
      </c>
      <c r="N747" s="184">
        <v>10.9434</v>
      </c>
      <c r="O747" s="184">
        <v>9.0749999999999993</v>
      </c>
      <c r="P747" s="184">
        <v>8.1860999999999997</v>
      </c>
      <c r="Q747" s="184">
        <v>8.4358000000000004</v>
      </c>
      <c r="R747" s="184">
        <v>8.0366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1763</v>
      </c>
      <c r="B748" s="180" t="s">
        <v>1689</v>
      </c>
      <c r="C748" s="180">
        <v>114982</v>
      </c>
      <c r="D748" s="183">
        <v>44536</v>
      </c>
      <c r="E748" s="184">
        <v>20.552900000000001</v>
      </c>
      <c r="F748" s="184">
        <v>-0.77200000000000002</v>
      </c>
      <c r="G748" s="184">
        <v>-0.77200000000000002</v>
      </c>
      <c r="H748" s="184">
        <v>-0.42970000000000003</v>
      </c>
      <c r="I748" s="184">
        <v>-1.2715000000000001</v>
      </c>
      <c r="J748" s="184">
        <v>-2.3252999999999999</v>
      </c>
      <c r="K748" s="184">
        <v>-0.77390000000000003</v>
      </c>
      <c r="L748" s="184">
        <v>3.1850000000000001</v>
      </c>
      <c r="M748" s="184">
        <v>4.2744</v>
      </c>
      <c r="N748" s="184">
        <v>10.8445</v>
      </c>
      <c r="O748" s="184">
        <v>8.8061000000000007</v>
      </c>
      <c r="P748" s="184">
        <v>5.8442999999999996</v>
      </c>
      <c r="Q748" s="184">
        <v>6.9253</v>
      </c>
      <c r="R748" s="184">
        <v>9.8844999999999992</v>
      </c>
      <c r="S748" s="120"/>
      <c r="T748" s="123"/>
      <c r="U748" s="124"/>
      <c r="V748" s="124"/>
      <c r="W748" s="124"/>
      <c r="X748" s="124"/>
      <c r="Y748" s="124"/>
      <c r="Z748" s="124"/>
      <c r="AA748" s="124"/>
      <c r="AB748" s="124"/>
      <c r="AC748" s="124"/>
      <c r="AD748" s="124"/>
      <c r="AE748" s="124"/>
      <c r="AF748" s="124"/>
      <c r="AG748" s="124"/>
      <c r="AH748" s="124"/>
    </row>
    <row r="749" spans="1:34" x14ac:dyDescent="0.3">
      <c r="A749" s="180" t="s">
        <v>1763</v>
      </c>
      <c r="B749" s="180" t="s">
        <v>1664</v>
      </c>
      <c r="C749" s="180">
        <v>118452</v>
      </c>
      <c r="D749" s="183">
        <v>44536</v>
      </c>
      <c r="E749" s="184">
        <v>22.378900000000002</v>
      </c>
      <c r="F749" s="184">
        <v>-0.76400000000000001</v>
      </c>
      <c r="G749" s="184">
        <v>-0.76400000000000001</v>
      </c>
      <c r="H749" s="184">
        <v>-0.41070000000000001</v>
      </c>
      <c r="I749" s="184">
        <v>-1.2347999999999999</v>
      </c>
      <c r="J749" s="184">
        <v>-2.2393000000000001</v>
      </c>
      <c r="K749" s="184">
        <v>-0.52810000000000001</v>
      </c>
      <c r="L749" s="184">
        <v>3.7208000000000001</v>
      </c>
      <c r="M749" s="184">
        <v>5.0391000000000004</v>
      </c>
      <c r="N749" s="184">
        <v>11.919700000000001</v>
      </c>
      <c r="O749" s="184">
        <v>10.006600000000001</v>
      </c>
      <c r="P749" s="184">
        <v>7.2465999999999999</v>
      </c>
      <c r="Q749" s="184">
        <v>7.6657000000000002</v>
      </c>
      <c r="R749" s="184">
        <v>10.940899999999999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1763</v>
      </c>
      <c r="B750" s="180" t="s">
        <v>1665</v>
      </c>
      <c r="C750" s="180">
        <v>118477</v>
      </c>
      <c r="D750" s="183">
        <v>44536</v>
      </c>
      <c r="E750" s="184">
        <v>26.35</v>
      </c>
      <c r="F750" s="184">
        <v>-0.37809999999999999</v>
      </c>
      <c r="G750" s="184">
        <v>-0.37809999999999999</v>
      </c>
      <c r="H750" s="184">
        <v>-0.1137</v>
      </c>
      <c r="I750" s="184">
        <v>-0.30270000000000002</v>
      </c>
      <c r="J750" s="184">
        <v>-0.26500000000000001</v>
      </c>
      <c r="K750" s="184">
        <v>0.19009999999999999</v>
      </c>
      <c r="L750" s="184">
        <v>4.4805999999999999</v>
      </c>
      <c r="M750" s="184">
        <v>6.5507</v>
      </c>
      <c r="N750" s="184">
        <v>11.5108</v>
      </c>
      <c r="O750" s="184">
        <v>9.4901999999999997</v>
      </c>
      <c r="P750" s="184">
        <v>7.3475999999999999</v>
      </c>
      <c r="Q750" s="184">
        <v>7.8269000000000002</v>
      </c>
      <c r="R750" s="184">
        <v>11.1562</v>
      </c>
      <c r="S750" s="120"/>
      <c r="T750" s="123"/>
      <c r="U750" s="124"/>
      <c r="V750" s="124"/>
      <c r="W750" s="124"/>
      <c r="X750" s="124"/>
      <c r="Y750" s="124"/>
      <c r="Z750" s="124"/>
      <c r="AA750" s="124"/>
      <c r="AB750" s="124"/>
      <c r="AC750" s="124"/>
      <c r="AD750" s="124"/>
      <c r="AE750" s="124"/>
      <c r="AF750" s="124"/>
      <c r="AG750" s="124"/>
      <c r="AH750" s="124"/>
    </row>
    <row r="751" spans="1:34" x14ac:dyDescent="0.3">
      <c r="A751" s="180" t="s">
        <v>1763</v>
      </c>
      <c r="B751" s="180" t="s">
        <v>1690</v>
      </c>
      <c r="C751" s="180">
        <v>108995</v>
      </c>
      <c r="D751" s="183">
        <v>44536</v>
      </c>
      <c r="E751" s="184">
        <v>24.6</v>
      </c>
      <c r="F751" s="184">
        <v>-0.40489999999999998</v>
      </c>
      <c r="G751" s="184">
        <v>-0.40489999999999998</v>
      </c>
      <c r="H751" s="184">
        <v>-0.1623</v>
      </c>
      <c r="I751" s="184">
        <v>-0.36449999999999999</v>
      </c>
      <c r="J751" s="184">
        <v>-0.36449999999999999</v>
      </c>
      <c r="K751" s="184">
        <v>-8.1199999999999994E-2</v>
      </c>
      <c r="L751" s="184">
        <v>3.9289999999999998</v>
      </c>
      <c r="M751" s="184">
        <v>5.7154999999999996</v>
      </c>
      <c r="N751" s="184">
        <v>10.3139</v>
      </c>
      <c r="O751" s="184">
        <v>8.4161000000000001</v>
      </c>
      <c r="P751" s="184">
        <v>6.2744</v>
      </c>
      <c r="Q751" s="184">
        <v>6.8944999999999999</v>
      </c>
      <c r="R751" s="184">
        <v>9.9871999999999996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1763</v>
      </c>
      <c r="B752" s="180" t="s">
        <v>1666</v>
      </c>
      <c r="C752" s="180">
        <v>146457</v>
      </c>
      <c r="D752" s="183">
        <v>44536</v>
      </c>
      <c r="E752" s="184">
        <v>13.138299999999999</v>
      </c>
      <c r="F752" s="184">
        <v>-0.49309999999999998</v>
      </c>
      <c r="G752" s="184">
        <v>-0.49309999999999998</v>
      </c>
      <c r="H752" s="184">
        <v>3.3500000000000002E-2</v>
      </c>
      <c r="I752" s="184">
        <v>-0.54349999999999998</v>
      </c>
      <c r="J752" s="184">
        <v>-1.1436999999999999</v>
      </c>
      <c r="K752" s="184">
        <v>0.53410000000000002</v>
      </c>
      <c r="L752" s="184">
        <v>5.0585000000000004</v>
      </c>
      <c r="M752" s="184">
        <v>8.4457000000000004</v>
      </c>
      <c r="N752" s="184">
        <v>12.5838</v>
      </c>
      <c r="O752" s="184"/>
      <c r="P752" s="184"/>
      <c r="Q752" s="184">
        <v>10.420999999999999</v>
      </c>
      <c r="R752" s="184">
        <v>10.8065</v>
      </c>
      <c r="S752" s="120"/>
      <c r="T752" s="123"/>
      <c r="U752" s="124"/>
      <c r="V752" s="124"/>
      <c r="W752" s="124"/>
      <c r="X752" s="124"/>
      <c r="Y752" s="124"/>
      <c r="Z752" s="124"/>
      <c r="AA752" s="124"/>
      <c r="AB752" s="124"/>
      <c r="AC752" s="124"/>
      <c r="AD752" s="124"/>
      <c r="AE752" s="124"/>
      <c r="AF752" s="124"/>
      <c r="AG752" s="124"/>
      <c r="AH752" s="124"/>
    </row>
    <row r="753" spans="1:34" x14ac:dyDescent="0.3">
      <c r="A753" s="180" t="s">
        <v>1763</v>
      </c>
      <c r="B753" s="180" t="s">
        <v>1691</v>
      </c>
      <c r="C753" s="180">
        <v>146456</v>
      </c>
      <c r="D753" s="183">
        <v>44536</v>
      </c>
      <c r="E753" s="184">
        <v>12.5124</v>
      </c>
      <c r="F753" s="184">
        <v>-0.50570000000000004</v>
      </c>
      <c r="G753" s="184">
        <v>-0.50570000000000004</v>
      </c>
      <c r="H753" s="184">
        <v>0</v>
      </c>
      <c r="I753" s="184">
        <v>-0.60929999999999995</v>
      </c>
      <c r="J753" s="184">
        <v>-1.2952999999999999</v>
      </c>
      <c r="K753" s="184">
        <v>0.1104</v>
      </c>
      <c r="L753" s="184">
        <v>4.1657999999999999</v>
      </c>
      <c r="M753" s="184">
        <v>7.0644</v>
      </c>
      <c r="N753" s="184">
        <v>10.6685</v>
      </c>
      <c r="O753" s="184"/>
      <c r="P753" s="184"/>
      <c r="Q753" s="184">
        <v>8.4807000000000006</v>
      </c>
      <c r="R753" s="184">
        <v>8.9115000000000002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0" t="s">
        <v>1763</v>
      </c>
      <c r="B754" s="180" t="s">
        <v>1692</v>
      </c>
      <c r="C754" s="180">
        <v>131372</v>
      </c>
      <c r="D754" s="183">
        <v>44536</v>
      </c>
      <c r="E754" s="184">
        <v>18.150600000000001</v>
      </c>
      <c r="F754" s="184">
        <v>-0.495</v>
      </c>
      <c r="G754" s="184">
        <v>-0.495</v>
      </c>
      <c r="H754" s="184">
        <v>-9.69E-2</v>
      </c>
      <c r="I754" s="184">
        <v>-1.036</v>
      </c>
      <c r="J754" s="184">
        <v>-1.3837999999999999</v>
      </c>
      <c r="K754" s="184">
        <v>2.0184000000000002</v>
      </c>
      <c r="L754" s="184">
        <v>5.4409000000000001</v>
      </c>
      <c r="M754" s="184">
        <v>7.6726999999999999</v>
      </c>
      <c r="N754" s="184">
        <v>12.1515</v>
      </c>
      <c r="O754" s="184">
        <v>9.8498000000000001</v>
      </c>
      <c r="P754" s="184">
        <v>9.3193999999999999</v>
      </c>
      <c r="Q754" s="184">
        <v>8.6904000000000003</v>
      </c>
      <c r="R754" s="184">
        <v>10.5985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1763</v>
      </c>
      <c r="B755" s="180" t="s">
        <v>1667</v>
      </c>
      <c r="C755" s="180">
        <v>131373</v>
      </c>
      <c r="D755" s="183">
        <v>44536</v>
      </c>
      <c r="E755" s="184">
        <v>19.180700000000002</v>
      </c>
      <c r="F755" s="184">
        <v>-0.48670000000000002</v>
      </c>
      <c r="G755" s="184">
        <v>-0.48670000000000002</v>
      </c>
      <c r="H755" s="184">
        <v>-7.6600000000000001E-2</v>
      </c>
      <c r="I755" s="184">
        <v>-0.99619999999999997</v>
      </c>
      <c r="J755" s="184">
        <v>-1.2927</v>
      </c>
      <c r="K755" s="184">
        <v>2.2719999999999998</v>
      </c>
      <c r="L755" s="184">
        <v>5.9649000000000001</v>
      </c>
      <c r="M755" s="184">
        <v>8.4672999999999998</v>
      </c>
      <c r="N755" s="184">
        <v>13.2493</v>
      </c>
      <c r="O755" s="184">
        <v>10.8469</v>
      </c>
      <c r="P755" s="184">
        <v>10.2104</v>
      </c>
      <c r="Q755" s="184">
        <v>9.5324000000000009</v>
      </c>
      <c r="R755" s="184">
        <v>11.657999999999999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1763</v>
      </c>
      <c r="B756" s="180" t="s">
        <v>1668</v>
      </c>
      <c r="C756" s="180">
        <v>119802</v>
      </c>
      <c r="D756" s="183">
        <v>44536</v>
      </c>
      <c r="E756" s="184">
        <v>24.454999999999998</v>
      </c>
      <c r="F756" s="184">
        <v>-0.37480000000000002</v>
      </c>
      <c r="G756" s="184">
        <v>-0.37480000000000002</v>
      </c>
      <c r="H756" s="184">
        <v>0.15970000000000001</v>
      </c>
      <c r="I756" s="184">
        <v>-0.28949999999999998</v>
      </c>
      <c r="J756" s="184">
        <v>-0.40720000000000001</v>
      </c>
      <c r="K756" s="184">
        <v>0.33229999999999998</v>
      </c>
      <c r="L756" s="184">
        <v>6.1967999999999996</v>
      </c>
      <c r="M756" s="184">
        <v>11.1995</v>
      </c>
      <c r="N756" s="184">
        <v>18.237200000000001</v>
      </c>
      <c r="O756" s="184">
        <v>11.1517</v>
      </c>
      <c r="P756" s="184">
        <v>9.2559000000000005</v>
      </c>
      <c r="Q756" s="184">
        <v>9.2676999999999996</v>
      </c>
      <c r="R756" s="184">
        <v>14.5105</v>
      </c>
      <c r="S756" s="120" t="s">
        <v>1998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1763</v>
      </c>
      <c r="B757" s="180" t="s">
        <v>1693</v>
      </c>
      <c r="C757" s="180">
        <v>115887</v>
      </c>
      <c r="D757" s="183">
        <v>44536</v>
      </c>
      <c r="E757" s="184">
        <v>22.765999999999998</v>
      </c>
      <c r="F757" s="184">
        <v>-0.38069999999999998</v>
      </c>
      <c r="G757" s="184">
        <v>-0.38069999999999998</v>
      </c>
      <c r="H757" s="184">
        <v>0.1452</v>
      </c>
      <c r="I757" s="184">
        <v>-0.32400000000000001</v>
      </c>
      <c r="J757" s="184">
        <v>-0.48520000000000002</v>
      </c>
      <c r="K757" s="184">
        <v>0.1143</v>
      </c>
      <c r="L757" s="184">
        <v>5.7211999999999996</v>
      </c>
      <c r="M757" s="184">
        <v>10.460900000000001</v>
      </c>
      <c r="N757" s="184">
        <v>17.229700000000001</v>
      </c>
      <c r="O757" s="184">
        <v>10.1395</v>
      </c>
      <c r="P757" s="184">
        <v>8.3346</v>
      </c>
      <c r="Q757" s="184">
        <v>8.4492999999999991</v>
      </c>
      <c r="R757" s="184">
        <v>13.4976</v>
      </c>
      <c r="S757" s="120" t="s">
        <v>1998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1763</v>
      </c>
      <c r="B758" s="180" t="s">
        <v>1669</v>
      </c>
      <c r="C758" s="180">
        <v>140444</v>
      </c>
      <c r="D758" s="183">
        <v>44536</v>
      </c>
      <c r="E758" s="184">
        <v>16.846599999999999</v>
      </c>
      <c r="F758" s="184">
        <v>-0.85389999999999999</v>
      </c>
      <c r="G758" s="184">
        <v>-0.85389999999999999</v>
      </c>
      <c r="H758" s="184">
        <v>-0.36020000000000002</v>
      </c>
      <c r="I758" s="184">
        <v>-1.498</v>
      </c>
      <c r="J758" s="184">
        <v>-3.0099</v>
      </c>
      <c r="K758" s="184">
        <v>0.50829999999999997</v>
      </c>
      <c r="L758" s="184">
        <v>7.4983000000000004</v>
      </c>
      <c r="M758" s="184">
        <v>11.618600000000001</v>
      </c>
      <c r="N758" s="184">
        <v>20.669899999999998</v>
      </c>
      <c r="O758" s="184">
        <v>14.762600000000001</v>
      </c>
      <c r="P758" s="184"/>
      <c r="Q758" s="184">
        <v>11.3619</v>
      </c>
      <c r="R758" s="184">
        <v>16.749500000000001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1763</v>
      </c>
      <c r="B759" s="180" t="s">
        <v>1694</v>
      </c>
      <c r="C759" s="180">
        <v>140447</v>
      </c>
      <c r="D759" s="183">
        <v>44536</v>
      </c>
      <c r="E759" s="184">
        <v>15.3712</v>
      </c>
      <c r="F759" s="184">
        <v>-0.86870000000000003</v>
      </c>
      <c r="G759" s="184">
        <v>-0.86870000000000003</v>
      </c>
      <c r="H759" s="184">
        <v>-0.39460000000000001</v>
      </c>
      <c r="I759" s="184">
        <v>-1.5664</v>
      </c>
      <c r="J759" s="184">
        <v>-3.1644000000000001</v>
      </c>
      <c r="K759" s="184">
        <v>7.2900000000000006E-2</v>
      </c>
      <c r="L759" s="184">
        <v>6.5373000000000001</v>
      </c>
      <c r="M759" s="184">
        <v>10.1523</v>
      </c>
      <c r="N759" s="184">
        <v>18.616800000000001</v>
      </c>
      <c r="O759" s="184">
        <v>12.875</v>
      </c>
      <c r="P759" s="184"/>
      <c r="Q759" s="184">
        <v>9.2757000000000005</v>
      </c>
      <c r="R759" s="184">
        <v>14.831799999999999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1763</v>
      </c>
      <c r="B760" s="180" t="s">
        <v>1670</v>
      </c>
      <c r="C760" s="180">
        <v>145693</v>
      </c>
      <c r="D760" s="183">
        <v>44536</v>
      </c>
      <c r="E760" s="184">
        <v>14.986000000000001</v>
      </c>
      <c r="F760" s="184">
        <v>-0.56399999999999995</v>
      </c>
      <c r="G760" s="184">
        <v>-0.56399999999999995</v>
      </c>
      <c r="H760" s="184">
        <v>0.47599999999999998</v>
      </c>
      <c r="I760" s="184">
        <v>-0.33250000000000002</v>
      </c>
      <c r="J760" s="184">
        <v>-1.1869000000000001</v>
      </c>
      <c r="K760" s="184">
        <v>0.60419999999999996</v>
      </c>
      <c r="L760" s="184">
        <v>6.4951999999999996</v>
      </c>
      <c r="M760" s="184">
        <v>10.6059</v>
      </c>
      <c r="N760" s="184">
        <v>18.719799999999999</v>
      </c>
      <c r="O760" s="184"/>
      <c r="P760" s="184"/>
      <c r="Q760" s="184">
        <v>14.578099999999999</v>
      </c>
      <c r="R760" s="184">
        <v>15.9975</v>
      </c>
      <c r="S760" s="120"/>
      <c r="T760" s="123"/>
      <c r="U760" s="124"/>
      <c r="V760" s="124"/>
      <c r="W760" s="124"/>
      <c r="X760" s="124"/>
      <c r="Y760" s="124"/>
      <c r="Z760" s="124"/>
      <c r="AA760" s="124"/>
      <c r="AB760" s="124"/>
      <c r="AC760" s="124"/>
      <c r="AD760" s="124"/>
      <c r="AE760" s="124"/>
      <c r="AF760" s="124"/>
      <c r="AG760" s="124"/>
      <c r="AH760" s="124"/>
    </row>
    <row r="761" spans="1:34" x14ac:dyDescent="0.3">
      <c r="A761" s="180" t="s">
        <v>1763</v>
      </c>
      <c r="B761" s="180" t="s">
        <v>1695</v>
      </c>
      <c r="C761" s="180">
        <v>145695</v>
      </c>
      <c r="D761" s="183">
        <v>44536</v>
      </c>
      <c r="E761" s="184">
        <v>14.507</v>
      </c>
      <c r="F761" s="184">
        <v>-0.57569999999999999</v>
      </c>
      <c r="G761" s="184">
        <v>-0.57569999999999999</v>
      </c>
      <c r="H761" s="184">
        <v>0.45700000000000002</v>
      </c>
      <c r="I761" s="184">
        <v>-0.37090000000000001</v>
      </c>
      <c r="J761" s="184">
        <v>-1.2793000000000001</v>
      </c>
      <c r="K761" s="184">
        <v>0.34589999999999999</v>
      </c>
      <c r="L761" s="184">
        <v>5.9368999999999996</v>
      </c>
      <c r="M761" s="184">
        <v>9.7518999999999991</v>
      </c>
      <c r="N761" s="184">
        <v>17.4941</v>
      </c>
      <c r="O761" s="184"/>
      <c r="P761" s="184"/>
      <c r="Q761" s="184">
        <v>13.332800000000001</v>
      </c>
      <c r="R761" s="184">
        <v>14.8337</v>
      </c>
      <c r="S761" s="120"/>
      <c r="T761" s="123"/>
      <c r="U761" s="124"/>
      <c r="V761" s="124"/>
      <c r="W761" s="124"/>
      <c r="X761" s="124"/>
      <c r="Y761" s="124"/>
      <c r="Z761" s="124"/>
      <c r="AA761" s="124"/>
      <c r="AB761" s="124"/>
      <c r="AC761" s="124"/>
      <c r="AD761" s="124"/>
      <c r="AE761" s="124"/>
      <c r="AF761" s="124"/>
      <c r="AG761" s="124"/>
      <c r="AH761" s="124"/>
    </row>
    <row r="762" spans="1:34" x14ac:dyDescent="0.3">
      <c r="A762" s="180" t="s">
        <v>1763</v>
      </c>
      <c r="B762" s="180" t="s">
        <v>1696</v>
      </c>
      <c r="C762" s="180">
        <v>134593</v>
      </c>
      <c r="D762" s="183">
        <v>44536</v>
      </c>
      <c r="E762" s="184">
        <v>12.1785</v>
      </c>
      <c r="F762" s="184">
        <v>-0.54149999999999998</v>
      </c>
      <c r="G762" s="184">
        <v>-0.54149999999999998</v>
      </c>
      <c r="H762" s="184">
        <v>-0.16800000000000001</v>
      </c>
      <c r="I762" s="184">
        <v>-1.2039</v>
      </c>
      <c r="J762" s="184">
        <v>-2.2357</v>
      </c>
      <c r="K762" s="184">
        <v>-0.85399999999999998</v>
      </c>
      <c r="L762" s="184">
        <v>3.6114999999999999</v>
      </c>
      <c r="M762" s="184">
        <v>5.7198000000000002</v>
      </c>
      <c r="N762" s="184">
        <v>12.3177</v>
      </c>
      <c r="O762" s="184">
        <v>-0.44209999999999999</v>
      </c>
      <c r="P762" s="184">
        <v>2.6232000000000002</v>
      </c>
      <c r="Q762" s="184">
        <v>3.0661</v>
      </c>
      <c r="R762" s="184">
        <v>2.3523000000000001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1763</v>
      </c>
      <c r="B763" s="180" t="s">
        <v>1671</v>
      </c>
      <c r="C763" s="180">
        <v>134594</v>
      </c>
      <c r="D763" s="183">
        <v>44536</v>
      </c>
      <c r="E763" s="184">
        <v>12.985099999999999</v>
      </c>
      <c r="F763" s="184">
        <v>-0.53469999999999995</v>
      </c>
      <c r="G763" s="184">
        <v>-0.53469999999999995</v>
      </c>
      <c r="H763" s="184">
        <v>-0.15229999999999999</v>
      </c>
      <c r="I763" s="184">
        <v>-1.1736</v>
      </c>
      <c r="J763" s="184">
        <v>-2.1623999999999999</v>
      </c>
      <c r="K763" s="184">
        <v>-0.64729999999999999</v>
      </c>
      <c r="L763" s="184">
        <v>4.0580999999999996</v>
      </c>
      <c r="M763" s="184">
        <v>6.3916000000000004</v>
      </c>
      <c r="N763" s="184">
        <v>13.259600000000001</v>
      </c>
      <c r="O763" s="184">
        <v>0.38769999999999999</v>
      </c>
      <c r="P763" s="184">
        <v>3.6072000000000002</v>
      </c>
      <c r="Q763" s="184">
        <v>4.0838999999999999</v>
      </c>
      <c r="R763" s="184">
        <v>3.2115999999999998</v>
      </c>
      <c r="S763" s="120"/>
      <c r="T763" s="123"/>
      <c r="U763" s="124"/>
      <c r="V763" s="124"/>
      <c r="W763" s="124"/>
      <c r="X763" s="124"/>
      <c r="Y763" s="124"/>
      <c r="Z763" s="124"/>
      <c r="AA763" s="124"/>
      <c r="AB763" s="124"/>
      <c r="AC763" s="124"/>
      <c r="AD763" s="124"/>
      <c r="AE763" s="124"/>
      <c r="AF763" s="124"/>
      <c r="AG763" s="124"/>
      <c r="AH763" s="124"/>
    </row>
    <row r="764" spans="1:34" x14ac:dyDescent="0.3">
      <c r="A764" s="180" t="s">
        <v>1763</v>
      </c>
      <c r="B764" s="180" t="s">
        <v>1697</v>
      </c>
      <c r="C764" s="180">
        <v>147700</v>
      </c>
      <c r="D764" s="183">
        <v>44536</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1763</v>
      </c>
      <c r="B765" s="180" t="s">
        <v>1672</v>
      </c>
      <c r="C765" s="180">
        <v>147697</v>
      </c>
      <c r="D765" s="183">
        <v>44536</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1763</v>
      </c>
      <c r="B766" s="180" t="s">
        <v>1698</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1763</v>
      </c>
      <c r="B767" s="180" t="s">
        <v>1673</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1763</v>
      </c>
      <c r="B768" s="180" t="s">
        <v>1699</v>
      </c>
      <c r="C768" s="180">
        <v>138372</v>
      </c>
      <c r="D768" s="183">
        <v>44536</v>
      </c>
      <c r="E768" s="184">
        <v>39.405099999999997</v>
      </c>
      <c r="F768" s="184">
        <v>-0.27789999999999998</v>
      </c>
      <c r="G768" s="184">
        <v>-0.27789999999999998</v>
      </c>
      <c r="H768" s="184">
        <v>-9.5100000000000004E-2</v>
      </c>
      <c r="I768" s="184">
        <v>-0.30709999999999998</v>
      </c>
      <c r="J768" s="184">
        <v>-0.59460000000000002</v>
      </c>
      <c r="K768" s="184">
        <v>0.57889999999999997</v>
      </c>
      <c r="L768" s="184">
        <v>4.8526999999999996</v>
      </c>
      <c r="M768" s="184">
        <v>8.3290000000000006</v>
      </c>
      <c r="N768" s="184">
        <v>14.1922</v>
      </c>
      <c r="O768" s="184">
        <v>9.2316000000000003</v>
      </c>
      <c r="P768" s="184">
        <v>8.0825999999999993</v>
      </c>
      <c r="Q768" s="184">
        <v>7.9867999999999997</v>
      </c>
      <c r="R768" s="184">
        <v>8.6422000000000008</v>
      </c>
      <c r="S768" s="120"/>
      <c r="T768" s="123"/>
      <c r="U768" s="124"/>
      <c r="V768" s="124"/>
      <c r="W768" s="124"/>
      <c r="X768" s="124"/>
      <c r="Y768" s="124"/>
      <c r="Z768" s="124"/>
      <c r="AA768" s="124"/>
      <c r="AB768" s="124"/>
      <c r="AC768" s="124"/>
      <c r="AD768" s="124"/>
      <c r="AE768" s="124"/>
      <c r="AF768" s="124"/>
      <c r="AG768" s="124"/>
      <c r="AH768" s="124"/>
    </row>
    <row r="769" spans="1:34" x14ac:dyDescent="0.3">
      <c r="A769" s="180" t="s">
        <v>1763</v>
      </c>
      <c r="B769" s="180" t="s">
        <v>1674</v>
      </c>
      <c r="C769" s="180">
        <v>138376</v>
      </c>
      <c r="D769" s="183">
        <v>44536</v>
      </c>
      <c r="E769" s="184">
        <v>43.3508</v>
      </c>
      <c r="F769" s="184">
        <v>-0.26939999999999997</v>
      </c>
      <c r="G769" s="184">
        <v>-0.26939999999999997</v>
      </c>
      <c r="H769" s="184">
        <v>-7.51E-2</v>
      </c>
      <c r="I769" s="184">
        <v>-0.26729999999999998</v>
      </c>
      <c r="J769" s="184">
        <v>-0.501</v>
      </c>
      <c r="K769" s="184">
        <v>0.81140000000000001</v>
      </c>
      <c r="L769" s="184">
        <v>5.4604999999999997</v>
      </c>
      <c r="M769" s="184">
        <v>9.3541000000000007</v>
      </c>
      <c r="N769" s="184">
        <v>15.6867</v>
      </c>
      <c r="O769" s="184">
        <v>10.479699999999999</v>
      </c>
      <c r="P769" s="184">
        <v>9.3810000000000002</v>
      </c>
      <c r="Q769" s="184">
        <v>9.7355</v>
      </c>
      <c r="R769" s="184">
        <v>9.9773999999999994</v>
      </c>
      <c r="S769" s="120"/>
      <c r="T769" s="123"/>
      <c r="U769" s="124"/>
      <c r="V769" s="124"/>
      <c r="W769" s="124"/>
      <c r="X769" s="124"/>
      <c r="Y769" s="124"/>
      <c r="Z769" s="124"/>
      <c r="AA769" s="124"/>
      <c r="AB769" s="124"/>
      <c r="AC769" s="124"/>
      <c r="AD769" s="124"/>
      <c r="AE769" s="124"/>
      <c r="AF769" s="124"/>
      <c r="AG769" s="124"/>
      <c r="AH769" s="124"/>
    </row>
    <row r="770" spans="1:34" x14ac:dyDescent="0.3">
      <c r="A770" s="180" t="s">
        <v>1763</v>
      </c>
      <c r="B770" s="180" t="s">
        <v>1700</v>
      </c>
      <c r="C770" s="180">
        <v>101498</v>
      </c>
      <c r="D770" s="183">
        <v>44536</v>
      </c>
      <c r="E770" s="184">
        <v>49.729900000000001</v>
      </c>
      <c r="F770" s="184">
        <v>-0.52190000000000003</v>
      </c>
      <c r="G770" s="184">
        <v>-0.52190000000000003</v>
      </c>
      <c r="H770" s="184">
        <v>0.11409999999999999</v>
      </c>
      <c r="I770" s="184">
        <v>-0.66459999999999997</v>
      </c>
      <c r="J770" s="184">
        <v>-1.8367</v>
      </c>
      <c r="K770" s="184">
        <v>2.3407</v>
      </c>
      <c r="L770" s="184">
        <v>8.9097000000000008</v>
      </c>
      <c r="M770" s="184">
        <v>12.136100000000001</v>
      </c>
      <c r="N770" s="184">
        <v>19.579499999999999</v>
      </c>
      <c r="O770" s="184">
        <v>12.5502</v>
      </c>
      <c r="P770" s="184">
        <v>10.436400000000001</v>
      </c>
      <c r="Q770" s="184">
        <v>8.5490999999999993</v>
      </c>
      <c r="R770" s="184">
        <v>16.295999999999999</v>
      </c>
      <c r="S770" s="120" t="s">
        <v>1998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1763</v>
      </c>
      <c r="B771" s="180" t="s">
        <v>1675</v>
      </c>
      <c r="C771" s="180">
        <v>119472</v>
      </c>
      <c r="D771" s="183">
        <v>44536</v>
      </c>
      <c r="E771" s="184">
        <v>54.367400000000004</v>
      </c>
      <c r="F771" s="184">
        <v>-0.50860000000000005</v>
      </c>
      <c r="G771" s="184">
        <v>-0.50860000000000005</v>
      </c>
      <c r="H771" s="184">
        <v>0.1457</v>
      </c>
      <c r="I771" s="184">
        <v>-0.6028</v>
      </c>
      <c r="J771" s="184">
        <v>-1.6953</v>
      </c>
      <c r="K771" s="184">
        <v>2.7357</v>
      </c>
      <c r="L771" s="184">
        <v>9.7355999999999998</v>
      </c>
      <c r="M771" s="184">
        <v>13.402699999999999</v>
      </c>
      <c r="N771" s="184">
        <v>21.3398</v>
      </c>
      <c r="O771" s="184">
        <v>13.9999</v>
      </c>
      <c r="P771" s="184">
        <v>11.769500000000001</v>
      </c>
      <c r="Q771" s="184">
        <v>9.4824000000000002</v>
      </c>
      <c r="R771" s="184">
        <v>17.823499999999999</v>
      </c>
      <c r="S771" s="120" t="s">
        <v>1998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1763</v>
      </c>
      <c r="B772" s="180" t="s">
        <v>1864</v>
      </c>
      <c r="C772" s="180"/>
      <c r="D772" s="183">
        <v>44536</v>
      </c>
      <c r="E772" s="184">
        <v>49.729900000000001</v>
      </c>
      <c r="F772" s="184">
        <v>-0.52190000000000003</v>
      </c>
      <c r="G772" s="184">
        <v>-0.52190000000000003</v>
      </c>
      <c r="H772" s="184">
        <v>0.11409999999999999</v>
      </c>
      <c r="I772" s="184">
        <v>-0.66459999999999997</v>
      </c>
      <c r="J772" s="184">
        <v>-1.8367</v>
      </c>
      <c r="K772" s="184">
        <v>2.3407</v>
      </c>
      <c r="L772" s="184">
        <v>8.9097000000000008</v>
      </c>
      <c r="M772" s="184">
        <v>12.136100000000001</v>
      </c>
      <c r="N772" s="184">
        <v>19.579499999999999</v>
      </c>
      <c r="O772" s="184">
        <v>12.5502</v>
      </c>
      <c r="P772" s="184">
        <v>10.436400000000001</v>
      </c>
      <c r="Q772" s="184">
        <v>8.5490999999999993</v>
      </c>
      <c r="R772" s="184">
        <v>16.295999999999999</v>
      </c>
      <c r="S772" s="120" t="s">
        <v>1998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1763</v>
      </c>
      <c r="B773" s="180" t="s">
        <v>1865</v>
      </c>
      <c r="C773" s="180"/>
      <c r="D773" s="183">
        <v>44536</v>
      </c>
      <c r="E773" s="184">
        <v>49.729900000000001</v>
      </c>
      <c r="F773" s="184">
        <v>-0.52190000000000003</v>
      </c>
      <c r="G773" s="184">
        <v>-0.52190000000000003</v>
      </c>
      <c r="H773" s="184">
        <v>0.11409999999999999</v>
      </c>
      <c r="I773" s="184">
        <v>-0.66459999999999997</v>
      </c>
      <c r="J773" s="184">
        <v>-1.8367</v>
      </c>
      <c r="K773" s="184">
        <v>2.3407</v>
      </c>
      <c r="L773" s="184">
        <v>8.9097000000000008</v>
      </c>
      <c r="M773" s="184">
        <v>12.136100000000001</v>
      </c>
      <c r="N773" s="184">
        <v>19.579499999999999</v>
      </c>
      <c r="O773" s="184">
        <v>12.5502</v>
      </c>
      <c r="P773" s="184">
        <v>10.436400000000001</v>
      </c>
      <c r="Q773" s="184">
        <v>8.5490999999999993</v>
      </c>
      <c r="R773" s="184">
        <v>16.295999999999999</v>
      </c>
      <c r="S773" s="120" t="s">
        <v>1998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1763</v>
      </c>
      <c r="B774" s="180" t="s">
        <v>1676</v>
      </c>
      <c r="C774" s="180">
        <v>134643</v>
      </c>
      <c r="D774" s="183">
        <v>44536</v>
      </c>
      <c r="E774" s="184">
        <v>18.570499999999999</v>
      </c>
      <c r="F774" s="184">
        <v>-0.49559999999999998</v>
      </c>
      <c r="G774" s="184">
        <v>-0.49559999999999998</v>
      </c>
      <c r="H774" s="184">
        <v>-0.11459999999999999</v>
      </c>
      <c r="I774" s="184">
        <v>-0.73019999999999996</v>
      </c>
      <c r="J774" s="184">
        <v>-0.84840000000000004</v>
      </c>
      <c r="K774" s="184">
        <v>0.72899999999999998</v>
      </c>
      <c r="L774" s="184">
        <v>4.9869000000000003</v>
      </c>
      <c r="M774" s="184">
        <v>8.6921999999999997</v>
      </c>
      <c r="N774" s="184">
        <v>15.7408</v>
      </c>
      <c r="O774" s="184">
        <v>12.34</v>
      </c>
      <c r="P774" s="184">
        <v>10.5357</v>
      </c>
      <c r="Q774" s="184">
        <v>9.9361999999999995</v>
      </c>
      <c r="R774" s="184">
        <v>13.429600000000001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1763</v>
      </c>
      <c r="B775" s="180" t="s">
        <v>1701</v>
      </c>
      <c r="C775" s="180">
        <v>134644</v>
      </c>
      <c r="D775" s="183">
        <v>44536</v>
      </c>
      <c r="E775" s="184">
        <v>17.164999999999999</v>
      </c>
      <c r="F775" s="184">
        <v>-0.49969999999999998</v>
      </c>
      <c r="G775" s="184">
        <v>-0.49969999999999998</v>
      </c>
      <c r="H775" s="184">
        <v>-0.12509999999999999</v>
      </c>
      <c r="I775" s="184">
        <v>-0.75109999999999999</v>
      </c>
      <c r="J775" s="184">
        <v>-0.90010000000000001</v>
      </c>
      <c r="K775" s="184">
        <v>0.58720000000000006</v>
      </c>
      <c r="L775" s="184">
        <v>4.6792999999999996</v>
      </c>
      <c r="M775" s="184">
        <v>8.1866000000000003</v>
      </c>
      <c r="N775" s="184">
        <v>15.0038</v>
      </c>
      <c r="O775" s="184">
        <v>11.5953</v>
      </c>
      <c r="P775" s="184">
        <v>9.3576999999999995</v>
      </c>
      <c r="Q775" s="184">
        <v>8.6199999999999992</v>
      </c>
      <c r="R775" s="184">
        <v>12.701499999999999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1763</v>
      </c>
      <c r="B776" s="180" t="s">
        <v>1677</v>
      </c>
      <c r="C776" s="180">
        <v>145478</v>
      </c>
      <c r="D776" s="183">
        <v>44536</v>
      </c>
      <c r="E776" s="184">
        <v>13.078900000000001</v>
      </c>
      <c r="F776" s="184">
        <v>-0.59130000000000005</v>
      </c>
      <c r="G776" s="184">
        <v>-0.59130000000000005</v>
      </c>
      <c r="H776" s="184">
        <v>-0.26390000000000002</v>
      </c>
      <c r="I776" s="184">
        <v>-1.1361000000000001</v>
      </c>
      <c r="J776" s="184">
        <v>-1.8674999999999999</v>
      </c>
      <c r="K776" s="184">
        <v>-0.83479999999999999</v>
      </c>
      <c r="L776" s="184">
        <v>4.0891000000000002</v>
      </c>
      <c r="M776" s="184">
        <v>6.1496000000000004</v>
      </c>
      <c r="N776" s="184">
        <v>11.4283</v>
      </c>
      <c r="O776" s="184"/>
      <c r="P776" s="184"/>
      <c r="Q776" s="184">
        <v>9.3596000000000004</v>
      </c>
      <c r="R776" s="184">
        <v>9.4786000000000001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1763</v>
      </c>
      <c r="B777" s="180" t="s">
        <v>1702</v>
      </c>
      <c r="C777" s="180">
        <v>145475</v>
      </c>
      <c r="D777" s="183">
        <v>44536</v>
      </c>
      <c r="E777" s="184">
        <v>12.415100000000001</v>
      </c>
      <c r="F777" s="184">
        <v>-0.60450000000000004</v>
      </c>
      <c r="G777" s="184">
        <v>-0.60450000000000004</v>
      </c>
      <c r="H777" s="184">
        <v>-0.29470000000000002</v>
      </c>
      <c r="I777" s="184">
        <v>-1.2000999999999999</v>
      </c>
      <c r="J777" s="184">
        <v>-2.0148999999999999</v>
      </c>
      <c r="K777" s="184">
        <v>-1.2385999999999999</v>
      </c>
      <c r="L777" s="184">
        <v>3.2122999999999999</v>
      </c>
      <c r="M777" s="184">
        <v>4.8076999999999996</v>
      </c>
      <c r="N777" s="184">
        <v>9.5626999999999995</v>
      </c>
      <c r="O777" s="184"/>
      <c r="P777" s="184"/>
      <c r="Q777" s="184">
        <v>7.4772999999999996</v>
      </c>
      <c r="R777" s="184">
        <v>7.6561000000000003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1763</v>
      </c>
      <c r="B778" s="180" t="s">
        <v>1678</v>
      </c>
      <c r="C778" s="180">
        <v>119960</v>
      </c>
      <c r="D778" s="183">
        <v>44536</v>
      </c>
      <c r="E778" s="184">
        <v>44.619</v>
      </c>
      <c r="F778" s="184">
        <v>-0.59279999999999999</v>
      </c>
      <c r="G778" s="184">
        <v>-0.59279999999999999</v>
      </c>
      <c r="H778" s="184">
        <v>-0.1522</v>
      </c>
      <c r="I778" s="184">
        <v>-0.75449999999999995</v>
      </c>
      <c r="J778" s="184">
        <v>-1.3461000000000001</v>
      </c>
      <c r="K778" s="184">
        <v>0.40279999999999999</v>
      </c>
      <c r="L778" s="184">
        <v>5.2793999999999999</v>
      </c>
      <c r="M778" s="184">
        <v>7.3110999999999997</v>
      </c>
      <c r="N778" s="184">
        <v>13.265499999999999</v>
      </c>
      <c r="O778" s="184">
        <v>10.3672</v>
      </c>
      <c r="P778" s="184">
        <v>8.1923999999999992</v>
      </c>
      <c r="Q778" s="184">
        <v>8.4621999999999993</v>
      </c>
      <c r="R778" s="184">
        <v>11.0244</v>
      </c>
      <c r="S778" s="120"/>
      <c r="T778" s="123"/>
      <c r="U778" s="124"/>
      <c r="V778" s="124"/>
      <c r="W778" s="124"/>
      <c r="X778" s="124"/>
      <c r="Y778" s="124"/>
      <c r="Z778" s="124"/>
      <c r="AA778" s="124"/>
      <c r="AB778" s="124"/>
      <c r="AC778" s="124"/>
      <c r="AD778" s="124"/>
      <c r="AE778" s="124"/>
      <c r="AF778" s="124"/>
      <c r="AG778" s="124"/>
      <c r="AH778" s="124"/>
    </row>
    <row r="779" spans="1:34" x14ac:dyDescent="0.3">
      <c r="A779" s="180" t="s">
        <v>1763</v>
      </c>
      <c r="B779" s="180" t="s">
        <v>1703</v>
      </c>
      <c r="C779" s="180">
        <v>101906</v>
      </c>
      <c r="D779" s="183">
        <v>44536</v>
      </c>
      <c r="E779" s="184">
        <v>53.731204757006303</v>
      </c>
      <c r="F779" s="184">
        <v>-0.60770000000000002</v>
      </c>
      <c r="G779" s="184">
        <v>-0.60770000000000002</v>
      </c>
      <c r="H779" s="184">
        <v>-0.1857</v>
      </c>
      <c r="I779" s="184">
        <v>-0.8115</v>
      </c>
      <c r="J779" s="184">
        <v>-1.47</v>
      </c>
      <c r="K779" s="184">
        <v>5.2999999999999999E-2</v>
      </c>
      <c r="L779" s="184">
        <v>4.6079999999999997</v>
      </c>
      <c r="M779" s="184">
        <v>6.3446999999999996</v>
      </c>
      <c r="N779" s="184">
        <v>11.927199999999999</v>
      </c>
      <c r="O779" s="184">
        <v>9.1501000000000001</v>
      </c>
      <c r="P779" s="184">
        <v>7.0326000000000004</v>
      </c>
      <c r="Q779" s="184">
        <v>7.8497000000000003</v>
      </c>
      <c r="R779" s="184">
        <v>9.7652999999999999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1763</v>
      </c>
      <c r="B780" s="180" t="s">
        <v>1679</v>
      </c>
      <c r="C780" s="180">
        <v>144312</v>
      </c>
      <c r="D780" s="183">
        <v>44536</v>
      </c>
      <c r="E780" s="184">
        <v>13.45</v>
      </c>
      <c r="F780" s="184">
        <v>-0.44409999999999999</v>
      </c>
      <c r="G780" s="184">
        <v>-0.44409999999999999</v>
      </c>
      <c r="H780" s="184">
        <v>-0.37040000000000001</v>
      </c>
      <c r="I780" s="184">
        <v>-0.81120000000000003</v>
      </c>
      <c r="J780" s="184">
        <v>-1.2482</v>
      </c>
      <c r="K780" s="184">
        <v>7.4399999999999994E-2</v>
      </c>
      <c r="L780" s="184">
        <v>4.3445</v>
      </c>
      <c r="M780" s="184">
        <v>6.4924999999999997</v>
      </c>
      <c r="N780" s="184">
        <v>10.6996</v>
      </c>
      <c r="O780" s="184">
        <v>9.8644999999999996</v>
      </c>
      <c r="P780" s="184"/>
      <c r="Q780" s="184">
        <v>9.3125</v>
      </c>
      <c r="R780" s="184">
        <v>10.4115</v>
      </c>
      <c r="S780" s="120"/>
      <c r="T780" s="123"/>
      <c r="U780" s="124"/>
      <c r="V780" s="124"/>
      <c r="W780" s="124"/>
      <c r="X780" s="124"/>
      <c r="Y780" s="124"/>
      <c r="Z780" s="124"/>
      <c r="AA780" s="124"/>
      <c r="AB780" s="124"/>
      <c r="AC780" s="124"/>
      <c r="AD780" s="124"/>
      <c r="AE780" s="124"/>
      <c r="AF780" s="124"/>
      <c r="AG780" s="124"/>
      <c r="AH780" s="124"/>
    </row>
    <row r="781" spans="1:34" x14ac:dyDescent="0.3">
      <c r="A781" s="180" t="s">
        <v>1763</v>
      </c>
      <c r="B781" s="180" t="s">
        <v>1704</v>
      </c>
      <c r="C781" s="180">
        <v>144310</v>
      </c>
      <c r="D781" s="183">
        <v>44536</v>
      </c>
      <c r="E781" s="184">
        <v>13.18</v>
      </c>
      <c r="F781" s="184">
        <v>-0.45319999999999999</v>
      </c>
      <c r="G781" s="184">
        <v>-0.45319999999999999</v>
      </c>
      <c r="H781" s="184">
        <v>-0.37790000000000001</v>
      </c>
      <c r="I781" s="184">
        <v>-0.90229999999999999</v>
      </c>
      <c r="J781" s="184">
        <v>-1.4211</v>
      </c>
      <c r="K781" s="184">
        <v>-7.5800000000000006E-2</v>
      </c>
      <c r="L781" s="184">
        <v>4.0252999999999997</v>
      </c>
      <c r="M781" s="184">
        <v>5.9485999999999999</v>
      </c>
      <c r="N781" s="184">
        <v>10.0167</v>
      </c>
      <c r="O781" s="184">
        <v>9.2327999999999992</v>
      </c>
      <c r="P781" s="184"/>
      <c r="Q781" s="184">
        <v>8.6486000000000001</v>
      </c>
      <c r="R781" s="184">
        <v>9.8475999999999999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1763</v>
      </c>
      <c r="B782" s="180" t="s">
        <v>1680</v>
      </c>
      <c r="C782" s="180">
        <v>144490</v>
      </c>
      <c r="D782" s="183">
        <v>44536</v>
      </c>
      <c r="E782" s="184">
        <v>13.349</v>
      </c>
      <c r="F782" s="184">
        <v>-0.5706</v>
      </c>
      <c r="G782" s="184">
        <v>-0.5706</v>
      </c>
      <c r="H782" s="184">
        <v>-0.35980000000000001</v>
      </c>
      <c r="I782" s="184">
        <v>-1.2736000000000001</v>
      </c>
      <c r="J782" s="184">
        <v>-1.6278999999999999</v>
      </c>
      <c r="K782" s="184">
        <v>0.81559999999999999</v>
      </c>
      <c r="L782" s="184">
        <v>4.9135999999999997</v>
      </c>
      <c r="M782" s="184">
        <v>8.6300000000000008</v>
      </c>
      <c r="N782" s="184">
        <v>16.0167</v>
      </c>
      <c r="O782" s="184">
        <v>10.4642</v>
      </c>
      <c r="P782" s="184"/>
      <c r="Q782" s="184">
        <v>9.2317999999999998</v>
      </c>
      <c r="R782" s="184">
        <v>12.8993</v>
      </c>
      <c r="S782" s="120"/>
      <c r="T782" s="123"/>
      <c r="U782" s="124"/>
      <c r="V782" s="124"/>
      <c r="W782" s="124"/>
      <c r="X782" s="124"/>
      <c r="Y782" s="124"/>
      <c r="Z782" s="124"/>
      <c r="AA782" s="124"/>
      <c r="AB782" s="124"/>
      <c r="AC782" s="124"/>
      <c r="AD782" s="124"/>
      <c r="AE782" s="124"/>
      <c r="AF782" s="124"/>
      <c r="AG782" s="124"/>
      <c r="AH782" s="124"/>
    </row>
    <row r="783" spans="1:34" x14ac:dyDescent="0.3">
      <c r="A783" s="180" t="s">
        <v>1763</v>
      </c>
      <c r="B783" s="180" t="s">
        <v>1705</v>
      </c>
      <c r="C783" s="180">
        <v>144484</v>
      </c>
      <c r="D783" s="183">
        <v>44536</v>
      </c>
      <c r="E783" s="184">
        <v>12.950799999999999</v>
      </c>
      <c r="F783" s="184">
        <v>-0.57730000000000004</v>
      </c>
      <c r="G783" s="184">
        <v>-0.57730000000000004</v>
      </c>
      <c r="H783" s="184">
        <v>-0.37619999999999998</v>
      </c>
      <c r="I783" s="184">
        <v>-1.3047</v>
      </c>
      <c r="J783" s="184">
        <v>-1.7017</v>
      </c>
      <c r="K783" s="184">
        <v>0.60980000000000001</v>
      </c>
      <c r="L783" s="184">
        <v>4.4756</v>
      </c>
      <c r="M783" s="184">
        <v>7.9520999999999997</v>
      </c>
      <c r="N783" s="184">
        <v>15.050700000000001</v>
      </c>
      <c r="O783" s="184">
        <v>9.4929000000000006</v>
      </c>
      <c r="P783" s="184"/>
      <c r="Q783" s="184">
        <v>8.2251999999999992</v>
      </c>
      <c r="R783" s="184">
        <v>11.988</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-0.50817999999999997</v>
      </c>
      <c r="G784" s="186">
        <v>-0.50817999999999997</v>
      </c>
      <c r="H784" s="186">
        <v>-0.13197</v>
      </c>
      <c r="I784" s="186">
        <v>-0.77555600000000002</v>
      </c>
      <c r="J784" s="186">
        <v>-1.4018999999999997</v>
      </c>
      <c r="K784" s="186">
        <v>0.29625800000000002</v>
      </c>
      <c r="L784" s="186">
        <v>5.0653920000000001</v>
      </c>
      <c r="M784" s="186">
        <v>7.8366659999999992</v>
      </c>
      <c r="N784" s="186">
        <v>13.816906000000001</v>
      </c>
      <c r="O784" s="186">
        <v>10.195552500000002</v>
      </c>
      <c r="P784" s="186">
        <v>8.7473406249999996</v>
      </c>
      <c r="Q784" s="186">
        <v>8.4671319999999994</v>
      </c>
      <c r="R784" s="186">
        <v>11.115214000000002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-0.52190000000000003</v>
      </c>
      <c r="G785" s="186">
        <v>-0.52190000000000003</v>
      </c>
      <c r="H785" s="186">
        <v>-0.13924999999999998</v>
      </c>
      <c r="I785" s="186">
        <v>-0.74635000000000007</v>
      </c>
      <c r="J785" s="186">
        <v>-1.4001000000000001</v>
      </c>
      <c r="K785" s="186">
        <v>0.1522</v>
      </c>
      <c r="L785" s="186">
        <v>4.9524000000000008</v>
      </c>
      <c r="M785" s="186">
        <v>8.1590500000000006</v>
      </c>
      <c r="N785" s="186">
        <v>14.225099999999999</v>
      </c>
      <c r="O785" s="186">
        <v>10.544</v>
      </c>
      <c r="P785" s="186">
        <v>9.3385499999999997</v>
      </c>
      <c r="Q785" s="186">
        <v>8.629999999999999</v>
      </c>
      <c r="R785" s="186">
        <v>11.33535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1773</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1774</v>
      </c>
      <c r="B788" s="180" t="s">
        <v>1799</v>
      </c>
      <c r="C788" s="180">
        <v>103166</v>
      </c>
      <c r="D788" s="183">
        <v>44536</v>
      </c>
      <c r="E788" s="184">
        <v>1113.28</v>
      </c>
      <c r="F788" s="184">
        <v>-1.7049000000000001</v>
      </c>
      <c r="G788" s="184">
        <v>-1.7049000000000001</v>
      </c>
      <c r="H788" s="184">
        <v>-0.76129999999999998</v>
      </c>
      <c r="I788" s="184">
        <v>-2.5310999999999999</v>
      </c>
      <c r="J788" s="184">
        <v>-5.5974000000000004</v>
      </c>
      <c r="K788" s="184">
        <v>-3.1493000000000002</v>
      </c>
      <c r="L788" s="184">
        <v>8.8302999999999994</v>
      </c>
      <c r="M788" s="184">
        <v>17.0395</v>
      </c>
      <c r="N788" s="184">
        <v>30.9787</v>
      </c>
      <c r="O788" s="184">
        <v>17.698599999999999</v>
      </c>
      <c r="P788" s="184">
        <v>14.947100000000001</v>
      </c>
      <c r="Q788" s="184">
        <v>22.422999999999998</v>
      </c>
      <c r="R788" s="184">
        <v>22.002700000000001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1774</v>
      </c>
      <c r="B789" s="180" t="s">
        <v>1800</v>
      </c>
      <c r="C789" s="180">
        <v>120564</v>
      </c>
      <c r="D789" s="183">
        <v>44536</v>
      </c>
      <c r="E789" s="184">
        <v>1207.8399999999999</v>
      </c>
      <c r="F789" s="184">
        <v>-1.6977</v>
      </c>
      <c r="G789" s="184">
        <v>-1.6977</v>
      </c>
      <c r="H789" s="184">
        <v>-0.74529999999999996</v>
      </c>
      <c r="I789" s="184">
        <v>-2.5</v>
      </c>
      <c r="J789" s="184">
        <v>-5.5224000000000002</v>
      </c>
      <c r="K789" s="184">
        <v>-2.9278</v>
      </c>
      <c r="L789" s="184">
        <v>9.3474000000000004</v>
      </c>
      <c r="M789" s="184">
        <v>17.8001</v>
      </c>
      <c r="N789" s="184">
        <v>32.095300000000002</v>
      </c>
      <c r="O789" s="184">
        <v>18.742799999999999</v>
      </c>
      <c r="P789" s="184">
        <v>16.082599999999999</v>
      </c>
      <c r="Q789" s="184">
        <v>17.843900000000001</v>
      </c>
      <c r="R789" s="184">
        <v>23.066099999999999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1774</v>
      </c>
      <c r="B790" s="180" t="s">
        <v>1801</v>
      </c>
      <c r="C790" s="180">
        <v>141925</v>
      </c>
      <c r="D790" s="183">
        <v>44536</v>
      </c>
      <c r="E790" s="184">
        <v>20.149999999999999</v>
      </c>
      <c r="F790" s="184">
        <v>-1.8509</v>
      </c>
      <c r="G790" s="184">
        <v>-1.8509</v>
      </c>
      <c r="H790" s="184">
        <v>-0.44469999999999998</v>
      </c>
      <c r="I790" s="184">
        <v>-2.2793000000000001</v>
      </c>
      <c r="J790" s="184">
        <v>-3.7726999999999999</v>
      </c>
      <c r="K790" s="184">
        <v>-1.0314000000000001</v>
      </c>
      <c r="L790" s="184">
        <v>14.8148</v>
      </c>
      <c r="M790" s="184">
        <v>20.586500000000001</v>
      </c>
      <c r="N790" s="184">
        <v>34.2438</v>
      </c>
      <c r="O790" s="184">
        <v>23.198</v>
      </c>
      <c r="P790" s="184"/>
      <c r="Q790" s="184">
        <v>18.8614</v>
      </c>
      <c r="R790" s="184">
        <v>24.6053</v>
      </c>
      <c r="S790" s="120"/>
      <c r="T790" s="123"/>
      <c r="U790" s="124"/>
      <c r="V790" s="124"/>
      <c r="W790" s="124"/>
      <c r="X790" s="124"/>
      <c r="Y790" s="124"/>
      <c r="Z790" s="124"/>
      <c r="AA790" s="124"/>
      <c r="AB790" s="124"/>
      <c r="AC790" s="124"/>
      <c r="AD790" s="124"/>
      <c r="AE790" s="124"/>
      <c r="AF790" s="124"/>
      <c r="AG790" s="124"/>
      <c r="AH790" s="124"/>
    </row>
    <row r="791" spans="1:34" x14ac:dyDescent="0.3">
      <c r="A791" s="180" t="s">
        <v>1774</v>
      </c>
      <c r="B791" s="180" t="s">
        <v>1802</v>
      </c>
      <c r="C791" s="180">
        <v>141927</v>
      </c>
      <c r="D791" s="183">
        <v>44536</v>
      </c>
      <c r="E791" s="184">
        <v>18.98</v>
      </c>
      <c r="F791" s="184">
        <v>-1.8107</v>
      </c>
      <c r="G791" s="184">
        <v>-1.8107</v>
      </c>
      <c r="H791" s="184">
        <v>-0.47189999999999999</v>
      </c>
      <c r="I791" s="184">
        <v>-2.3159999999999998</v>
      </c>
      <c r="J791" s="184">
        <v>-3.8500999999999999</v>
      </c>
      <c r="K791" s="184">
        <v>-1.3001</v>
      </c>
      <c r="L791" s="184">
        <v>14.1311</v>
      </c>
      <c r="M791" s="184">
        <v>19.5214</v>
      </c>
      <c r="N791" s="184">
        <v>32.634500000000003</v>
      </c>
      <c r="O791" s="184">
        <v>21.486000000000001</v>
      </c>
      <c r="P791" s="184"/>
      <c r="Q791" s="184">
        <v>17.120799999999999</v>
      </c>
      <c r="R791" s="184">
        <v>22.991800000000001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1774</v>
      </c>
      <c r="B792" s="180" t="s">
        <v>1866</v>
      </c>
      <c r="C792" s="180">
        <v>148404</v>
      </c>
      <c r="D792" s="183">
        <v>44536</v>
      </c>
      <c r="E792" s="184">
        <v>19.52</v>
      </c>
      <c r="F792" s="184">
        <v>-1.4639</v>
      </c>
      <c r="G792" s="184">
        <v>-1.4639</v>
      </c>
      <c r="H792" s="184">
        <v>0.6704</v>
      </c>
      <c r="I792" s="184">
        <v>-1.3145</v>
      </c>
      <c r="J792" s="184">
        <v>-3.7949999999999999</v>
      </c>
      <c r="K792" s="184">
        <v>0.87860000000000005</v>
      </c>
      <c r="L792" s="184">
        <v>14.2188</v>
      </c>
      <c r="M792" s="184">
        <v>29.1005</v>
      </c>
      <c r="N792" s="184">
        <v>47.432000000000002</v>
      </c>
      <c r="O792" s="184"/>
      <c r="P792" s="184"/>
      <c r="Q792" s="184">
        <v>59.203499999999998</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1774</v>
      </c>
      <c r="B793" s="180" t="s">
        <v>1813</v>
      </c>
      <c r="C793" s="180">
        <v>148405</v>
      </c>
      <c r="D793" s="183">
        <v>44536</v>
      </c>
      <c r="E793" s="184">
        <v>19.04</v>
      </c>
      <c r="F793" s="184">
        <v>-1.4493</v>
      </c>
      <c r="G793" s="184">
        <v>-1.4493</v>
      </c>
      <c r="H793" s="184">
        <v>0.63419999999999999</v>
      </c>
      <c r="I793" s="184">
        <v>-1.3472</v>
      </c>
      <c r="J793" s="184">
        <v>-3.8868999999999998</v>
      </c>
      <c r="K793" s="184">
        <v>0.47489999999999999</v>
      </c>
      <c r="L793" s="184">
        <v>13.333299999999999</v>
      </c>
      <c r="M793" s="184">
        <v>27.613900000000001</v>
      </c>
      <c r="N793" s="184">
        <v>45.011400000000002</v>
      </c>
      <c r="O793" s="184"/>
      <c r="P793" s="184"/>
      <c r="Q793" s="184">
        <v>56.471499999999999</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1774</v>
      </c>
      <c r="B794" s="180" t="s">
        <v>1821</v>
      </c>
      <c r="C794" s="180">
        <v>118275</v>
      </c>
      <c r="D794" s="183">
        <v>44536</v>
      </c>
      <c r="E794" s="184">
        <v>237.53</v>
      </c>
      <c r="F794" s="184">
        <v>-1.6765000000000001</v>
      </c>
      <c r="G794" s="184">
        <v>-1.6765000000000001</v>
      </c>
      <c r="H794" s="184">
        <v>-0.30220000000000002</v>
      </c>
      <c r="I794" s="184">
        <v>-2.2429999999999999</v>
      </c>
      <c r="J794" s="184">
        <v>-4.5221</v>
      </c>
      <c r="K794" s="184">
        <v>-1.8957999999999999</v>
      </c>
      <c r="L794" s="184">
        <v>12.3924</v>
      </c>
      <c r="M794" s="184">
        <v>20.739100000000001</v>
      </c>
      <c r="N794" s="184">
        <v>35.375599999999999</v>
      </c>
      <c r="O794" s="184">
        <v>23.135899999999999</v>
      </c>
      <c r="P794" s="184">
        <v>20.414100000000001</v>
      </c>
      <c r="Q794" s="184">
        <v>15.8246</v>
      </c>
      <c r="R794" s="184">
        <v>27.626100000000001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1774</v>
      </c>
      <c r="B795" s="180" t="s">
        <v>1822</v>
      </c>
      <c r="C795" s="180">
        <v>101922</v>
      </c>
      <c r="D795" s="183">
        <v>44536</v>
      </c>
      <c r="E795" s="184">
        <v>221.33</v>
      </c>
      <c r="F795" s="184">
        <v>-1.6879</v>
      </c>
      <c r="G795" s="184">
        <v>-1.6879</v>
      </c>
      <c r="H795" s="184">
        <v>-0.32429999999999998</v>
      </c>
      <c r="I795" s="184">
        <v>-2.2911999999999999</v>
      </c>
      <c r="J795" s="184">
        <v>-4.6402000000000001</v>
      </c>
      <c r="K795" s="184">
        <v>-2.2307999999999999</v>
      </c>
      <c r="L795" s="184">
        <v>11.6081</v>
      </c>
      <c r="M795" s="184">
        <v>19.5151</v>
      </c>
      <c r="N795" s="184">
        <v>33.588799999999999</v>
      </c>
      <c r="O795" s="184">
        <v>21.665500000000002</v>
      </c>
      <c r="P795" s="184">
        <v>19.230699999999999</v>
      </c>
      <c r="Q795" s="184">
        <v>18.511099999999999</v>
      </c>
      <c r="R795" s="184">
        <v>25.938400000000001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1774</v>
      </c>
      <c r="B796" s="180" t="s">
        <v>1867</v>
      </c>
      <c r="C796" s="180">
        <v>119076</v>
      </c>
      <c r="D796" s="183">
        <v>44536</v>
      </c>
      <c r="E796" s="184">
        <v>70.122</v>
      </c>
      <c r="F796" s="184">
        <v>-1.6384000000000001</v>
      </c>
      <c r="G796" s="184">
        <v>-1.6384000000000001</v>
      </c>
      <c r="H796" s="184">
        <v>0.4153</v>
      </c>
      <c r="I796" s="184">
        <v>-1.7473000000000001</v>
      </c>
      <c r="J796" s="184">
        <v>-4.3525999999999998</v>
      </c>
      <c r="K796" s="184">
        <v>-2.5488</v>
      </c>
      <c r="L796" s="184">
        <v>10.2738</v>
      </c>
      <c r="M796" s="184">
        <v>18.760300000000001</v>
      </c>
      <c r="N796" s="184">
        <v>36.429400000000001</v>
      </c>
      <c r="O796" s="184">
        <v>24.1661</v>
      </c>
      <c r="P796" s="184">
        <v>18.985900000000001</v>
      </c>
      <c r="Q796" s="184">
        <v>16.5549</v>
      </c>
      <c r="R796" s="184">
        <v>26.2912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1774</v>
      </c>
      <c r="B797" s="180" t="s">
        <v>1974</v>
      </c>
      <c r="C797" s="180">
        <v>119077</v>
      </c>
      <c r="D797" s="183">
        <v>44536</v>
      </c>
      <c r="E797" s="184">
        <v>193.77450580246099</v>
      </c>
      <c r="F797" s="184">
        <v>-1.6393</v>
      </c>
      <c r="G797" s="184">
        <v>-1.6393</v>
      </c>
      <c r="H797" s="184">
        <v>0.4153</v>
      </c>
      <c r="I797" s="184">
        <v>-1.7476</v>
      </c>
      <c r="J797" s="184">
        <v>-4.3521000000000001</v>
      </c>
      <c r="K797" s="184">
        <v>-2.5491000000000001</v>
      </c>
      <c r="L797" s="184">
        <v>10.2743</v>
      </c>
      <c r="M797" s="184">
        <v>18.7608</v>
      </c>
      <c r="N797" s="184">
        <v>36.427999999999997</v>
      </c>
      <c r="O797" s="184">
        <v>23.037600000000001</v>
      </c>
      <c r="P797" s="184">
        <v>18.337800000000001</v>
      </c>
      <c r="Q797" s="184">
        <v>16.2012</v>
      </c>
      <c r="R797" s="184">
        <v>25.3858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1774</v>
      </c>
      <c r="B798" s="180" t="s">
        <v>1868</v>
      </c>
      <c r="C798" s="180">
        <v>105875</v>
      </c>
      <c r="D798" s="183">
        <v>44536</v>
      </c>
      <c r="E798" s="184">
        <v>65.536000000000001</v>
      </c>
      <c r="F798" s="184">
        <v>-1.6477999999999999</v>
      </c>
      <c r="G798" s="184">
        <v>-1.6477999999999999</v>
      </c>
      <c r="H798" s="184">
        <v>0.39219999999999999</v>
      </c>
      <c r="I798" s="184">
        <v>-1.7922</v>
      </c>
      <c r="J798" s="184">
        <v>-4.4566999999999997</v>
      </c>
      <c r="K798" s="184">
        <v>-2.8391000000000002</v>
      </c>
      <c r="L798" s="184">
        <v>9.6450999999999993</v>
      </c>
      <c r="M798" s="184">
        <v>17.7836</v>
      </c>
      <c r="N798" s="184">
        <v>34.961599999999997</v>
      </c>
      <c r="O798" s="184">
        <v>22.9651</v>
      </c>
      <c r="P798" s="184">
        <v>17.9452</v>
      </c>
      <c r="Q798" s="184">
        <v>13.8339</v>
      </c>
      <c r="R798" s="184">
        <v>24.9649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1774</v>
      </c>
      <c r="B799" s="180" t="s">
        <v>1975</v>
      </c>
      <c r="C799" s="180">
        <v>100080</v>
      </c>
      <c r="D799" s="183">
        <v>44536</v>
      </c>
      <c r="E799" s="184">
        <v>817.36357374075203</v>
      </c>
      <c r="F799" s="184">
        <v>-1.6477999999999999</v>
      </c>
      <c r="G799" s="184">
        <v>-1.6477999999999999</v>
      </c>
      <c r="H799" s="184">
        <v>0.39269999999999999</v>
      </c>
      <c r="I799" s="184">
        <v>-1.7916000000000001</v>
      </c>
      <c r="J799" s="184">
        <v>-4.4565999999999999</v>
      </c>
      <c r="K799" s="184">
        <v>-2.8386</v>
      </c>
      <c r="L799" s="184">
        <v>9.6463000000000001</v>
      </c>
      <c r="M799" s="184">
        <v>17.788399999999999</v>
      </c>
      <c r="N799" s="184">
        <v>34.966099999999997</v>
      </c>
      <c r="O799" s="184">
        <v>21.8401</v>
      </c>
      <c r="P799" s="184">
        <v>17.296299999999999</v>
      </c>
      <c r="Q799" s="184">
        <v>19.583500000000001</v>
      </c>
      <c r="R799" s="184">
        <v>24.069900000000001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1774</v>
      </c>
      <c r="B800" s="180" t="s">
        <v>1783</v>
      </c>
      <c r="C800" s="180">
        <v>140353</v>
      </c>
      <c r="D800" s="183">
        <v>44536</v>
      </c>
      <c r="E800" s="184">
        <v>24.254000000000001</v>
      </c>
      <c r="F800" s="184">
        <v>-1.5626</v>
      </c>
      <c r="G800" s="184">
        <v>-1.5626</v>
      </c>
      <c r="H800" s="184">
        <v>8.2500000000000004E-2</v>
      </c>
      <c r="I800" s="184">
        <v>-2.5004</v>
      </c>
      <c r="J800" s="184">
        <v>-5.3650000000000002</v>
      </c>
      <c r="K800" s="184">
        <v>-1.3865000000000001</v>
      </c>
      <c r="L800" s="184">
        <v>11.671799999999999</v>
      </c>
      <c r="M800" s="184">
        <v>18.346800000000002</v>
      </c>
      <c r="N800" s="184">
        <v>37.564500000000002</v>
      </c>
      <c r="O800" s="184">
        <v>20.151</v>
      </c>
      <c r="P800" s="184">
        <v>18.8154</v>
      </c>
      <c r="Q800" s="184">
        <v>13.821300000000001</v>
      </c>
      <c r="R800" s="184">
        <v>24.671700000000001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1774</v>
      </c>
      <c r="B801" s="180" t="s">
        <v>1784</v>
      </c>
      <c r="C801" s="180">
        <v>140355</v>
      </c>
      <c r="D801" s="183">
        <v>44536</v>
      </c>
      <c r="E801" s="184">
        <v>22.228999999999999</v>
      </c>
      <c r="F801" s="184">
        <v>-1.5763</v>
      </c>
      <c r="G801" s="184">
        <v>-1.5763</v>
      </c>
      <c r="H801" s="184">
        <v>4.9500000000000002E-2</v>
      </c>
      <c r="I801" s="184">
        <v>-2.5684999999999998</v>
      </c>
      <c r="J801" s="184">
        <v>-5.5129999999999999</v>
      </c>
      <c r="K801" s="184">
        <v>-1.8067</v>
      </c>
      <c r="L801" s="184">
        <v>10.6967</v>
      </c>
      <c r="M801" s="184">
        <v>16.791899999999998</v>
      </c>
      <c r="N801" s="184">
        <v>35.163600000000002</v>
      </c>
      <c r="O801" s="184">
        <v>18.0382</v>
      </c>
      <c r="P801" s="184">
        <v>17.1891</v>
      </c>
      <c r="Q801" s="184">
        <v>12.3805</v>
      </c>
      <c r="R801" s="184">
        <v>22.487300000000001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1774</v>
      </c>
      <c r="B802" s="180" t="s">
        <v>1789</v>
      </c>
      <c r="C802" s="180">
        <v>100520</v>
      </c>
      <c r="D802" s="183">
        <v>44536</v>
      </c>
      <c r="E802" s="184">
        <v>937.54290000000003</v>
      </c>
      <c r="F802" s="184">
        <v>-1.657</v>
      </c>
      <c r="G802" s="184">
        <v>-1.657</v>
      </c>
      <c r="H802" s="184">
        <v>-0.5534</v>
      </c>
      <c r="I802" s="184">
        <v>-3.3279999999999998</v>
      </c>
      <c r="J802" s="184">
        <v>-5.5650000000000004</v>
      </c>
      <c r="K802" s="184">
        <v>2.2216</v>
      </c>
      <c r="L802" s="184">
        <v>12.7857</v>
      </c>
      <c r="M802" s="184">
        <v>19.121600000000001</v>
      </c>
      <c r="N802" s="184">
        <v>41.228900000000003</v>
      </c>
      <c r="O802" s="184">
        <v>19.3749</v>
      </c>
      <c r="P802" s="184">
        <v>15.180400000000001</v>
      </c>
      <c r="Q802" s="184">
        <v>18.164000000000001</v>
      </c>
      <c r="R802" s="184">
        <v>26.919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1774</v>
      </c>
      <c r="B803" s="180" t="s">
        <v>1790</v>
      </c>
      <c r="C803" s="180">
        <v>118535</v>
      </c>
      <c r="D803" s="183">
        <v>44536</v>
      </c>
      <c r="E803" s="184">
        <v>1015.2882</v>
      </c>
      <c r="F803" s="184">
        <v>-1.6511</v>
      </c>
      <c r="G803" s="184">
        <v>-1.6511</v>
      </c>
      <c r="H803" s="184">
        <v>-0.5393</v>
      </c>
      <c r="I803" s="184">
        <v>-3.3012999999999999</v>
      </c>
      <c r="J803" s="184">
        <v>-5.5045000000000002</v>
      </c>
      <c r="K803" s="184">
        <v>2.4011</v>
      </c>
      <c r="L803" s="184">
        <v>13.1929</v>
      </c>
      <c r="M803" s="184">
        <v>19.7714</v>
      </c>
      <c r="N803" s="184">
        <v>42.261400000000002</v>
      </c>
      <c r="O803" s="184">
        <v>20.311900000000001</v>
      </c>
      <c r="P803" s="184">
        <v>16.2089</v>
      </c>
      <c r="Q803" s="184">
        <v>16.792000000000002</v>
      </c>
      <c r="R803" s="184">
        <v>27.864799999999999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1774</v>
      </c>
      <c r="B804" s="180" t="s">
        <v>1791</v>
      </c>
      <c r="C804" s="180">
        <v>101762</v>
      </c>
      <c r="D804" s="183">
        <v>44536</v>
      </c>
      <c r="E804" s="184">
        <v>957.85299999999995</v>
      </c>
      <c r="F804" s="184">
        <v>-1.2132000000000001</v>
      </c>
      <c r="G804" s="184">
        <v>-1.2132000000000001</v>
      </c>
      <c r="H804" s="184">
        <v>0.2356</v>
      </c>
      <c r="I804" s="184">
        <v>-1.7642</v>
      </c>
      <c r="J804" s="184">
        <v>-5.2977999999999996</v>
      </c>
      <c r="K804" s="184">
        <v>2.2385000000000002</v>
      </c>
      <c r="L804" s="184">
        <v>8.0140999999999991</v>
      </c>
      <c r="M804" s="184">
        <v>16.3383</v>
      </c>
      <c r="N804" s="184">
        <v>39.8718</v>
      </c>
      <c r="O804" s="184">
        <v>16.5929</v>
      </c>
      <c r="P804" s="184">
        <v>14.633800000000001</v>
      </c>
      <c r="Q804" s="184">
        <v>18.4468</v>
      </c>
      <c r="R804" s="184">
        <v>20.924900000000001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1774</v>
      </c>
      <c r="B805" s="180" t="s">
        <v>1792</v>
      </c>
      <c r="C805" s="180">
        <v>118955</v>
      </c>
      <c r="D805" s="183">
        <v>44536</v>
      </c>
      <c r="E805" s="184">
        <v>1022.399</v>
      </c>
      <c r="F805" s="184">
        <v>-1.2081999999999999</v>
      </c>
      <c r="G805" s="184">
        <v>-1.2081999999999999</v>
      </c>
      <c r="H805" s="184">
        <v>0.2472</v>
      </c>
      <c r="I805" s="184">
        <v>-1.742</v>
      </c>
      <c r="J805" s="184">
        <v>-5.2473000000000001</v>
      </c>
      <c r="K805" s="184">
        <v>2.3893</v>
      </c>
      <c r="L805" s="184">
        <v>8.3400999999999996</v>
      </c>
      <c r="M805" s="184">
        <v>16.871099999999998</v>
      </c>
      <c r="N805" s="184">
        <v>40.710599999999999</v>
      </c>
      <c r="O805" s="184">
        <v>17.274100000000001</v>
      </c>
      <c r="P805" s="184">
        <v>15.4495</v>
      </c>
      <c r="Q805" s="184">
        <v>14.990399999999999</v>
      </c>
      <c r="R805" s="184">
        <v>21.6313</v>
      </c>
      <c r="S805" s="120"/>
      <c r="T805" s="123"/>
      <c r="U805" s="124"/>
      <c r="V805" s="124"/>
      <c r="W805" s="124"/>
      <c r="X805" s="124"/>
      <c r="Y805" s="124"/>
      <c r="Z805" s="124"/>
      <c r="AA805" s="124"/>
      <c r="AB805" s="124"/>
      <c r="AC805" s="124"/>
      <c r="AD805" s="124"/>
      <c r="AE805" s="124"/>
      <c r="AF805" s="124"/>
      <c r="AG805" s="124"/>
      <c r="AH805" s="124"/>
    </row>
    <row r="806" spans="1:34" x14ac:dyDescent="0.3">
      <c r="A806" s="180" t="s">
        <v>1774</v>
      </c>
      <c r="B806" s="180" t="s">
        <v>1785</v>
      </c>
      <c r="C806" s="180">
        <v>102252</v>
      </c>
      <c r="D806" s="183">
        <v>44536</v>
      </c>
      <c r="E806" s="184">
        <v>130.13130000000001</v>
      </c>
      <c r="F806" s="184">
        <v>-1.6162000000000001</v>
      </c>
      <c r="G806" s="184">
        <v>-1.6162000000000001</v>
      </c>
      <c r="H806" s="184">
        <v>-0.17630000000000001</v>
      </c>
      <c r="I806" s="184">
        <v>3.9399999999999998E-2</v>
      </c>
      <c r="J806" s="184">
        <v>-2.8555999999999999</v>
      </c>
      <c r="K806" s="184">
        <v>-0.23449999999999999</v>
      </c>
      <c r="L806" s="184">
        <v>13.1166</v>
      </c>
      <c r="M806" s="184">
        <v>19.3261</v>
      </c>
      <c r="N806" s="184">
        <v>34.7866</v>
      </c>
      <c r="O806" s="184">
        <v>17.885200000000001</v>
      </c>
      <c r="P806" s="184">
        <v>14.438700000000001</v>
      </c>
      <c r="Q806" s="184">
        <v>15.5114</v>
      </c>
      <c r="R806" s="184">
        <v>23.4101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1774</v>
      </c>
      <c r="B807" s="180" t="s">
        <v>1786</v>
      </c>
      <c r="C807" s="180">
        <v>120046</v>
      </c>
      <c r="D807" s="183">
        <v>44536</v>
      </c>
      <c r="E807" s="184">
        <v>140.54069999999999</v>
      </c>
      <c r="F807" s="184">
        <v>-1.6069</v>
      </c>
      <c r="G807" s="184">
        <v>-1.6069</v>
      </c>
      <c r="H807" s="184">
        <v>-0.1542</v>
      </c>
      <c r="I807" s="184">
        <v>8.3699999999999997E-2</v>
      </c>
      <c r="J807" s="184">
        <v>-2.7528999999999999</v>
      </c>
      <c r="K807" s="184">
        <v>5.6000000000000001E-2</v>
      </c>
      <c r="L807" s="184">
        <v>13.7874</v>
      </c>
      <c r="M807" s="184">
        <v>20.382300000000001</v>
      </c>
      <c r="N807" s="184">
        <v>36.374099999999999</v>
      </c>
      <c r="O807" s="184">
        <v>19.1906</v>
      </c>
      <c r="P807" s="184">
        <v>15.5379</v>
      </c>
      <c r="Q807" s="184">
        <v>15.674799999999999</v>
      </c>
      <c r="R807" s="184">
        <v>24.851199999999999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1774</v>
      </c>
      <c r="B808" s="180" t="s">
        <v>1793</v>
      </c>
      <c r="C808" s="180">
        <v>128235</v>
      </c>
      <c r="D808" s="183">
        <v>44536</v>
      </c>
      <c r="E808" s="184">
        <v>33.85</v>
      </c>
      <c r="F808" s="184">
        <v>-1.7131000000000001</v>
      </c>
      <c r="G808" s="184">
        <v>-1.7131000000000001</v>
      </c>
      <c r="H808" s="184">
        <v>-0.11799999999999999</v>
      </c>
      <c r="I808" s="184">
        <v>-2.5057999999999998</v>
      </c>
      <c r="J808" s="184">
        <v>-3.9171</v>
      </c>
      <c r="K808" s="184">
        <v>0.2369</v>
      </c>
      <c r="L808" s="184">
        <v>15.964399999999999</v>
      </c>
      <c r="M808" s="184">
        <v>23.720800000000001</v>
      </c>
      <c r="N808" s="184">
        <v>36.546999999999997</v>
      </c>
      <c r="O808" s="184">
        <v>18.5641</v>
      </c>
      <c r="P808" s="184">
        <v>15.2517</v>
      </c>
      <c r="Q808" s="184">
        <v>17.161799999999999</v>
      </c>
      <c r="R808" s="184">
        <v>24.973400000000002</v>
      </c>
      <c r="S808" s="120"/>
      <c r="T808" s="123"/>
      <c r="U808" s="124"/>
      <c r="V808" s="124"/>
      <c r="W808" s="124"/>
      <c r="X808" s="124"/>
      <c r="Y808" s="124"/>
      <c r="Z808" s="124"/>
      <c r="AA808" s="124"/>
      <c r="AB808" s="124"/>
      <c r="AC808" s="124"/>
      <c r="AD808" s="124"/>
      <c r="AE808" s="124"/>
      <c r="AF808" s="124"/>
      <c r="AG808" s="124"/>
      <c r="AH808" s="124"/>
    </row>
    <row r="809" spans="1:34" x14ac:dyDescent="0.3">
      <c r="A809" s="180" t="s">
        <v>1774</v>
      </c>
      <c r="B809" s="180" t="s">
        <v>1794</v>
      </c>
      <c r="C809" s="180">
        <v>128236</v>
      </c>
      <c r="D809" s="183">
        <v>44536</v>
      </c>
      <c r="E809" s="184">
        <v>37.42</v>
      </c>
      <c r="F809" s="184">
        <v>-1.7074</v>
      </c>
      <c r="G809" s="184">
        <v>-1.7074</v>
      </c>
      <c r="H809" s="184">
        <v>-8.0100000000000005E-2</v>
      </c>
      <c r="I809" s="184">
        <v>-2.4504999999999999</v>
      </c>
      <c r="J809" s="184">
        <v>-3.8046000000000002</v>
      </c>
      <c r="K809" s="184">
        <v>0.59140000000000004</v>
      </c>
      <c r="L809" s="184">
        <v>16.791499999999999</v>
      </c>
      <c r="M809" s="184">
        <v>24.9833</v>
      </c>
      <c r="N809" s="184">
        <v>38.387599999999999</v>
      </c>
      <c r="O809" s="184">
        <v>20.2117</v>
      </c>
      <c r="P809" s="184">
        <v>17.179500000000001</v>
      </c>
      <c r="Q809" s="184">
        <v>18.697700000000001</v>
      </c>
      <c r="R809" s="184">
        <v>26.606000000000002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1774</v>
      </c>
      <c r="B810" s="180" t="s">
        <v>1816</v>
      </c>
      <c r="C810" s="180">
        <v>118424</v>
      </c>
      <c r="D810" s="183">
        <v>44536</v>
      </c>
      <c r="E810" s="184">
        <v>142.27000000000001</v>
      </c>
      <c r="F810" s="184">
        <v>-1.5909</v>
      </c>
      <c r="G810" s="184">
        <v>-1.5909</v>
      </c>
      <c r="H810" s="184">
        <v>-0.19639999999999999</v>
      </c>
      <c r="I810" s="184">
        <v>-2.2334000000000001</v>
      </c>
      <c r="J810" s="184">
        <v>-3.8260999999999998</v>
      </c>
      <c r="K810" s="184">
        <v>0.1196</v>
      </c>
      <c r="L810" s="184">
        <v>12.014799999999999</v>
      </c>
      <c r="M810" s="184">
        <v>18.706700000000001</v>
      </c>
      <c r="N810" s="184">
        <v>32.492100000000001</v>
      </c>
      <c r="O810" s="184">
        <v>16.101600000000001</v>
      </c>
      <c r="P810" s="184">
        <v>13.9076</v>
      </c>
      <c r="Q810" s="184">
        <v>15.1188</v>
      </c>
      <c r="R810" s="184">
        <v>19.787800000000001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1774</v>
      </c>
      <c r="B811" s="180" t="s">
        <v>1817</v>
      </c>
      <c r="C811" s="180">
        <v>108594</v>
      </c>
      <c r="D811" s="183">
        <v>44536</v>
      </c>
      <c r="E811" s="184">
        <v>133.53</v>
      </c>
      <c r="F811" s="184">
        <v>-1.5991</v>
      </c>
      <c r="G811" s="184">
        <v>-1.5991</v>
      </c>
      <c r="H811" s="184">
        <v>-0.2167</v>
      </c>
      <c r="I811" s="184">
        <v>-2.2616999999999998</v>
      </c>
      <c r="J811" s="184">
        <v>-3.8868</v>
      </c>
      <c r="K811" s="184">
        <v>-5.9900000000000002E-2</v>
      </c>
      <c r="L811" s="184">
        <v>11.6098</v>
      </c>
      <c r="M811" s="184">
        <v>18.074100000000001</v>
      </c>
      <c r="N811" s="184">
        <v>31.543700000000001</v>
      </c>
      <c r="O811" s="184">
        <v>15.309100000000001</v>
      </c>
      <c r="P811" s="184">
        <v>13.095800000000001</v>
      </c>
      <c r="Q811" s="184">
        <v>17.3492</v>
      </c>
      <c r="R811" s="184">
        <v>18.955400000000001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1774</v>
      </c>
      <c r="B812" s="180" t="s">
        <v>1795</v>
      </c>
      <c r="C812" s="180">
        <v>109522</v>
      </c>
      <c r="D812" s="183">
        <v>44536</v>
      </c>
      <c r="E812" s="184">
        <v>50.216200000000001</v>
      </c>
      <c r="F812" s="184">
        <v>-1.6789000000000001</v>
      </c>
      <c r="G812" s="184">
        <v>-1.6789000000000001</v>
      </c>
      <c r="H812" s="184">
        <v>6.3399999999999998E-2</v>
      </c>
      <c r="I812" s="184">
        <v>-2.6507999999999998</v>
      </c>
      <c r="J812" s="184">
        <v>-4.9104999999999999</v>
      </c>
      <c r="K812" s="184">
        <v>-1.3210999999999999</v>
      </c>
      <c r="L812" s="184">
        <v>11.8269</v>
      </c>
      <c r="M812" s="184">
        <v>17.158899999999999</v>
      </c>
      <c r="N812" s="184">
        <v>34.490900000000003</v>
      </c>
      <c r="O812" s="184">
        <v>19.935700000000001</v>
      </c>
      <c r="P812" s="184">
        <v>16.788499999999999</v>
      </c>
      <c r="Q812" s="184">
        <v>12.992599999999999</v>
      </c>
      <c r="R812" s="184">
        <v>21.2667</v>
      </c>
      <c r="S812" s="120"/>
      <c r="T812" s="123"/>
      <c r="U812" s="124"/>
      <c r="V812" s="124"/>
      <c r="W812" s="124"/>
      <c r="X812" s="124"/>
      <c r="Y812" s="124"/>
      <c r="Z812" s="124"/>
      <c r="AA812" s="124"/>
      <c r="AB812" s="124"/>
      <c r="AC812" s="124"/>
      <c r="AD812" s="124"/>
      <c r="AE812" s="124"/>
      <c r="AF812" s="124"/>
      <c r="AG812" s="124"/>
      <c r="AH812" s="124"/>
    </row>
    <row r="813" spans="1:34" x14ac:dyDescent="0.3">
      <c r="A813" s="180" t="s">
        <v>1774</v>
      </c>
      <c r="B813" s="180" t="s">
        <v>1796</v>
      </c>
      <c r="C813" s="180">
        <v>120492</v>
      </c>
      <c r="D813" s="183">
        <v>44536</v>
      </c>
      <c r="E813" s="184">
        <v>54.823099999999997</v>
      </c>
      <c r="F813" s="184">
        <v>-1.6725000000000001</v>
      </c>
      <c r="G813" s="184">
        <v>-1.6725000000000001</v>
      </c>
      <c r="H813" s="184">
        <v>7.8299999999999995E-2</v>
      </c>
      <c r="I813" s="184">
        <v>-2.6217000000000001</v>
      </c>
      <c r="J813" s="184">
        <v>-4.8433000000000002</v>
      </c>
      <c r="K813" s="184">
        <v>-1.129</v>
      </c>
      <c r="L813" s="184">
        <v>12.2699</v>
      </c>
      <c r="M813" s="184">
        <v>17.852</v>
      </c>
      <c r="N813" s="184">
        <v>35.549799999999998</v>
      </c>
      <c r="O813" s="184">
        <v>20.873699999999999</v>
      </c>
      <c r="P813" s="184">
        <v>17.7834</v>
      </c>
      <c r="Q813" s="184">
        <v>16.758800000000001</v>
      </c>
      <c r="R813" s="184">
        <v>22.215900000000001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1774</v>
      </c>
      <c r="B814" s="180" t="s">
        <v>1803</v>
      </c>
      <c r="C814" s="180">
        <v>112090</v>
      </c>
      <c r="D814" s="183">
        <v>44536</v>
      </c>
      <c r="E814" s="184">
        <v>50.649000000000001</v>
      </c>
      <c r="F814" s="184">
        <v>-1.4898</v>
      </c>
      <c r="G814" s="184">
        <v>-1.4898</v>
      </c>
      <c r="H814" s="184">
        <v>-0.28739999999999999</v>
      </c>
      <c r="I814" s="184">
        <v>-3.0918999999999999</v>
      </c>
      <c r="J814" s="184">
        <v>-5.5214999999999996</v>
      </c>
      <c r="K814" s="184">
        <v>-4.5096999999999996</v>
      </c>
      <c r="L814" s="184">
        <v>5.9668999999999999</v>
      </c>
      <c r="M814" s="184">
        <v>9.9558999999999997</v>
      </c>
      <c r="N814" s="184">
        <v>25.0593</v>
      </c>
      <c r="O814" s="184">
        <v>16.149799999999999</v>
      </c>
      <c r="P814" s="184">
        <v>15.052899999999999</v>
      </c>
      <c r="Q814" s="184">
        <v>14.168100000000001</v>
      </c>
      <c r="R814" s="184">
        <v>17.451000000000001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1774</v>
      </c>
      <c r="B815" s="180" t="s">
        <v>1804</v>
      </c>
      <c r="C815" s="180">
        <v>120166</v>
      </c>
      <c r="D815" s="183">
        <v>44536</v>
      </c>
      <c r="E815" s="184">
        <v>55.252000000000002</v>
      </c>
      <c r="F815" s="184">
        <v>-1.4817</v>
      </c>
      <c r="G815" s="184">
        <v>-1.4817</v>
      </c>
      <c r="H815" s="184">
        <v>-0.26889999999999997</v>
      </c>
      <c r="I815" s="184">
        <v>-3.0565000000000002</v>
      </c>
      <c r="J815" s="184">
        <v>-5.4405999999999999</v>
      </c>
      <c r="K815" s="184">
        <v>-4.2840999999999996</v>
      </c>
      <c r="L815" s="184">
        <v>6.4687999999999999</v>
      </c>
      <c r="M815" s="184">
        <v>10.7521</v>
      </c>
      <c r="N815" s="184">
        <v>26.2759</v>
      </c>
      <c r="O815" s="184">
        <v>17.281500000000001</v>
      </c>
      <c r="P815" s="184">
        <v>16.235499999999998</v>
      </c>
      <c r="Q815" s="184">
        <v>17.2013</v>
      </c>
      <c r="R815" s="184">
        <v>18.5959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1774</v>
      </c>
      <c r="B816" s="180" t="s">
        <v>1818</v>
      </c>
      <c r="C816" s="180">
        <v>119291</v>
      </c>
      <c r="D816" s="183">
        <v>44536</v>
      </c>
      <c r="E816" s="184">
        <v>125.536</v>
      </c>
      <c r="F816" s="184">
        <v>-1.6453</v>
      </c>
      <c r="G816" s="184">
        <v>-1.6453</v>
      </c>
      <c r="H816" s="184">
        <v>1.83E-2</v>
      </c>
      <c r="I816" s="184">
        <v>-2.2366000000000001</v>
      </c>
      <c r="J816" s="184">
        <v>-4.2434000000000003</v>
      </c>
      <c r="K816" s="184">
        <v>0.31719999999999998</v>
      </c>
      <c r="L816" s="184">
        <v>8.4384999999999994</v>
      </c>
      <c r="M816" s="184">
        <v>16.636600000000001</v>
      </c>
      <c r="N816" s="184">
        <v>31.140999999999998</v>
      </c>
      <c r="O816" s="184">
        <v>15.7745</v>
      </c>
      <c r="P816" s="184">
        <v>14.309100000000001</v>
      </c>
      <c r="Q816" s="184">
        <v>14.299200000000001</v>
      </c>
      <c r="R816" s="184">
        <v>20.306699999999999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1774</v>
      </c>
      <c r="B817" s="180" t="s">
        <v>1819</v>
      </c>
      <c r="C817" s="180">
        <v>118043</v>
      </c>
      <c r="D817" s="183">
        <v>44536</v>
      </c>
      <c r="E817" s="184">
        <v>118.008</v>
      </c>
      <c r="F817" s="184">
        <v>-1.651</v>
      </c>
      <c r="G817" s="184">
        <v>-1.651</v>
      </c>
      <c r="H817" s="184">
        <v>5.1000000000000004E-3</v>
      </c>
      <c r="I817" s="184">
        <v>-2.2635000000000001</v>
      </c>
      <c r="J817" s="184">
        <v>-4.3059000000000003</v>
      </c>
      <c r="K817" s="184">
        <v>0.13239999999999999</v>
      </c>
      <c r="L817" s="184">
        <v>8.0303000000000004</v>
      </c>
      <c r="M817" s="184">
        <v>15.9864</v>
      </c>
      <c r="N817" s="184">
        <v>30.196999999999999</v>
      </c>
      <c r="O817" s="184">
        <v>14.9558</v>
      </c>
      <c r="P817" s="184">
        <v>13.491300000000001</v>
      </c>
      <c r="Q817" s="184">
        <v>16.062100000000001</v>
      </c>
      <c r="R817" s="184">
        <v>19.4696</v>
      </c>
      <c r="S817" s="120"/>
      <c r="T817" s="123"/>
      <c r="U817" s="124"/>
      <c r="V817" s="124"/>
      <c r="W817" s="124"/>
      <c r="X817" s="124"/>
      <c r="Y817" s="124"/>
      <c r="Z817" s="124"/>
      <c r="AA817" s="124"/>
      <c r="AB817" s="124"/>
      <c r="AC817" s="124"/>
      <c r="AD817" s="124"/>
      <c r="AE817" s="124"/>
      <c r="AF817" s="124"/>
      <c r="AG817" s="124"/>
      <c r="AH817" s="124"/>
    </row>
    <row r="818" spans="1:34" x14ac:dyDescent="0.3">
      <c r="A818" s="180" t="s">
        <v>1774</v>
      </c>
      <c r="B818" s="180" t="s">
        <v>1820</v>
      </c>
      <c r="C818" s="180">
        <v>120264</v>
      </c>
      <c r="D818" s="183">
        <v>44536</v>
      </c>
      <c r="E818" s="184">
        <v>69.802999999999997</v>
      </c>
      <c r="F818" s="184">
        <v>-1.7224999999999999</v>
      </c>
      <c r="G818" s="184">
        <v>-1.7224999999999999</v>
      </c>
      <c r="H818" s="184">
        <v>-0.35420000000000001</v>
      </c>
      <c r="I818" s="184">
        <v>-2.2578</v>
      </c>
      <c r="J818" s="184">
        <v>-4.8814000000000002</v>
      </c>
      <c r="K818" s="184">
        <v>-2.1122000000000001</v>
      </c>
      <c r="L818" s="184">
        <v>8.9417000000000009</v>
      </c>
      <c r="M818" s="184">
        <v>14.2921</v>
      </c>
      <c r="N818" s="184">
        <v>23.906099999999999</v>
      </c>
      <c r="O818" s="184">
        <v>15.493499999999999</v>
      </c>
      <c r="P818" s="184">
        <v>11.6183</v>
      </c>
      <c r="Q818" s="184">
        <v>11.0007</v>
      </c>
      <c r="R818" s="184">
        <v>15.4672</v>
      </c>
      <c r="S818" s="120"/>
      <c r="T818" s="123"/>
      <c r="U818" s="124"/>
      <c r="V818" s="124"/>
      <c r="W818" s="124"/>
      <c r="X818" s="124"/>
      <c r="Y818" s="124"/>
      <c r="Z818" s="124"/>
      <c r="AA818" s="124"/>
      <c r="AB818" s="124"/>
      <c r="AC818" s="124"/>
      <c r="AD818" s="124"/>
      <c r="AE818" s="124"/>
      <c r="AF818" s="124"/>
      <c r="AG818" s="124"/>
      <c r="AH818" s="124"/>
    </row>
    <row r="819" spans="1:34" x14ac:dyDescent="0.3">
      <c r="A819" s="180" t="s">
        <v>1774</v>
      </c>
      <c r="B819" s="180" t="s">
        <v>2026</v>
      </c>
      <c r="C819" s="180">
        <v>100313</v>
      </c>
      <c r="D819" s="183">
        <v>44536</v>
      </c>
      <c r="E819" s="184">
        <v>65.403199999999998</v>
      </c>
      <c r="F819" s="184">
        <v>-1.7302999999999999</v>
      </c>
      <c r="G819" s="184">
        <v>-1.7302999999999999</v>
      </c>
      <c r="H819" s="184">
        <v>-0.37269999999999998</v>
      </c>
      <c r="I819" s="184">
        <v>-2.2942</v>
      </c>
      <c r="J819" s="184">
        <v>-4.9653999999999998</v>
      </c>
      <c r="K819" s="184">
        <v>-2.3513999999999999</v>
      </c>
      <c r="L819" s="184">
        <v>8.4008000000000003</v>
      </c>
      <c r="M819" s="184">
        <v>13.445399999999999</v>
      </c>
      <c r="N819" s="184">
        <v>22.706099999999999</v>
      </c>
      <c r="O819" s="184">
        <v>14.5656</v>
      </c>
      <c r="P819" s="184">
        <v>10.667299999999999</v>
      </c>
      <c r="Q819" s="184">
        <v>9.2012</v>
      </c>
      <c r="R819" s="184">
        <v>14.378399999999999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1774</v>
      </c>
      <c r="B820" s="180" t="s">
        <v>1814</v>
      </c>
      <c r="C820" s="180">
        <v>129046</v>
      </c>
      <c r="D820" s="183">
        <v>44536</v>
      </c>
      <c r="E820" s="184">
        <v>36.067399999999999</v>
      </c>
      <c r="F820" s="184">
        <v>-1.6873</v>
      </c>
      <c r="G820" s="184">
        <v>-1.6873</v>
      </c>
      <c r="H820" s="184">
        <v>-0.36770000000000003</v>
      </c>
      <c r="I820" s="184">
        <v>-3.194</v>
      </c>
      <c r="J820" s="184">
        <v>-5.3030999999999997</v>
      </c>
      <c r="K820" s="184">
        <v>-7.2382999999999997</v>
      </c>
      <c r="L820" s="184">
        <v>2.5726</v>
      </c>
      <c r="M820" s="184">
        <v>4.9569000000000001</v>
      </c>
      <c r="N820" s="184">
        <v>18.6022</v>
      </c>
      <c r="O820" s="184">
        <v>11.918100000000001</v>
      </c>
      <c r="P820" s="184">
        <v>12.610200000000001</v>
      </c>
      <c r="Q820" s="184">
        <v>18.351199999999999</v>
      </c>
      <c r="R820" s="184">
        <v>13.896000000000001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1774</v>
      </c>
      <c r="B821" s="180" t="s">
        <v>1815</v>
      </c>
      <c r="C821" s="180">
        <v>129048</v>
      </c>
      <c r="D821" s="183">
        <v>44536</v>
      </c>
      <c r="E821" s="184">
        <v>33.566800000000001</v>
      </c>
      <c r="F821" s="184">
        <v>-1.6944999999999999</v>
      </c>
      <c r="G821" s="184">
        <v>-1.6944999999999999</v>
      </c>
      <c r="H821" s="184">
        <v>-0.3846</v>
      </c>
      <c r="I821" s="184">
        <v>-3.2267000000000001</v>
      </c>
      <c r="J821" s="184">
        <v>-5.3792999999999997</v>
      </c>
      <c r="K821" s="184">
        <v>-7.4440999999999997</v>
      </c>
      <c r="L821" s="184">
        <v>2.1078000000000001</v>
      </c>
      <c r="M821" s="184">
        <v>4.2427999999999999</v>
      </c>
      <c r="N821" s="184">
        <v>17.5518</v>
      </c>
      <c r="O821" s="184">
        <v>10.907</v>
      </c>
      <c r="P821" s="184">
        <v>11.575100000000001</v>
      </c>
      <c r="Q821" s="184">
        <v>17.239599999999999</v>
      </c>
      <c r="R821" s="184">
        <v>12.845800000000001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1774</v>
      </c>
      <c r="B822" s="180" t="s">
        <v>2009</v>
      </c>
      <c r="C822" s="180">
        <v>143793</v>
      </c>
      <c r="D822" s="183">
        <v>44536</v>
      </c>
      <c r="E822" s="184">
        <v>16.616599999999998</v>
      </c>
      <c r="F822" s="184">
        <v>-1.5960000000000001</v>
      </c>
      <c r="G822" s="184">
        <v>-1.5960000000000001</v>
      </c>
      <c r="H822" s="184">
        <v>-0.28799999999999998</v>
      </c>
      <c r="I822" s="184">
        <v>-2.6373000000000002</v>
      </c>
      <c r="J822" s="184">
        <v>-5.5369999999999999</v>
      </c>
      <c r="K822" s="184">
        <v>-0.66120000000000001</v>
      </c>
      <c r="L822" s="184">
        <v>11.918900000000001</v>
      </c>
      <c r="M822" s="184">
        <v>19.561900000000001</v>
      </c>
      <c r="N822" s="184">
        <v>36.0745</v>
      </c>
      <c r="O822" s="184">
        <v>19.534600000000001</v>
      </c>
      <c r="P822" s="184"/>
      <c r="Q822" s="184">
        <v>16.039300000000001</v>
      </c>
      <c r="R822" s="184">
        <v>20.8338</v>
      </c>
      <c r="S822" s="120"/>
      <c r="T822" s="123"/>
      <c r="U822" s="124"/>
      <c r="V822" s="124"/>
      <c r="W822" s="124"/>
      <c r="X822" s="124"/>
      <c r="Y822" s="124"/>
      <c r="Z822" s="124"/>
      <c r="AA822" s="124"/>
      <c r="AB822" s="124"/>
      <c r="AC822" s="124"/>
      <c r="AD822" s="124"/>
      <c r="AE822" s="124"/>
      <c r="AF822" s="124"/>
      <c r="AG822" s="124"/>
      <c r="AH822" s="124"/>
    </row>
    <row r="823" spans="1:34" x14ac:dyDescent="0.3">
      <c r="A823" s="180" t="s">
        <v>1774</v>
      </c>
      <c r="B823" s="180" t="s">
        <v>2010</v>
      </c>
      <c r="C823" s="180">
        <v>143787</v>
      </c>
      <c r="D823" s="183">
        <v>44536</v>
      </c>
      <c r="E823" s="184">
        <v>15.486800000000001</v>
      </c>
      <c r="F823" s="184">
        <v>-1.6111</v>
      </c>
      <c r="G823" s="184">
        <v>-1.6111</v>
      </c>
      <c r="H823" s="184">
        <v>-0.32369999999999999</v>
      </c>
      <c r="I823" s="184">
        <v>-2.7069999999999999</v>
      </c>
      <c r="J823" s="184">
        <v>-5.6959</v>
      </c>
      <c r="K823" s="184">
        <v>-1.0972</v>
      </c>
      <c r="L823" s="184">
        <v>10.900399999999999</v>
      </c>
      <c r="M823" s="184">
        <v>17.8582</v>
      </c>
      <c r="N823" s="184">
        <v>33.458599999999997</v>
      </c>
      <c r="O823" s="184">
        <v>17.163499999999999</v>
      </c>
      <c r="P823" s="184"/>
      <c r="Q823" s="184">
        <v>13.670299999999999</v>
      </c>
      <c r="R823" s="184">
        <v>18.515999999999998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1774</v>
      </c>
      <c r="B824" s="180" t="s">
        <v>1776</v>
      </c>
      <c r="C824" s="180">
        <v>122639</v>
      </c>
      <c r="D824" s="183">
        <v>44536</v>
      </c>
      <c r="E824" s="184">
        <v>52.532899999999998</v>
      </c>
      <c r="F824" s="184">
        <v>-1.6717</v>
      </c>
      <c r="G824" s="184">
        <v>-1.6717</v>
      </c>
      <c r="H824" s="184">
        <v>-7.9299999999999995E-2</v>
      </c>
      <c r="I824" s="184">
        <v>-2.9285999999999999</v>
      </c>
      <c r="J824" s="184">
        <v>-1.8956999999999999</v>
      </c>
      <c r="K824" s="184">
        <v>2.6383999999999999</v>
      </c>
      <c r="L824" s="184">
        <v>20.545000000000002</v>
      </c>
      <c r="M824" s="184">
        <v>34.126800000000003</v>
      </c>
      <c r="N824" s="184">
        <v>46.121200000000002</v>
      </c>
      <c r="O824" s="184">
        <v>29.9682</v>
      </c>
      <c r="P824" s="184">
        <v>23.324999999999999</v>
      </c>
      <c r="Q824" s="184">
        <v>21.463999999999999</v>
      </c>
      <c r="R824" s="184">
        <v>39.025599999999997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1774</v>
      </c>
      <c r="B825" s="180" t="s">
        <v>1775</v>
      </c>
      <c r="C825" s="180">
        <v>122640</v>
      </c>
      <c r="D825" s="183">
        <v>44536</v>
      </c>
      <c r="E825" s="184">
        <v>49.644199999999998</v>
      </c>
      <c r="F825" s="184">
        <v>-1.6785000000000001</v>
      </c>
      <c r="G825" s="184">
        <v>-1.6785000000000001</v>
      </c>
      <c r="H825" s="184">
        <v>-9.5799999999999996E-2</v>
      </c>
      <c r="I825" s="184">
        <v>-2.9630999999999998</v>
      </c>
      <c r="J825" s="184">
        <v>-1.9796</v>
      </c>
      <c r="K825" s="184">
        <v>2.3915000000000002</v>
      </c>
      <c r="L825" s="184">
        <v>19.935500000000001</v>
      </c>
      <c r="M825" s="184">
        <v>33.094000000000001</v>
      </c>
      <c r="N825" s="184">
        <v>44.662700000000001</v>
      </c>
      <c r="O825" s="184">
        <v>28.797999999999998</v>
      </c>
      <c r="P825" s="184">
        <v>22.375800000000002</v>
      </c>
      <c r="Q825" s="184">
        <v>20.6616</v>
      </c>
      <c r="R825" s="184">
        <v>37.691899999999997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1774</v>
      </c>
      <c r="B826" s="180" t="s">
        <v>1805</v>
      </c>
      <c r="C826" s="180">
        <v>133839</v>
      </c>
      <c r="D826" s="183">
        <v>44536</v>
      </c>
      <c r="E826" s="184">
        <v>28.93</v>
      </c>
      <c r="F826" s="184">
        <v>-1.5651999999999999</v>
      </c>
      <c r="G826" s="184">
        <v>-1.5651999999999999</v>
      </c>
      <c r="H826" s="184">
        <v>0.90690000000000004</v>
      </c>
      <c r="I826" s="184">
        <v>-2.6254</v>
      </c>
      <c r="J826" s="184">
        <v>-4.1417999999999999</v>
      </c>
      <c r="K826" s="184">
        <v>-0.78879999999999995</v>
      </c>
      <c r="L826" s="184">
        <v>14.892799999999999</v>
      </c>
      <c r="M826" s="184">
        <v>29.730899999999998</v>
      </c>
      <c r="N826" s="184">
        <v>47.601999999999997</v>
      </c>
      <c r="O826" s="184">
        <v>30.997199999999999</v>
      </c>
      <c r="P826" s="184">
        <v>23.000299999999999</v>
      </c>
      <c r="Q826" s="184">
        <v>17.0045</v>
      </c>
      <c r="R826" s="184">
        <v>41.672600000000003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1774</v>
      </c>
      <c r="B827" s="180" t="s">
        <v>1806</v>
      </c>
      <c r="C827" s="180">
        <v>133836</v>
      </c>
      <c r="D827" s="183">
        <v>44536</v>
      </c>
      <c r="E827" s="184">
        <v>26.09</v>
      </c>
      <c r="F827" s="184">
        <v>-1.5843</v>
      </c>
      <c r="G827" s="184">
        <v>-1.5843</v>
      </c>
      <c r="H827" s="184">
        <v>0.85040000000000004</v>
      </c>
      <c r="I827" s="184">
        <v>-2.6856</v>
      </c>
      <c r="J827" s="184">
        <v>-4.2919999999999998</v>
      </c>
      <c r="K827" s="184">
        <v>-1.2864</v>
      </c>
      <c r="L827" s="184">
        <v>13.681900000000001</v>
      </c>
      <c r="M827" s="184">
        <v>27.7669</v>
      </c>
      <c r="N827" s="184">
        <v>44.542900000000003</v>
      </c>
      <c r="O827" s="184">
        <v>28.491599999999998</v>
      </c>
      <c r="P827" s="184">
        <v>20.7456</v>
      </c>
      <c r="Q827" s="184">
        <v>15.2308</v>
      </c>
      <c r="R827" s="184">
        <v>38.903700000000001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1774</v>
      </c>
      <c r="B828" s="180" t="s">
        <v>1807</v>
      </c>
      <c r="C828" s="180">
        <v>119718</v>
      </c>
      <c r="D828" s="183">
        <v>44536</v>
      </c>
      <c r="E828" s="184">
        <v>79.983800000000002</v>
      </c>
      <c r="F828" s="184">
        <v>-1.4504999999999999</v>
      </c>
      <c r="G828" s="184">
        <v>-1.4504999999999999</v>
      </c>
      <c r="H828" s="184">
        <v>-0.159</v>
      </c>
      <c r="I828" s="184">
        <v>-3.0005999999999999</v>
      </c>
      <c r="J828" s="184">
        <v>-5.0658000000000003</v>
      </c>
      <c r="K828" s="184">
        <v>-1.3593</v>
      </c>
      <c r="L828" s="184">
        <v>9.0993999999999993</v>
      </c>
      <c r="M828" s="184">
        <v>16.1633</v>
      </c>
      <c r="N828" s="184">
        <v>32.9666</v>
      </c>
      <c r="O828" s="184">
        <v>19.640799999999999</v>
      </c>
      <c r="P828" s="184">
        <v>16.786799999999999</v>
      </c>
      <c r="Q828" s="184">
        <v>17.458500000000001</v>
      </c>
      <c r="R828" s="184">
        <v>22.555800000000001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1774</v>
      </c>
      <c r="B829" s="180" t="s">
        <v>1808</v>
      </c>
      <c r="C829" s="180">
        <v>103215</v>
      </c>
      <c r="D829" s="183">
        <v>44536</v>
      </c>
      <c r="E829" s="184">
        <v>73.883899999999997</v>
      </c>
      <c r="F829" s="184">
        <v>-1.4578</v>
      </c>
      <c r="G829" s="184">
        <v>-1.4578</v>
      </c>
      <c r="H829" s="184">
        <v>-0.1762</v>
      </c>
      <c r="I829" s="184">
        <v>-3.0333000000000001</v>
      </c>
      <c r="J829" s="184">
        <v>-5.1468999999999996</v>
      </c>
      <c r="K829" s="184">
        <v>-1.5935999999999999</v>
      </c>
      <c r="L829" s="184">
        <v>8.5719999999999992</v>
      </c>
      <c r="M829" s="184">
        <v>15.314</v>
      </c>
      <c r="N829" s="184">
        <v>31.675899999999999</v>
      </c>
      <c r="O829" s="184">
        <v>18.5228</v>
      </c>
      <c r="P829" s="184">
        <v>15.5991</v>
      </c>
      <c r="Q829" s="184">
        <v>13.1112</v>
      </c>
      <c r="R829" s="184">
        <v>21.380600000000001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1774</v>
      </c>
      <c r="B830" s="180" t="s">
        <v>1809</v>
      </c>
      <c r="C830" s="180">
        <v>144905</v>
      </c>
      <c r="D830" s="183">
        <v>44536</v>
      </c>
      <c r="E830" s="184">
        <v>15.144399999999999</v>
      </c>
      <c r="F830" s="184">
        <v>-1.5029999999999999</v>
      </c>
      <c r="G830" s="184">
        <v>-1.5029999999999999</v>
      </c>
      <c r="H830" s="184">
        <v>-6.0100000000000001E-2</v>
      </c>
      <c r="I830" s="184">
        <v>-2.8176999999999999</v>
      </c>
      <c r="J830" s="184">
        <v>-5.8792999999999997</v>
      </c>
      <c r="K830" s="184">
        <v>-1.1314</v>
      </c>
      <c r="L830" s="184">
        <v>9.6021999999999998</v>
      </c>
      <c r="M830" s="184">
        <v>14.2043</v>
      </c>
      <c r="N830" s="184">
        <v>25.099299999999999</v>
      </c>
      <c r="O830" s="184">
        <v>14.883900000000001</v>
      </c>
      <c r="P830" s="184"/>
      <c r="Q830" s="184">
        <v>13.886900000000001</v>
      </c>
      <c r="R830" s="184">
        <v>18.005600000000001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1774</v>
      </c>
      <c r="B831" s="180" t="s">
        <v>1810</v>
      </c>
      <c r="C831" s="180">
        <v>144902</v>
      </c>
      <c r="D831" s="183">
        <v>44536</v>
      </c>
      <c r="E831" s="184">
        <v>14.2928</v>
      </c>
      <c r="F831" s="184">
        <v>-1.5179</v>
      </c>
      <c r="G831" s="184">
        <v>-1.5179</v>
      </c>
      <c r="H831" s="184">
        <v>-9.4399999999999998E-2</v>
      </c>
      <c r="I831" s="184">
        <v>-2.8797000000000001</v>
      </c>
      <c r="J831" s="184">
        <v>-6.0327000000000002</v>
      </c>
      <c r="K831" s="184">
        <v>-1.5803</v>
      </c>
      <c r="L831" s="184">
        <v>8.5954999999999995</v>
      </c>
      <c r="M831" s="184">
        <v>12.637499999999999</v>
      </c>
      <c r="N831" s="184">
        <v>22.8294</v>
      </c>
      <c r="O831" s="184">
        <v>12.795199999999999</v>
      </c>
      <c r="P831" s="184"/>
      <c r="Q831" s="184">
        <v>11.8405</v>
      </c>
      <c r="R831" s="184">
        <v>15.887</v>
      </c>
      <c r="S831" s="120"/>
      <c r="T831" s="123"/>
      <c r="U831" s="124"/>
      <c r="V831" s="124"/>
      <c r="W831" s="124"/>
      <c r="X831" s="124"/>
      <c r="Y831" s="124"/>
      <c r="Z831" s="124"/>
      <c r="AA831" s="124"/>
      <c r="AB831" s="124"/>
      <c r="AC831" s="124"/>
      <c r="AD831" s="124"/>
      <c r="AE831" s="124"/>
      <c r="AF831" s="124"/>
      <c r="AG831" s="124"/>
      <c r="AH831" s="124"/>
    </row>
    <row r="832" spans="1:34" x14ac:dyDescent="0.3">
      <c r="A832" s="180" t="s">
        <v>1774</v>
      </c>
      <c r="B832" s="180" t="s">
        <v>1787</v>
      </c>
      <c r="C832" s="180">
        <v>144546</v>
      </c>
      <c r="D832" s="183">
        <v>44536</v>
      </c>
      <c r="E832" s="184">
        <v>16.737300000000001</v>
      </c>
      <c r="F832" s="184">
        <v>-1.6961999999999999</v>
      </c>
      <c r="G832" s="184">
        <v>-1.6961999999999999</v>
      </c>
      <c r="H832" s="184">
        <v>-3.0499999999999999E-2</v>
      </c>
      <c r="I832" s="184">
        <v>-2.093</v>
      </c>
      <c r="J832" s="184">
        <v>-3.7422</v>
      </c>
      <c r="K832" s="184">
        <v>-0.86360000000000003</v>
      </c>
      <c r="L832" s="184">
        <v>11.4587</v>
      </c>
      <c r="M832" s="184">
        <v>17.8202</v>
      </c>
      <c r="N832" s="184">
        <v>30.844000000000001</v>
      </c>
      <c r="O832" s="184">
        <v>18.783000000000001</v>
      </c>
      <c r="P832" s="184"/>
      <c r="Q832" s="184">
        <v>17.160900000000002</v>
      </c>
      <c r="R832" s="184">
        <v>21.131499999999999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1774</v>
      </c>
      <c r="B833" s="180" t="s">
        <v>1788</v>
      </c>
      <c r="C833" s="180">
        <v>144548</v>
      </c>
      <c r="D833" s="183">
        <v>44536</v>
      </c>
      <c r="E833" s="184">
        <v>15.806699999999999</v>
      </c>
      <c r="F833" s="184">
        <v>-1.7070000000000001</v>
      </c>
      <c r="G833" s="184">
        <v>-1.7070000000000001</v>
      </c>
      <c r="H833" s="184">
        <v>-5.7500000000000002E-2</v>
      </c>
      <c r="I833" s="184">
        <v>-2.1450999999999998</v>
      </c>
      <c r="J833" s="184">
        <v>-3.8639000000000001</v>
      </c>
      <c r="K833" s="184">
        <v>-1.2087000000000001</v>
      </c>
      <c r="L833" s="184">
        <v>10.678000000000001</v>
      </c>
      <c r="M833" s="184">
        <v>16.597000000000001</v>
      </c>
      <c r="N833" s="184">
        <v>28.997399999999999</v>
      </c>
      <c r="O833" s="184">
        <v>16.697800000000001</v>
      </c>
      <c r="P833" s="184"/>
      <c r="Q833" s="184">
        <v>15.118</v>
      </c>
      <c r="R833" s="184">
        <v>19.158000000000001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1774</v>
      </c>
      <c r="B834" s="180" t="s">
        <v>1811</v>
      </c>
      <c r="C834" s="180">
        <v>118883</v>
      </c>
      <c r="D834" s="183">
        <v>44536</v>
      </c>
      <c r="E834" s="184">
        <v>149.13</v>
      </c>
      <c r="F834" s="184">
        <v>-1.6163000000000001</v>
      </c>
      <c r="G834" s="184">
        <v>-1.6163000000000001</v>
      </c>
      <c r="H834" s="184">
        <v>-0.35410000000000003</v>
      </c>
      <c r="I834" s="184">
        <v>-3.3380999999999998</v>
      </c>
      <c r="J834" s="184">
        <v>-5.6677</v>
      </c>
      <c r="K834" s="184">
        <v>-2.9733000000000001</v>
      </c>
      <c r="L834" s="184">
        <v>6.0819000000000001</v>
      </c>
      <c r="M834" s="184">
        <v>13.424099999999999</v>
      </c>
      <c r="N834" s="184">
        <v>26.0609</v>
      </c>
      <c r="O834" s="184">
        <v>10.9734</v>
      </c>
      <c r="P834" s="184">
        <v>10.151199999999999</v>
      </c>
      <c r="Q834" s="184">
        <v>9.9274000000000004</v>
      </c>
      <c r="R834" s="184">
        <v>14.2387</v>
      </c>
      <c r="S834" s="120"/>
      <c r="T834" s="123"/>
      <c r="U834" s="124"/>
      <c r="V834" s="124"/>
      <c r="W834" s="124"/>
      <c r="X834" s="124"/>
      <c r="Y834" s="124"/>
      <c r="Z834" s="124"/>
      <c r="AA834" s="124"/>
      <c r="AB834" s="124"/>
      <c r="AC834" s="124"/>
      <c r="AD834" s="124"/>
      <c r="AE834" s="124"/>
      <c r="AF834" s="124"/>
      <c r="AG834" s="124"/>
      <c r="AH834" s="124"/>
    </row>
    <row r="835" spans="1:34" x14ac:dyDescent="0.3">
      <c r="A835" s="180" t="s">
        <v>1774</v>
      </c>
      <c r="B835" s="180" t="s">
        <v>1812</v>
      </c>
      <c r="C835" s="180">
        <v>100476</v>
      </c>
      <c r="D835" s="183">
        <v>44536</v>
      </c>
      <c r="E835" s="184">
        <v>143.61000000000001</v>
      </c>
      <c r="F835" s="184">
        <v>-1.6168</v>
      </c>
      <c r="G835" s="184">
        <v>-1.6168</v>
      </c>
      <c r="H835" s="184">
        <v>-0.36080000000000001</v>
      </c>
      <c r="I835" s="184">
        <v>-3.3319999999999999</v>
      </c>
      <c r="J835" s="184">
        <v>-5.6687000000000003</v>
      </c>
      <c r="K835" s="184">
        <v>-2.9792999999999998</v>
      </c>
      <c r="L835" s="184">
        <v>6.0556999999999999</v>
      </c>
      <c r="M835" s="184">
        <v>13.382300000000001</v>
      </c>
      <c r="N835" s="184">
        <v>25.995799999999999</v>
      </c>
      <c r="O835" s="184">
        <v>10.8652</v>
      </c>
      <c r="P835" s="184">
        <v>10.023999999999999</v>
      </c>
      <c r="Q835" s="184">
        <v>10.032</v>
      </c>
      <c r="R835" s="184">
        <v>14.1309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1774</v>
      </c>
      <c r="B836" s="180" t="s">
        <v>1797</v>
      </c>
      <c r="C836" s="180">
        <v>119292</v>
      </c>
      <c r="D836" s="183">
        <v>44536</v>
      </c>
      <c r="E836" s="184">
        <v>35.51</v>
      </c>
      <c r="F836" s="184">
        <v>-1.4979</v>
      </c>
      <c r="G836" s="184">
        <v>-1.4979</v>
      </c>
      <c r="H836" s="184">
        <v>-0.30880000000000002</v>
      </c>
      <c r="I836" s="184">
        <v>-2.3645999999999998</v>
      </c>
      <c r="J836" s="184">
        <v>-4.2340999999999998</v>
      </c>
      <c r="K836" s="184">
        <v>-0.75460000000000005</v>
      </c>
      <c r="L836" s="184">
        <v>15.5924</v>
      </c>
      <c r="M836" s="184">
        <v>23.127600000000001</v>
      </c>
      <c r="N836" s="184">
        <v>41.361499999999999</v>
      </c>
      <c r="O836" s="184">
        <v>23.219200000000001</v>
      </c>
      <c r="P836" s="184">
        <v>17.901</v>
      </c>
      <c r="Q836" s="184">
        <v>14.1447</v>
      </c>
      <c r="R836" s="184">
        <v>28.710899999999999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1774</v>
      </c>
      <c r="B837" s="180" t="s">
        <v>1798</v>
      </c>
      <c r="C837" s="180">
        <v>115270</v>
      </c>
      <c r="D837" s="183">
        <v>44536</v>
      </c>
      <c r="E837" s="184">
        <v>33.26</v>
      </c>
      <c r="F837" s="184">
        <v>-1.5102</v>
      </c>
      <c r="G837" s="184">
        <v>-1.5102</v>
      </c>
      <c r="H837" s="184">
        <v>-0.29980000000000001</v>
      </c>
      <c r="I837" s="184">
        <v>-2.3774999999999999</v>
      </c>
      <c r="J837" s="184">
        <v>-4.3152999999999997</v>
      </c>
      <c r="K837" s="184">
        <v>-0.9234</v>
      </c>
      <c r="L837" s="184">
        <v>15.086499999999999</v>
      </c>
      <c r="M837" s="184">
        <v>22.369399999999999</v>
      </c>
      <c r="N837" s="184">
        <v>40.219200000000001</v>
      </c>
      <c r="O837" s="184">
        <v>22.3719</v>
      </c>
      <c r="P837" s="184">
        <v>17.114100000000001</v>
      </c>
      <c r="Q837" s="184">
        <v>12.127800000000001</v>
      </c>
      <c r="R837" s="184">
        <v>27.706700000000001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1774</v>
      </c>
      <c r="B838" s="180" t="s">
        <v>1869</v>
      </c>
      <c r="C838" s="180">
        <v>120662</v>
      </c>
      <c r="D838" s="183">
        <v>44536</v>
      </c>
      <c r="E838" s="184">
        <v>271.09440000000001</v>
      </c>
      <c r="F838" s="184">
        <v>-1.8414999999999999</v>
      </c>
      <c r="G838" s="184">
        <v>-1.8414999999999999</v>
      </c>
      <c r="H838" s="184">
        <v>-1.1402000000000001</v>
      </c>
      <c r="I838" s="184">
        <v>-2.9628999999999999</v>
      </c>
      <c r="J838" s="184">
        <v>-3.552</v>
      </c>
      <c r="K838" s="184">
        <v>-0.3574</v>
      </c>
      <c r="L838" s="184">
        <v>15.5665</v>
      </c>
      <c r="M838" s="184">
        <v>22.779199999999999</v>
      </c>
      <c r="N838" s="184">
        <v>40.053100000000001</v>
      </c>
      <c r="O838" s="184">
        <v>26.2317</v>
      </c>
      <c r="P838" s="184">
        <v>21.178100000000001</v>
      </c>
      <c r="Q838" s="184">
        <v>17.672599999999999</v>
      </c>
      <c r="R838" s="184">
        <v>33.414400000000001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1774</v>
      </c>
      <c r="B839" s="180" t="s">
        <v>1976</v>
      </c>
      <c r="C839" s="180">
        <v>120663</v>
      </c>
      <c r="D839" s="183">
        <v>44536</v>
      </c>
      <c r="E839" s="184">
        <v>238.03052182759799</v>
      </c>
      <c r="F839" s="184">
        <v>-1.8415999999999999</v>
      </c>
      <c r="G839" s="184">
        <v>-1.8415999999999999</v>
      </c>
      <c r="H839" s="184">
        <v>-1.1403000000000001</v>
      </c>
      <c r="I839" s="184">
        <v>-2.9628999999999999</v>
      </c>
      <c r="J839" s="184">
        <v>-3.552</v>
      </c>
      <c r="K839" s="184">
        <v>-0.3574</v>
      </c>
      <c r="L839" s="184">
        <v>15.570399999999999</v>
      </c>
      <c r="M839" s="184">
        <v>22.7834</v>
      </c>
      <c r="N839" s="184">
        <v>40.057899999999997</v>
      </c>
      <c r="O839" s="184">
        <v>26.090800000000002</v>
      </c>
      <c r="P839" s="184">
        <v>21.018699999999999</v>
      </c>
      <c r="Q839" s="184">
        <v>17.578499999999998</v>
      </c>
      <c r="R839" s="184">
        <v>33.416800000000002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1774</v>
      </c>
      <c r="B840" s="180" t="s">
        <v>1870</v>
      </c>
      <c r="C840" s="180">
        <v>100669</v>
      </c>
      <c r="D840" s="183">
        <v>44536</v>
      </c>
      <c r="E840" s="184">
        <v>259.72399999999999</v>
      </c>
      <c r="F840" s="184">
        <v>-1.8475999999999999</v>
      </c>
      <c r="G840" s="184">
        <v>-1.8475999999999999</v>
      </c>
      <c r="H840" s="184">
        <v>-1.1566000000000001</v>
      </c>
      <c r="I840" s="184">
        <v>-2.9948000000000001</v>
      </c>
      <c r="J840" s="184">
        <v>-3.6238000000000001</v>
      </c>
      <c r="K840" s="184">
        <v>-0.55740000000000001</v>
      </c>
      <c r="L840" s="184">
        <v>15.1029</v>
      </c>
      <c r="M840" s="184">
        <v>22.068899999999999</v>
      </c>
      <c r="N840" s="184">
        <v>39.0075</v>
      </c>
      <c r="O840" s="184">
        <v>25.4254</v>
      </c>
      <c r="P840" s="184">
        <v>20.474799999999998</v>
      </c>
      <c r="Q840" s="184">
        <v>16.418700000000001</v>
      </c>
      <c r="R840" s="184">
        <v>32.472900000000003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1774</v>
      </c>
      <c r="B841" s="180" t="s">
        <v>1977</v>
      </c>
      <c r="C841" s="180">
        <v>100668</v>
      </c>
      <c r="D841" s="183">
        <v>44536</v>
      </c>
      <c r="E841" s="184">
        <v>415.86030198504398</v>
      </c>
      <c r="F841" s="184">
        <v>-1.8475999999999999</v>
      </c>
      <c r="G841" s="184">
        <v>-1.8475999999999999</v>
      </c>
      <c r="H841" s="184">
        <v>-1.1566000000000001</v>
      </c>
      <c r="I841" s="184">
        <v>-2.9948000000000001</v>
      </c>
      <c r="J841" s="184">
        <v>-3.6238000000000001</v>
      </c>
      <c r="K841" s="184">
        <v>-0.55789999999999995</v>
      </c>
      <c r="L841" s="184">
        <v>15.102499999999999</v>
      </c>
      <c r="M841" s="184">
        <v>22.068300000000001</v>
      </c>
      <c r="N841" s="184">
        <v>39.006799999999998</v>
      </c>
      <c r="O841" s="184">
        <v>25.279499999999999</v>
      </c>
      <c r="P841" s="184">
        <v>20.3111</v>
      </c>
      <c r="Q841" s="184">
        <v>13.4344</v>
      </c>
      <c r="R841" s="184">
        <v>32.472499999999997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-1.624622222222222</v>
      </c>
      <c r="G842" s="186">
        <v>-1.624622222222222</v>
      </c>
      <c r="H842" s="186">
        <v>-0.1656296296296296</v>
      </c>
      <c r="I842" s="186">
        <v>-2.4290999999999996</v>
      </c>
      <c r="J842" s="186">
        <v>-4.519353703703703</v>
      </c>
      <c r="K842" s="186">
        <v>-1.1320759259259259</v>
      </c>
      <c r="L842" s="186">
        <v>11.399348148148148</v>
      </c>
      <c r="M842" s="186">
        <v>18.88149814814815</v>
      </c>
      <c r="N842" s="186">
        <v>34.503599999999999</v>
      </c>
      <c r="O842" s="186">
        <v>19.644805769230768</v>
      </c>
      <c r="P842" s="186">
        <v>16.596936363636363</v>
      </c>
      <c r="Q842" s="186">
        <v>17.366655555555557</v>
      </c>
      <c r="R842" s="186">
        <v>23.793157692307695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-1.64655</v>
      </c>
      <c r="G843" s="186">
        <v>-1.64655</v>
      </c>
      <c r="H843" s="186">
        <v>-0.17625000000000002</v>
      </c>
      <c r="I843" s="186">
        <v>-2.5030999999999999</v>
      </c>
      <c r="J843" s="186">
        <v>-4.4566499999999998</v>
      </c>
      <c r="K843" s="186">
        <v>-1.1131</v>
      </c>
      <c r="L843" s="186">
        <v>11.60895</v>
      </c>
      <c r="M843" s="186">
        <v>18.210450000000002</v>
      </c>
      <c r="N843" s="186">
        <v>34.963849999999994</v>
      </c>
      <c r="O843" s="186">
        <v>19.28275</v>
      </c>
      <c r="P843" s="186">
        <v>16.511150000000001</v>
      </c>
      <c r="Q843" s="186">
        <v>16.309950000000001</v>
      </c>
      <c r="R843" s="186">
        <v>22.773800000000001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799</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800</v>
      </c>
      <c r="B846" s="180" t="s">
        <v>801</v>
      </c>
      <c r="C846" s="180">
        <v>122644</v>
      </c>
      <c r="D846" s="183">
        <v>44536</v>
      </c>
      <c r="E846" s="184">
        <v>274.27350000000001</v>
      </c>
      <c r="F846" s="184">
        <v>3.9537</v>
      </c>
      <c r="G846" s="184">
        <v>3.9537</v>
      </c>
      <c r="H846" s="184">
        <v>4.0106999999999999</v>
      </c>
      <c r="I846" s="184">
        <v>2.9624999999999999</v>
      </c>
      <c r="J846" s="184">
        <v>4.1397000000000004</v>
      </c>
      <c r="K846" s="184">
        <v>2.3355000000000001</v>
      </c>
      <c r="L846" s="184">
        <v>3.9169999999999998</v>
      </c>
      <c r="M846" s="184">
        <v>4.9672999999999998</v>
      </c>
      <c r="N846" s="184">
        <v>3.8548</v>
      </c>
      <c r="O846" s="184">
        <v>7.0877999999999997</v>
      </c>
      <c r="P846" s="184">
        <v>6.9880000000000004</v>
      </c>
      <c r="Q846" s="184">
        <v>8.2604000000000006</v>
      </c>
      <c r="R846" s="184">
        <v>6.2027000000000001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800</v>
      </c>
      <c r="B847" s="180" t="s">
        <v>802</v>
      </c>
      <c r="C847" s="180">
        <v>122646</v>
      </c>
      <c r="D847" s="183">
        <v>44536</v>
      </c>
      <c r="E847" s="184">
        <v>279.6259</v>
      </c>
      <c r="F847" s="184">
        <v>4.1828000000000003</v>
      </c>
      <c r="G847" s="184">
        <v>4.1828000000000003</v>
      </c>
      <c r="H847" s="184">
        <v>4.242</v>
      </c>
      <c r="I847" s="184">
        <v>3.173</v>
      </c>
      <c r="J847" s="184">
        <v>4.3395000000000001</v>
      </c>
      <c r="K847" s="184">
        <v>2.5301999999999998</v>
      </c>
      <c r="L847" s="184">
        <v>4.1005000000000003</v>
      </c>
      <c r="M847" s="184">
        <v>5.1440999999999999</v>
      </c>
      <c r="N847" s="184">
        <v>4.0286</v>
      </c>
      <c r="O847" s="184">
        <v>7.2958999999999996</v>
      </c>
      <c r="P847" s="184">
        <v>7.2153999999999998</v>
      </c>
      <c r="Q847" s="184">
        <v>8.3552</v>
      </c>
      <c r="R847" s="184">
        <v>6.3929</v>
      </c>
      <c r="S847" s="120"/>
      <c r="T847" s="123"/>
      <c r="U847" s="124"/>
      <c r="V847" s="124"/>
      <c r="W847" s="124"/>
      <c r="X847" s="124"/>
      <c r="Y847" s="124"/>
      <c r="Z847" s="124"/>
      <c r="AA847" s="124"/>
      <c r="AB847" s="124"/>
      <c r="AC847" s="124"/>
      <c r="AD847" s="124"/>
      <c r="AE847" s="124"/>
      <c r="AF847" s="124"/>
      <c r="AG847" s="124"/>
      <c r="AH847" s="124"/>
    </row>
    <row r="848" spans="1:34" x14ac:dyDescent="0.3">
      <c r="A848" s="180" t="s">
        <v>800</v>
      </c>
      <c r="B848" s="180" t="s">
        <v>1871</v>
      </c>
      <c r="C848" s="180">
        <v>148771</v>
      </c>
      <c r="D848" s="183">
        <v>44536</v>
      </c>
      <c r="E848" s="184">
        <v>10.455</v>
      </c>
      <c r="F848" s="184">
        <v>1.3966000000000001</v>
      </c>
      <c r="G848" s="184">
        <v>1.3966000000000001</v>
      </c>
      <c r="H848" s="184">
        <v>-5.4802999999999997</v>
      </c>
      <c r="I848" s="184">
        <v>-2.0183</v>
      </c>
      <c r="J848" s="184">
        <v>1.5786</v>
      </c>
      <c r="K848" s="184">
        <v>3.7248999999999999</v>
      </c>
      <c r="L848" s="184">
        <v>4.9820000000000002</v>
      </c>
      <c r="M848" s="184"/>
      <c r="N848" s="184"/>
      <c r="O848" s="184"/>
      <c r="P848" s="184"/>
      <c r="Q848" s="184">
        <v>6.3387000000000002</v>
      </c>
      <c r="R848" s="184"/>
      <c r="S848" s="120" t="s">
        <v>1995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800</v>
      </c>
      <c r="B849" s="180" t="s">
        <v>1872</v>
      </c>
      <c r="C849" s="180">
        <v>148768</v>
      </c>
      <c r="D849" s="183">
        <v>44536</v>
      </c>
      <c r="E849" s="184">
        <v>10.4338</v>
      </c>
      <c r="F849" s="184">
        <v>1.1661999999999999</v>
      </c>
      <c r="G849" s="184">
        <v>1.1661999999999999</v>
      </c>
      <c r="H849" s="184">
        <v>-5.7907000000000002</v>
      </c>
      <c r="I849" s="184">
        <v>-2.3218000000000001</v>
      </c>
      <c r="J849" s="184">
        <v>1.3053999999999999</v>
      </c>
      <c r="K849" s="184">
        <v>3.4624999999999999</v>
      </c>
      <c r="L849" s="184">
        <v>4.6985999999999999</v>
      </c>
      <c r="M849" s="184"/>
      <c r="N849" s="184"/>
      <c r="O849" s="184"/>
      <c r="P849" s="184"/>
      <c r="Q849" s="184">
        <v>6.0434000000000001</v>
      </c>
      <c r="R849" s="184"/>
      <c r="S849" s="120" t="s">
        <v>1995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800</v>
      </c>
      <c r="B850" s="180" t="s">
        <v>803</v>
      </c>
      <c r="C850" s="180">
        <v>101048</v>
      </c>
      <c r="D850" s="183">
        <v>44536</v>
      </c>
      <c r="E850" s="184">
        <v>32.194699999999997</v>
      </c>
      <c r="F850" s="184">
        <v>3.8936999999999999</v>
      </c>
      <c r="G850" s="184">
        <v>3.8936999999999999</v>
      </c>
      <c r="H850" s="184">
        <v>-0.56679999999999997</v>
      </c>
      <c r="I850" s="184">
        <v>-0.34820000000000001</v>
      </c>
      <c r="J850" s="184">
        <v>2.0203000000000002</v>
      </c>
      <c r="K850" s="184">
        <v>2.1682000000000001</v>
      </c>
      <c r="L850" s="184">
        <v>3.5503</v>
      </c>
      <c r="M850" s="184">
        <v>3.8593999999999999</v>
      </c>
      <c r="N850" s="184">
        <v>3.6751999999999998</v>
      </c>
      <c r="O850" s="184">
        <v>5.6978999999999997</v>
      </c>
      <c r="P850" s="184">
        <v>5.9227999999999996</v>
      </c>
      <c r="Q850" s="184">
        <v>5.8296000000000001</v>
      </c>
      <c r="R850" s="184">
        <v>4.8040000000000003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800</v>
      </c>
      <c r="B851" s="180" t="s">
        <v>804</v>
      </c>
      <c r="C851" s="180">
        <v>118508</v>
      </c>
      <c r="D851" s="183">
        <v>44536</v>
      </c>
      <c r="E851" s="184">
        <v>34.259399999999999</v>
      </c>
      <c r="F851" s="184">
        <v>4.5473999999999997</v>
      </c>
      <c r="G851" s="184">
        <v>4.5473999999999997</v>
      </c>
      <c r="H851" s="184">
        <v>7.6100000000000001E-2</v>
      </c>
      <c r="I851" s="184">
        <v>0.29680000000000001</v>
      </c>
      <c r="J851" s="184">
        <v>2.6667000000000001</v>
      </c>
      <c r="K851" s="184">
        <v>2.8296999999999999</v>
      </c>
      <c r="L851" s="184">
        <v>4.2324000000000002</v>
      </c>
      <c r="M851" s="184">
        <v>4.5384000000000002</v>
      </c>
      <c r="N851" s="184">
        <v>4.3463000000000003</v>
      </c>
      <c r="O851" s="184">
        <v>6.3597000000000001</v>
      </c>
      <c r="P851" s="184">
        <v>6.5559000000000003</v>
      </c>
      <c r="Q851" s="184">
        <v>6.9589999999999996</v>
      </c>
      <c r="R851" s="184">
        <v>5.5167000000000002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800</v>
      </c>
      <c r="B852" s="180" t="s">
        <v>805</v>
      </c>
      <c r="C852" s="180">
        <v>106841</v>
      </c>
      <c r="D852" s="183">
        <v>44536</v>
      </c>
      <c r="E852" s="184">
        <v>39.2241</v>
      </c>
      <c r="F852" s="184">
        <v>3.1646999999999998</v>
      </c>
      <c r="G852" s="184">
        <v>3.1646999999999998</v>
      </c>
      <c r="H852" s="184">
        <v>3.6583000000000001</v>
      </c>
      <c r="I852" s="184">
        <v>2.4883000000000002</v>
      </c>
      <c r="J852" s="184">
        <v>4.05</v>
      </c>
      <c r="K852" s="184">
        <v>2.8382000000000001</v>
      </c>
      <c r="L852" s="184">
        <v>4.4958999999999998</v>
      </c>
      <c r="M852" s="184">
        <v>5.0579000000000001</v>
      </c>
      <c r="N852" s="184">
        <v>4.5206999999999997</v>
      </c>
      <c r="O852" s="184">
        <v>7.4275000000000002</v>
      </c>
      <c r="P852" s="184">
        <v>7.1333000000000002</v>
      </c>
      <c r="Q852" s="184">
        <v>8.0218000000000007</v>
      </c>
      <c r="R852" s="184">
        <v>6.8056000000000001</v>
      </c>
      <c r="S852" s="120"/>
      <c r="T852" s="123"/>
      <c r="U852" s="124"/>
      <c r="V852" s="124"/>
      <c r="W852" s="124"/>
      <c r="X852" s="124"/>
      <c r="Y852" s="124"/>
      <c r="Z852" s="124"/>
      <c r="AA852" s="124"/>
      <c r="AB852" s="124"/>
      <c r="AC852" s="124"/>
      <c r="AD852" s="124"/>
      <c r="AE852" s="124"/>
      <c r="AF852" s="124"/>
      <c r="AG852" s="124"/>
      <c r="AH852" s="124"/>
    </row>
    <row r="853" spans="1:34" x14ac:dyDescent="0.3">
      <c r="A853" s="180" t="s">
        <v>800</v>
      </c>
      <c r="B853" s="180" t="s">
        <v>806</v>
      </c>
      <c r="C853" s="180">
        <v>118961</v>
      </c>
      <c r="D853" s="183">
        <v>44536</v>
      </c>
      <c r="E853" s="184">
        <v>39.684100000000001</v>
      </c>
      <c r="F853" s="184">
        <v>3.3734000000000002</v>
      </c>
      <c r="G853" s="184">
        <v>3.3734000000000002</v>
      </c>
      <c r="H853" s="184">
        <v>3.9053</v>
      </c>
      <c r="I853" s="184">
        <v>2.7359</v>
      </c>
      <c r="J853" s="184">
        <v>4.3005000000000004</v>
      </c>
      <c r="K853" s="184">
        <v>3.0891999999999999</v>
      </c>
      <c r="L853" s="184">
        <v>4.7518000000000002</v>
      </c>
      <c r="M853" s="184">
        <v>5.3175999999999997</v>
      </c>
      <c r="N853" s="184">
        <v>4.7820999999999998</v>
      </c>
      <c r="O853" s="184">
        <v>7.6414999999999997</v>
      </c>
      <c r="P853" s="184">
        <v>7.3221999999999996</v>
      </c>
      <c r="Q853" s="184">
        <v>8.1972000000000005</v>
      </c>
      <c r="R853" s="184">
        <v>7.0446</v>
      </c>
      <c r="S853" s="120"/>
      <c r="T853" s="123"/>
      <c r="U853" s="124"/>
      <c r="V853" s="124"/>
      <c r="W853" s="124"/>
      <c r="X853" s="124"/>
      <c r="Y853" s="124"/>
      <c r="Z853" s="124"/>
      <c r="AA853" s="124"/>
      <c r="AB853" s="124"/>
      <c r="AC853" s="124"/>
      <c r="AD853" s="124"/>
      <c r="AE853" s="124"/>
      <c r="AF853" s="124"/>
      <c r="AG853" s="124"/>
      <c r="AH853" s="124"/>
    </row>
    <row r="854" spans="1:34" x14ac:dyDescent="0.3">
      <c r="A854" s="180" t="s">
        <v>800</v>
      </c>
      <c r="B854" s="180" t="s">
        <v>807</v>
      </c>
      <c r="C854" s="180">
        <v>101802</v>
      </c>
      <c r="D854" s="183">
        <v>44536</v>
      </c>
      <c r="E854" s="184">
        <v>336.42140000000001</v>
      </c>
      <c r="F854" s="184">
        <v>5.8723999999999998</v>
      </c>
      <c r="G854" s="184">
        <v>5.8723999999999998</v>
      </c>
      <c r="H854" s="184">
        <v>1.0201</v>
      </c>
      <c r="I854" s="184">
        <v>-1.1828000000000001</v>
      </c>
      <c r="J854" s="184">
        <v>3.1553</v>
      </c>
      <c r="K854" s="184">
        <v>1.9729000000000001</v>
      </c>
      <c r="L854" s="184">
        <v>5.0336999999999996</v>
      </c>
      <c r="M854" s="184">
        <v>4.8681999999999999</v>
      </c>
      <c r="N854" s="184">
        <v>4.5976999999999997</v>
      </c>
      <c r="O854" s="184">
        <v>7.4589999999999996</v>
      </c>
      <c r="P854" s="184">
        <v>7.0256999999999996</v>
      </c>
      <c r="Q854" s="184">
        <v>7.8452999999999999</v>
      </c>
      <c r="R854" s="184">
        <v>6.9024999999999999</v>
      </c>
      <c r="S854" s="120" t="s">
        <v>1996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800</v>
      </c>
      <c r="B855" s="180" t="s">
        <v>808</v>
      </c>
      <c r="C855" s="180">
        <v>120425</v>
      </c>
      <c r="D855" s="183">
        <v>44536</v>
      </c>
      <c r="E855" s="184">
        <v>358.8698</v>
      </c>
      <c r="F855" s="184">
        <v>6.5942999999999996</v>
      </c>
      <c r="G855" s="184">
        <v>6.5942999999999996</v>
      </c>
      <c r="H855" s="184">
        <v>1.7412000000000001</v>
      </c>
      <c r="I855" s="184">
        <v>-0.46200000000000002</v>
      </c>
      <c r="J855" s="184">
        <v>3.8782000000000001</v>
      </c>
      <c r="K855" s="184">
        <v>2.6974</v>
      </c>
      <c r="L855" s="184">
        <v>5.7736000000000001</v>
      </c>
      <c r="M855" s="184">
        <v>5.617</v>
      </c>
      <c r="N855" s="184">
        <v>5.3537999999999997</v>
      </c>
      <c r="O855" s="184">
        <v>8.2583000000000002</v>
      </c>
      <c r="P855" s="184">
        <v>7.8418999999999999</v>
      </c>
      <c r="Q855" s="184">
        <v>8.6803000000000008</v>
      </c>
      <c r="R855" s="184">
        <v>7.6786000000000003</v>
      </c>
      <c r="S855" s="120" t="s">
        <v>1996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800</v>
      </c>
      <c r="B856" s="180" t="s">
        <v>1873</v>
      </c>
      <c r="C856" s="180">
        <v>148711</v>
      </c>
      <c r="D856" s="183">
        <v>44536</v>
      </c>
      <c r="E856" s="184">
        <v>10.3347</v>
      </c>
      <c r="F856" s="184">
        <v>2.4727999999999999</v>
      </c>
      <c r="G856" s="184">
        <v>2.4727999999999999</v>
      </c>
      <c r="H856" s="184">
        <v>3.7363</v>
      </c>
      <c r="I856" s="184">
        <v>3.3595000000000002</v>
      </c>
      <c r="J856" s="184">
        <v>4.2976000000000001</v>
      </c>
      <c r="K856" s="184">
        <v>3.0463</v>
      </c>
      <c r="L856" s="184">
        <v>3.9670000000000001</v>
      </c>
      <c r="M856" s="184">
        <v>4.2337999999999996</v>
      </c>
      <c r="N856" s="184"/>
      <c r="O856" s="184"/>
      <c r="P856" s="184"/>
      <c r="Q856" s="184">
        <v>4.1981000000000002</v>
      </c>
      <c r="R856" s="184"/>
      <c r="S856" s="120" t="s">
        <v>1995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800</v>
      </c>
      <c r="B857" s="180" t="s">
        <v>1874</v>
      </c>
      <c r="C857" s="180">
        <v>148705</v>
      </c>
      <c r="D857" s="183">
        <v>44536</v>
      </c>
      <c r="E857" s="184">
        <v>10.2949</v>
      </c>
      <c r="F857" s="184">
        <v>2.0093999999999999</v>
      </c>
      <c r="G857" s="184">
        <v>2.0093999999999999</v>
      </c>
      <c r="H857" s="184">
        <v>3.2942999999999998</v>
      </c>
      <c r="I857" s="184">
        <v>2.8902000000000001</v>
      </c>
      <c r="J857" s="184">
        <v>3.8163999999999998</v>
      </c>
      <c r="K857" s="184">
        <v>2.5604</v>
      </c>
      <c r="L857" s="184">
        <v>3.4733000000000001</v>
      </c>
      <c r="M857" s="184">
        <v>3.7368000000000001</v>
      </c>
      <c r="N857" s="184"/>
      <c r="O857" s="184"/>
      <c r="P857" s="184"/>
      <c r="Q857" s="184">
        <v>3.6989000000000001</v>
      </c>
      <c r="R857" s="184"/>
      <c r="S857" s="120" t="s">
        <v>1995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800</v>
      </c>
      <c r="B858" s="180" t="s">
        <v>809</v>
      </c>
      <c r="C858" s="180">
        <v>147269</v>
      </c>
      <c r="D858" s="183">
        <v>44536</v>
      </c>
      <c r="E858" s="184">
        <v>1213.5822000000001</v>
      </c>
      <c r="F858" s="184">
        <v>1.9874000000000001</v>
      </c>
      <c r="G858" s="184">
        <v>1.9874000000000001</v>
      </c>
      <c r="H858" s="184">
        <v>2.5520999999999998</v>
      </c>
      <c r="I858" s="184">
        <v>3.0306999999999999</v>
      </c>
      <c r="J858" s="184">
        <v>4.8975999999999997</v>
      </c>
      <c r="K858" s="184">
        <v>2.6463000000000001</v>
      </c>
      <c r="L858" s="184">
        <v>5.0932000000000004</v>
      </c>
      <c r="M858" s="184">
        <v>7.1283000000000003</v>
      </c>
      <c r="N858" s="184">
        <v>4.6974</v>
      </c>
      <c r="O858" s="184"/>
      <c r="P858" s="184"/>
      <c r="Q858" s="184">
        <v>7.8322000000000003</v>
      </c>
      <c r="R858" s="184">
        <v>8.2233999999999998</v>
      </c>
      <c r="S858" s="120" t="s">
        <v>1996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800</v>
      </c>
      <c r="B859" s="180" t="s">
        <v>810</v>
      </c>
      <c r="C859" s="180">
        <v>147266</v>
      </c>
      <c r="D859" s="183">
        <v>44536</v>
      </c>
      <c r="E859" s="184">
        <v>1202.7271000000001</v>
      </c>
      <c r="F859" s="184">
        <v>1.5864</v>
      </c>
      <c r="G859" s="184">
        <v>1.5864</v>
      </c>
      <c r="H859" s="184">
        <v>2.1516999999999999</v>
      </c>
      <c r="I859" s="184">
        <v>2.6301000000000001</v>
      </c>
      <c r="J859" s="184">
        <v>4.4958</v>
      </c>
      <c r="K859" s="184">
        <v>2.2454999999999998</v>
      </c>
      <c r="L859" s="184">
        <v>4.6840999999999999</v>
      </c>
      <c r="M859" s="184">
        <v>6.7077</v>
      </c>
      <c r="N859" s="184">
        <v>4.2797000000000001</v>
      </c>
      <c r="O859" s="184"/>
      <c r="P859" s="184"/>
      <c r="Q859" s="184">
        <v>7.4554</v>
      </c>
      <c r="R859" s="184">
        <v>7.8026</v>
      </c>
      <c r="S859" s="120" t="s">
        <v>1996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800</v>
      </c>
      <c r="B860" s="180" t="s">
        <v>811</v>
      </c>
      <c r="C860" s="180">
        <v>102673</v>
      </c>
      <c r="D860" s="183">
        <v>44536</v>
      </c>
      <c r="E860" s="184">
        <v>35.860599999999998</v>
      </c>
      <c r="F860" s="184">
        <v>6.2798999999999996</v>
      </c>
      <c r="G860" s="184">
        <v>6.2798999999999996</v>
      </c>
      <c r="H860" s="184">
        <v>6.8137999999999996</v>
      </c>
      <c r="I860" s="184">
        <v>3.6402000000000001</v>
      </c>
      <c r="J860" s="184">
        <v>4.7237</v>
      </c>
      <c r="K860" s="184">
        <v>2.1772</v>
      </c>
      <c r="L860" s="184">
        <v>4.1181000000000001</v>
      </c>
      <c r="M860" s="184">
        <v>5.4602000000000004</v>
      </c>
      <c r="N860" s="184">
        <v>4.0414000000000003</v>
      </c>
      <c r="O860" s="184">
        <v>8.1547000000000001</v>
      </c>
      <c r="P860" s="184">
        <v>7.0984999999999996</v>
      </c>
      <c r="Q860" s="184">
        <v>7.6742999999999997</v>
      </c>
      <c r="R860" s="184">
        <v>7.6098999999999997</v>
      </c>
      <c r="S860" s="120" t="s">
        <v>1997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800</v>
      </c>
      <c r="B861" s="180" t="s">
        <v>812</v>
      </c>
      <c r="C861" s="180">
        <v>118656</v>
      </c>
      <c r="D861" s="183">
        <v>44536</v>
      </c>
      <c r="E861" s="184">
        <v>37.320900000000002</v>
      </c>
      <c r="F861" s="184">
        <v>6.5888</v>
      </c>
      <c r="G861" s="184">
        <v>6.5888</v>
      </c>
      <c r="H861" s="184">
        <v>7.1352000000000002</v>
      </c>
      <c r="I861" s="184">
        <v>3.9668999999999999</v>
      </c>
      <c r="J861" s="184">
        <v>5.0552999999999999</v>
      </c>
      <c r="K861" s="184">
        <v>2.5078999999999998</v>
      </c>
      <c r="L861" s="184">
        <v>4.4550000000000001</v>
      </c>
      <c r="M861" s="184">
        <v>5.8045</v>
      </c>
      <c r="N861" s="184">
        <v>4.3905000000000003</v>
      </c>
      <c r="O861" s="184">
        <v>8.5711999999999993</v>
      </c>
      <c r="P861" s="184">
        <v>7.5389999999999997</v>
      </c>
      <c r="Q861" s="184">
        <v>8.4162999999999997</v>
      </c>
      <c r="R861" s="184">
        <v>7.9893999999999998</v>
      </c>
      <c r="S861" s="120" t="s">
        <v>1997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800</v>
      </c>
      <c r="B862" s="180" t="s">
        <v>1875</v>
      </c>
      <c r="C862" s="180">
        <v>148550</v>
      </c>
      <c r="D862" s="183">
        <v>44536</v>
      </c>
      <c r="E862" s="184">
        <v>10.523</v>
      </c>
      <c r="F862" s="184">
        <v>4.2793999999999999</v>
      </c>
      <c r="G862" s="184">
        <v>4.2793999999999999</v>
      </c>
      <c r="H862" s="184">
        <v>1.2391000000000001</v>
      </c>
      <c r="I862" s="184">
        <v>0.52039999999999997</v>
      </c>
      <c r="J862" s="184">
        <v>3.2574000000000001</v>
      </c>
      <c r="K862" s="184">
        <v>2.5972</v>
      </c>
      <c r="L862" s="184">
        <v>4.5067000000000004</v>
      </c>
      <c r="M862" s="184">
        <v>4.1757999999999997</v>
      </c>
      <c r="N862" s="184">
        <v>4.4389000000000003</v>
      </c>
      <c r="O862" s="184"/>
      <c r="P862" s="184"/>
      <c r="Q862" s="184">
        <v>4.7015000000000002</v>
      </c>
      <c r="R862" s="184"/>
      <c r="S862" s="120" t="s">
        <v>1995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800</v>
      </c>
      <c r="B863" s="180" t="s">
        <v>1876</v>
      </c>
      <c r="C863" s="180">
        <v>148543</v>
      </c>
      <c r="D863" s="183">
        <v>44536</v>
      </c>
      <c r="E863" s="184">
        <v>10.499000000000001</v>
      </c>
      <c r="F863" s="184">
        <v>4.0572999999999997</v>
      </c>
      <c r="G863" s="184">
        <v>4.0572999999999997</v>
      </c>
      <c r="H863" s="184">
        <v>1.0431999999999999</v>
      </c>
      <c r="I863" s="184">
        <v>0.32290000000000002</v>
      </c>
      <c r="J863" s="184">
        <v>3.0529999999999999</v>
      </c>
      <c r="K863" s="184">
        <v>2.3904000000000001</v>
      </c>
      <c r="L863" s="184">
        <v>4.2953000000000001</v>
      </c>
      <c r="M863" s="184">
        <v>3.9647999999999999</v>
      </c>
      <c r="N863" s="184">
        <v>4.2245999999999997</v>
      </c>
      <c r="O863" s="184"/>
      <c r="P863" s="184"/>
      <c r="Q863" s="184">
        <v>4.4863</v>
      </c>
      <c r="R863" s="184"/>
      <c r="S863" s="120" t="s">
        <v>1995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800</v>
      </c>
      <c r="B864" s="180" t="s">
        <v>813</v>
      </c>
      <c r="C864" s="180">
        <v>145295</v>
      </c>
      <c r="D864" s="183">
        <v>44536</v>
      </c>
      <c r="E864" s="184">
        <v>1247.1661999999999</v>
      </c>
      <c r="F864" s="184">
        <v>3.2162000000000002</v>
      </c>
      <c r="G864" s="184">
        <v>3.2162000000000002</v>
      </c>
      <c r="H864" s="184">
        <v>2.0038</v>
      </c>
      <c r="I864" s="184">
        <v>1.2950999999999999</v>
      </c>
      <c r="J864" s="184">
        <v>3.0655999999999999</v>
      </c>
      <c r="K864" s="184">
        <v>2.5243000000000002</v>
      </c>
      <c r="L864" s="184">
        <v>4.3047000000000004</v>
      </c>
      <c r="M864" s="184">
        <v>4.8</v>
      </c>
      <c r="N864" s="184">
        <v>4.1428000000000003</v>
      </c>
      <c r="O864" s="184">
        <v>7.3654999999999999</v>
      </c>
      <c r="P864" s="184"/>
      <c r="Q864" s="184">
        <v>7.3747999999999996</v>
      </c>
      <c r="R864" s="184">
        <v>6.3078000000000003</v>
      </c>
      <c r="S864" s="120" t="s">
        <v>1998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800</v>
      </c>
      <c r="B865" s="180" t="s">
        <v>814</v>
      </c>
      <c r="C865" s="180">
        <v>145287</v>
      </c>
      <c r="D865" s="183">
        <v>44536</v>
      </c>
      <c r="E865" s="184">
        <v>1212.2900999999999</v>
      </c>
      <c r="F865" s="184">
        <v>2.7164000000000001</v>
      </c>
      <c r="G865" s="184">
        <v>2.7164000000000001</v>
      </c>
      <c r="H865" s="184">
        <v>1.5037</v>
      </c>
      <c r="I865" s="184">
        <v>0.79469999999999996</v>
      </c>
      <c r="J865" s="184">
        <v>2.5642</v>
      </c>
      <c r="K865" s="184">
        <v>2.0209000000000001</v>
      </c>
      <c r="L865" s="184">
        <v>3.625</v>
      </c>
      <c r="M865" s="184">
        <v>4.0406000000000004</v>
      </c>
      <c r="N865" s="184">
        <v>3.3401000000000001</v>
      </c>
      <c r="O865" s="184">
        <v>6.3952</v>
      </c>
      <c r="P865" s="184"/>
      <c r="Q865" s="184">
        <v>6.3982000000000001</v>
      </c>
      <c r="R865" s="184">
        <v>5.3998999999999997</v>
      </c>
      <c r="S865" s="120" t="s">
        <v>1998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3.6669600000000004</v>
      </c>
      <c r="G866" s="186">
        <v>3.6669600000000004</v>
      </c>
      <c r="H866" s="186">
        <v>1.9144549999999998</v>
      </c>
      <c r="I866" s="186">
        <v>1.3887049999999999</v>
      </c>
      <c r="J866" s="186">
        <v>3.5330400000000006</v>
      </c>
      <c r="K866" s="186">
        <v>2.6182549999999991</v>
      </c>
      <c r="L866" s="186">
        <v>4.4029100000000003</v>
      </c>
      <c r="M866" s="186">
        <v>4.9679111111111105</v>
      </c>
      <c r="N866" s="186">
        <v>4.2946625000000012</v>
      </c>
      <c r="O866" s="186">
        <v>7.3095166666666671</v>
      </c>
      <c r="P866" s="186">
        <v>7.0642700000000005</v>
      </c>
      <c r="Q866" s="186">
        <v>6.8383449999999995</v>
      </c>
      <c r="R866" s="186">
        <v>6.7629000000000001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3.6335500000000001</v>
      </c>
      <c r="G867" s="186">
        <v>3.6335500000000001</v>
      </c>
      <c r="H867" s="186">
        <v>2.07775</v>
      </c>
      <c r="I867" s="186">
        <v>1.8917000000000002</v>
      </c>
      <c r="J867" s="186">
        <v>3.8472999999999997</v>
      </c>
      <c r="K867" s="186">
        <v>2.5453000000000001</v>
      </c>
      <c r="L867" s="186">
        <v>4.3798500000000002</v>
      </c>
      <c r="M867" s="186">
        <v>4.9177499999999998</v>
      </c>
      <c r="N867" s="186">
        <v>4.3130000000000006</v>
      </c>
      <c r="O867" s="186">
        <v>7.3964999999999996</v>
      </c>
      <c r="P867" s="186">
        <v>7.1158999999999999</v>
      </c>
      <c r="Q867" s="186">
        <v>7.4150999999999998</v>
      </c>
      <c r="R867" s="186">
        <v>6.85405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815</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816</v>
      </c>
      <c r="B870" s="180" t="s">
        <v>817</v>
      </c>
      <c r="C870" s="180">
        <v>103309</v>
      </c>
      <c r="D870" s="183">
        <v>44536</v>
      </c>
      <c r="E870" s="184">
        <v>89.604699999999994</v>
      </c>
      <c r="F870" s="184">
        <v>-1.4927999999999999</v>
      </c>
      <c r="G870" s="184">
        <v>-1.4927999999999999</v>
      </c>
      <c r="H870" s="184">
        <v>-0.62380000000000002</v>
      </c>
      <c r="I870" s="184">
        <v>-3.0190999999999999</v>
      </c>
      <c r="J870" s="184">
        <v>-5.6180000000000003</v>
      </c>
      <c r="K870" s="184">
        <v>-1.8389</v>
      </c>
      <c r="L870" s="184">
        <v>10.584</v>
      </c>
      <c r="M870" s="184">
        <v>16.698799999999999</v>
      </c>
      <c r="N870" s="184">
        <v>29.918700000000001</v>
      </c>
      <c r="O870" s="184">
        <v>18.029399999999999</v>
      </c>
      <c r="P870" s="184">
        <v>14.8331</v>
      </c>
      <c r="Q870" s="184">
        <v>14.5633</v>
      </c>
      <c r="R870" s="184">
        <v>20.4922</v>
      </c>
      <c r="S870" s="120"/>
      <c r="T870" s="123"/>
      <c r="U870" s="124"/>
      <c r="V870" s="124"/>
      <c r="W870" s="124"/>
      <c r="X870" s="124"/>
      <c r="Y870" s="124"/>
      <c r="Z870" s="124"/>
      <c r="AA870" s="124"/>
      <c r="AB870" s="124"/>
      <c r="AC870" s="124"/>
      <c r="AD870" s="124"/>
      <c r="AE870" s="124"/>
      <c r="AF870" s="124"/>
      <c r="AG870" s="124"/>
      <c r="AH870" s="124"/>
    </row>
    <row r="871" spans="1:34" x14ac:dyDescent="0.3">
      <c r="A871" s="180" t="s">
        <v>816</v>
      </c>
      <c r="B871" s="180" t="s">
        <v>818</v>
      </c>
      <c r="C871" s="180">
        <v>119564</v>
      </c>
      <c r="D871" s="183">
        <v>44536</v>
      </c>
      <c r="E871" s="184">
        <v>97.509600000000006</v>
      </c>
      <c r="F871" s="184">
        <v>-1.4854000000000001</v>
      </c>
      <c r="G871" s="184">
        <v>-1.4854000000000001</v>
      </c>
      <c r="H871" s="184">
        <v>-0.60629999999999995</v>
      </c>
      <c r="I871" s="184">
        <v>-2.9849999999999999</v>
      </c>
      <c r="J871" s="184">
        <v>-5.5411999999999999</v>
      </c>
      <c r="K871" s="184">
        <v>-1.6223000000000001</v>
      </c>
      <c r="L871" s="184">
        <v>11.079000000000001</v>
      </c>
      <c r="M871" s="184">
        <v>17.468699999999998</v>
      </c>
      <c r="N871" s="184">
        <v>31.055299999999999</v>
      </c>
      <c r="O871" s="184">
        <v>19.0761</v>
      </c>
      <c r="P871" s="184">
        <v>15.989800000000001</v>
      </c>
      <c r="Q871" s="184">
        <v>15.833</v>
      </c>
      <c r="R871" s="184">
        <v>21.5657</v>
      </c>
      <c r="S871" s="120"/>
      <c r="T871" s="123"/>
      <c r="U871" s="124"/>
      <c r="V871" s="124"/>
      <c r="W871" s="124"/>
      <c r="X871" s="124"/>
      <c r="Y871" s="124"/>
      <c r="Z871" s="124"/>
      <c r="AA871" s="124"/>
      <c r="AB871" s="124"/>
      <c r="AC871" s="124"/>
      <c r="AD871" s="124"/>
      <c r="AE871" s="124"/>
      <c r="AF871" s="124"/>
      <c r="AG871" s="124"/>
      <c r="AH871" s="124"/>
    </row>
    <row r="872" spans="1:34" x14ac:dyDescent="0.3">
      <c r="A872" s="180" t="s">
        <v>816</v>
      </c>
      <c r="B872" s="180" t="s">
        <v>819</v>
      </c>
      <c r="C872" s="180">
        <v>120468</v>
      </c>
      <c r="D872" s="183">
        <v>44536</v>
      </c>
      <c r="E872" s="184">
        <v>50.64</v>
      </c>
      <c r="F872" s="184">
        <v>-2.0124</v>
      </c>
      <c r="G872" s="184">
        <v>-2.0124</v>
      </c>
      <c r="H872" s="184">
        <v>-1.1901999999999999</v>
      </c>
      <c r="I872" s="184">
        <v>-2.4277000000000002</v>
      </c>
      <c r="J872" s="184">
        <v>-4.4527999999999999</v>
      </c>
      <c r="K872" s="184">
        <v>-2.0882000000000001</v>
      </c>
      <c r="L872" s="184">
        <v>12.134600000000001</v>
      </c>
      <c r="M872" s="184">
        <v>17.794799999999999</v>
      </c>
      <c r="N872" s="184">
        <v>30.9542</v>
      </c>
      <c r="O872" s="184">
        <v>22.2821</v>
      </c>
      <c r="P872" s="184">
        <v>21.228999999999999</v>
      </c>
      <c r="Q872" s="184">
        <v>17.8658</v>
      </c>
      <c r="R872" s="184">
        <v>24.273700000000002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816</v>
      </c>
      <c r="B873" s="180" t="s">
        <v>820</v>
      </c>
      <c r="C873" s="180">
        <v>117560</v>
      </c>
      <c r="D873" s="183">
        <v>44536</v>
      </c>
      <c r="E873" s="184">
        <v>45.47</v>
      </c>
      <c r="F873" s="184">
        <v>-2.0253999999999999</v>
      </c>
      <c r="G873" s="184">
        <v>-2.0253999999999999</v>
      </c>
      <c r="H873" s="184">
        <v>-1.2165999999999999</v>
      </c>
      <c r="I873" s="184">
        <v>-2.4668000000000001</v>
      </c>
      <c r="J873" s="184">
        <v>-4.5549999999999997</v>
      </c>
      <c r="K873" s="184">
        <v>-2.3620000000000001</v>
      </c>
      <c r="L873" s="184">
        <v>11.4734</v>
      </c>
      <c r="M873" s="184">
        <v>16.799399999999999</v>
      </c>
      <c r="N873" s="184">
        <v>29.507300000000001</v>
      </c>
      <c r="O873" s="184">
        <v>20.785900000000002</v>
      </c>
      <c r="P873" s="184">
        <v>19.7835</v>
      </c>
      <c r="Q873" s="184">
        <v>17.393999999999998</v>
      </c>
      <c r="R873" s="184">
        <v>22.852699999999999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816</v>
      </c>
      <c r="B874" s="180" t="s">
        <v>821</v>
      </c>
      <c r="C874" s="180">
        <v>141813</v>
      </c>
      <c r="D874" s="183">
        <v>44536</v>
      </c>
      <c r="E874" s="184">
        <v>15.039</v>
      </c>
      <c r="F874" s="184">
        <v>-1.6673</v>
      </c>
      <c r="G874" s="184">
        <v>-1.6673</v>
      </c>
      <c r="H874" s="184">
        <v>-0.59489999999999998</v>
      </c>
      <c r="I874" s="184">
        <v>-2.3948999999999998</v>
      </c>
      <c r="J874" s="184">
        <v>-4.9428000000000001</v>
      </c>
      <c r="K874" s="184">
        <v>-2.1789999999999998</v>
      </c>
      <c r="L874" s="184">
        <v>9.6296999999999997</v>
      </c>
      <c r="M874" s="184">
        <v>14.644</v>
      </c>
      <c r="N874" s="184">
        <v>27.212</v>
      </c>
      <c r="O874" s="184">
        <v>19.232500000000002</v>
      </c>
      <c r="P874" s="184"/>
      <c r="Q874" s="184">
        <v>10.280799999999999</v>
      </c>
      <c r="R874" s="184">
        <v>21.144300000000001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816</v>
      </c>
      <c r="B875" s="180" t="s">
        <v>822</v>
      </c>
      <c r="C875" s="180">
        <v>141812</v>
      </c>
      <c r="D875" s="183">
        <v>44536</v>
      </c>
      <c r="E875" s="184">
        <v>14.164999999999999</v>
      </c>
      <c r="F875" s="184">
        <v>-1.6797</v>
      </c>
      <c r="G875" s="184">
        <v>-1.6797</v>
      </c>
      <c r="H875" s="184">
        <v>-0.62439999999999996</v>
      </c>
      <c r="I875" s="184">
        <v>-2.4516</v>
      </c>
      <c r="J875" s="184">
        <v>-5.0793999999999997</v>
      </c>
      <c r="K875" s="184">
        <v>-2.5724</v>
      </c>
      <c r="L875" s="184">
        <v>8.7273999999999994</v>
      </c>
      <c r="M875" s="184">
        <v>13.2385</v>
      </c>
      <c r="N875" s="184">
        <v>25.165700000000001</v>
      </c>
      <c r="O875" s="184">
        <v>17.535599999999999</v>
      </c>
      <c r="P875" s="184"/>
      <c r="Q875" s="184">
        <v>8.7087000000000003</v>
      </c>
      <c r="R875" s="184">
        <v>19.322600000000001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816</v>
      </c>
      <c r="B876" s="180" t="s">
        <v>823</v>
      </c>
      <c r="C876" s="180">
        <v>119096</v>
      </c>
      <c r="D876" s="183">
        <v>44536</v>
      </c>
      <c r="E876" s="184">
        <v>35.93</v>
      </c>
      <c r="F876" s="184">
        <v>-1.5912999999999999</v>
      </c>
      <c r="G876" s="184">
        <v>-1.5912999999999999</v>
      </c>
      <c r="H876" s="184">
        <v>-1.3899999999999999E-2</v>
      </c>
      <c r="I876" s="184">
        <v>-2.3136999999999999</v>
      </c>
      <c r="J876" s="184">
        <v>-3.6497000000000002</v>
      </c>
      <c r="K876" s="184">
        <v>-4.7606000000000002</v>
      </c>
      <c r="L876" s="184">
        <v>6.9440999999999997</v>
      </c>
      <c r="M876" s="184">
        <v>14.0997</v>
      </c>
      <c r="N876" s="184">
        <v>25.849399999999999</v>
      </c>
      <c r="O876" s="184">
        <v>17.464099999999998</v>
      </c>
      <c r="P876" s="184">
        <v>14.115399999999999</v>
      </c>
      <c r="Q876" s="184">
        <v>14.082000000000001</v>
      </c>
      <c r="R876" s="184">
        <v>16.552900000000001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816</v>
      </c>
      <c r="B877" s="180" t="s">
        <v>824</v>
      </c>
      <c r="C877" s="180">
        <v>112901</v>
      </c>
      <c r="D877" s="183">
        <v>44536</v>
      </c>
      <c r="E877" s="184">
        <v>33.43</v>
      </c>
      <c r="F877" s="184">
        <v>-1.5983000000000001</v>
      </c>
      <c r="G877" s="184">
        <v>-1.5983000000000001</v>
      </c>
      <c r="H877" s="184">
        <v>-3.5900000000000001E-2</v>
      </c>
      <c r="I877" s="184">
        <v>-2.3542000000000001</v>
      </c>
      <c r="J877" s="184">
        <v>-3.7458999999999998</v>
      </c>
      <c r="K877" s="184">
        <v>-5.0148999999999999</v>
      </c>
      <c r="L877" s="184">
        <v>6.3734999999999999</v>
      </c>
      <c r="M877" s="184">
        <v>13.1877</v>
      </c>
      <c r="N877" s="184">
        <v>24.515799999999999</v>
      </c>
      <c r="O877" s="184">
        <v>16.212800000000001</v>
      </c>
      <c r="P877" s="184">
        <v>13.039099999999999</v>
      </c>
      <c r="Q877" s="184">
        <v>11.0664</v>
      </c>
      <c r="R877" s="184">
        <v>15.303900000000001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816</v>
      </c>
      <c r="B878" s="180" t="s">
        <v>825</v>
      </c>
      <c r="C878" s="180">
        <v>105817</v>
      </c>
      <c r="D878" s="183">
        <v>44536</v>
      </c>
      <c r="E878" s="184">
        <v>64.182500000000005</v>
      </c>
      <c r="F878" s="184">
        <v>-1.1689000000000001</v>
      </c>
      <c r="G878" s="184">
        <v>-1.1689000000000001</v>
      </c>
      <c r="H878" s="184">
        <v>3.8199999999999998E-2</v>
      </c>
      <c r="I878" s="184">
        <v>-2.8408000000000002</v>
      </c>
      <c r="J878" s="184">
        <v>-6.1901999999999999</v>
      </c>
      <c r="K878" s="184">
        <v>0.3211</v>
      </c>
      <c r="L878" s="184">
        <v>9.1760000000000002</v>
      </c>
      <c r="M878" s="184">
        <v>18.012899999999998</v>
      </c>
      <c r="N878" s="184">
        <v>42.173499999999997</v>
      </c>
      <c r="O878" s="184">
        <v>20.7501</v>
      </c>
      <c r="P878" s="184">
        <v>15.952</v>
      </c>
      <c r="Q878" s="184">
        <v>13.8064</v>
      </c>
      <c r="R878" s="184">
        <v>23.953299999999999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816</v>
      </c>
      <c r="B879" s="180" t="s">
        <v>826</v>
      </c>
      <c r="C879" s="180">
        <v>118564</v>
      </c>
      <c r="D879" s="183">
        <v>44536</v>
      </c>
      <c r="E879" s="184">
        <v>70.206400000000002</v>
      </c>
      <c r="F879" s="184">
        <v>-1.1626000000000001</v>
      </c>
      <c r="G879" s="184">
        <v>-1.1626000000000001</v>
      </c>
      <c r="H879" s="184">
        <v>5.3600000000000002E-2</v>
      </c>
      <c r="I879" s="184">
        <v>-2.8115999999999999</v>
      </c>
      <c r="J879" s="184">
        <v>-6.125</v>
      </c>
      <c r="K879" s="184">
        <v>0.51300000000000001</v>
      </c>
      <c r="L879" s="184">
        <v>9.6059999999999999</v>
      </c>
      <c r="M879" s="184">
        <v>18.7182</v>
      </c>
      <c r="N879" s="184">
        <v>43.338000000000001</v>
      </c>
      <c r="O879" s="184">
        <v>21.8095</v>
      </c>
      <c r="P879" s="184">
        <v>17.085799999999999</v>
      </c>
      <c r="Q879" s="184">
        <v>19.200500000000002</v>
      </c>
      <c r="R879" s="184">
        <v>24.973400000000002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816</v>
      </c>
      <c r="B880" s="180" t="s">
        <v>827</v>
      </c>
      <c r="C880" s="180">
        <v>102760</v>
      </c>
      <c r="D880" s="183">
        <v>44536</v>
      </c>
      <c r="E880" s="184">
        <v>109.82</v>
      </c>
      <c r="F880" s="184">
        <v>-1.3811</v>
      </c>
      <c r="G880" s="184">
        <v>-1.3811</v>
      </c>
      <c r="H880" s="184">
        <v>0.1925</v>
      </c>
      <c r="I880" s="184">
        <v>-2.2441</v>
      </c>
      <c r="J880" s="184">
        <v>-4.9153000000000002</v>
      </c>
      <c r="K880" s="184">
        <v>4.49</v>
      </c>
      <c r="L880" s="184">
        <v>13.594799999999999</v>
      </c>
      <c r="M880" s="184">
        <v>20.840699999999998</v>
      </c>
      <c r="N880" s="184">
        <v>44.2438</v>
      </c>
      <c r="O880" s="184">
        <v>15.476000000000001</v>
      </c>
      <c r="P880" s="184">
        <v>11.837</v>
      </c>
      <c r="Q880" s="184">
        <v>14.9209</v>
      </c>
      <c r="R880" s="184">
        <v>20.314699999999998</v>
      </c>
      <c r="S880" s="120"/>
      <c r="T880" s="123"/>
      <c r="U880" s="124"/>
      <c r="V880" s="124"/>
      <c r="W880" s="124"/>
      <c r="X880" s="124"/>
      <c r="Y880" s="124"/>
      <c r="Z880" s="124"/>
      <c r="AA880" s="124"/>
      <c r="AB880" s="124"/>
      <c r="AC880" s="124"/>
      <c r="AD880" s="124"/>
      <c r="AE880" s="124"/>
      <c r="AF880" s="124"/>
      <c r="AG880" s="124"/>
      <c r="AH880" s="124"/>
    </row>
    <row r="881" spans="1:34" x14ac:dyDescent="0.3">
      <c r="A881" s="180" t="s">
        <v>816</v>
      </c>
      <c r="B881" s="180" t="s">
        <v>828</v>
      </c>
      <c r="C881" s="180">
        <v>118950</v>
      </c>
      <c r="D881" s="183">
        <v>44536</v>
      </c>
      <c r="E881" s="184">
        <v>118.997</v>
      </c>
      <c r="F881" s="184">
        <v>-1.3709</v>
      </c>
      <c r="G881" s="184">
        <v>-1.3709</v>
      </c>
      <c r="H881" s="184">
        <v>0.21809999999999999</v>
      </c>
      <c r="I881" s="184">
        <v>-2.1953</v>
      </c>
      <c r="J881" s="184">
        <v>-4.8053999999999997</v>
      </c>
      <c r="K881" s="184">
        <v>4.8015999999999996</v>
      </c>
      <c r="L881" s="184">
        <v>14.2554</v>
      </c>
      <c r="M881" s="184">
        <v>21.9069</v>
      </c>
      <c r="N881" s="184">
        <v>45.9298</v>
      </c>
      <c r="O881" s="184">
        <v>16.6082</v>
      </c>
      <c r="P881" s="184">
        <v>12.992000000000001</v>
      </c>
      <c r="Q881" s="184">
        <v>13.044</v>
      </c>
      <c r="R881" s="184">
        <v>21.592700000000001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816</v>
      </c>
      <c r="B882" s="180" t="s">
        <v>1877</v>
      </c>
      <c r="C882" s="180">
        <v>148411</v>
      </c>
      <c r="D882" s="183">
        <v>44536</v>
      </c>
      <c r="E882" s="184">
        <v>16.046900000000001</v>
      </c>
      <c r="F882" s="184">
        <v>-1.5528</v>
      </c>
      <c r="G882" s="184">
        <v>-1.5528</v>
      </c>
      <c r="H882" s="184">
        <v>8.6999999999999994E-3</v>
      </c>
      <c r="I882" s="184">
        <v>-2.7761</v>
      </c>
      <c r="J882" s="184">
        <v>-4.8170000000000002</v>
      </c>
      <c r="K882" s="184">
        <v>-1.1854</v>
      </c>
      <c r="L882" s="184">
        <v>13.182499999999999</v>
      </c>
      <c r="M882" s="184">
        <v>18.168299999999999</v>
      </c>
      <c r="N882" s="184">
        <v>34.582099999999997</v>
      </c>
      <c r="O882" s="184"/>
      <c r="P882" s="184"/>
      <c r="Q882" s="184">
        <v>41.038699999999999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816</v>
      </c>
      <c r="B883" s="180" t="s">
        <v>829</v>
      </c>
      <c r="C883" s="180">
        <v>148409</v>
      </c>
      <c r="D883" s="183">
        <v>44536</v>
      </c>
      <c r="E883" s="184">
        <v>15.6898</v>
      </c>
      <c r="F883" s="184">
        <v>-1.5652999999999999</v>
      </c>
      <c r="G883" s="184">
        <v>-1.5652999999999999</v>
      </c>
      <c r="H883" s="184">
        <v>-2.1700000000000001E-2</v>
      </c>
      <c r="I883" s="184">
        <v>-2.8369</v>
      </c>
      <c r="J883" s="184">
        <v>-4.9574999999999996</v>
      </c>
      <c r="K883" s="184">
        <v>-1.5857000000000001</v>
      </c>
      <c r="L883" s="184">
        <v>12.2568</v>
      </c>
      <c r="M883" s="184">
        <v>16.7196</v>
      </c>
      <c r="N883" s="184">
        <v>32.381</v>
      </c>
      <c r="O883" s="184"/>
      <c r="P883" s="184"/>
      <c r="Q883" s="184">
        <v>38.749600000000001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816</v>
      </c>
      <c r="B884" s="180" t="s">
        <v>830</v>
      </c>
      <c r="C884" s="180">
        <v>111957</v>
      </c>
      <c r="D884" s="183">
        <v>44536</v>
      </c>
      <c r="E884" s="184">
        <v>48.03</v>
      </c>
      <c r="F884" s="184">
        <v>-1.4769000000000001</v>
      </c>
      <c r="G884" s="184">
        <v>-1.4769000000000001</v>
      </c>
      <c r="H884" s="184">
        <v>-0.33200000000000002</v>
      </c>
      <c r="I884" s="184">
        <v>-2.6549999999999998</v>
      </c>
      <c r="J884" s="184">
        <v>-5.8235000000000001</v>
      </c>
      <c r="K884" s="184">
        <v>-2.0799999999999999E-2</v>
      </c>
      <c r="L884" s="184">
        <v>11.905900000000001</v>
      </c>
      <c r="M884" s="184">
        <v>19.2699</v>
      </c>
      <c r="N884" s="184">
        <v>38.017200000000003</v>
      </c>
      <c r="O884" s="184">
        <v>20.232900000000001</v>
      </c>
      <c r="P884" s="184">
        <v>14.818099999999999</v>
      </c>
      <c r="Q884" s="184">
        <v>13.3371</v>
      </c>
      <c r="R884" s="184">
        <v>29.476800000000001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816</v>
      </c>
      <c r="B885" s="180" t="s">
        <v>831</v>
      </c>
      <c r="C885" s="180">
        <v>120722</v>
      </c>
      <c r="D885" s="183">
        <v>44536</v>
      </c>
      <c r="E885" s="184">
        <v>52.65</v>
      </c>
      <c r="F885" s="184">
        <v>-1.4782999999999999</v>
      </c>
      <c r="G885" s="184">
        <v>-1.4782999999999999</v>
      </c>
      <c r="H885" s="184">
        <v>-0.32179999999999997</v>
      </c>
      <c r="I885" s="184">
        <v>-2.6082000000000001</v>
      </c>
      <c r="J885" s="184">
        <v>-5.7127999999999997</v>
      </c>
      <c r="K885" s="184">
        <v>0.28570000000000001</v>
      </c>
      <c r="L885" s="184">
        <v>12.5962</v>
      </c>
      <c r="M885" s="184">
        <v>20.3704</v>
      </c>
      <c r="N885" s="184">
        <v>39.729300000000002</v>
      </c>
      <c r="O885" s="184">
        <v>21.5808</v>
      </c>
      <c r="P885" s="184">
        <v>16.0901</v>
      </c>
      <c r="Q885" s="184">
        <v>14.8317</v>
      </c>
      <c r="R885" s="184">
        <v>30.994299999999999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816</v>
      </c>
      <c r="B886" s="180" t="s">
        <v>832</v>
      </c>
      <c r="C886" s="180">
        <v>141920</v>
      </c>
      <c r="D886" s="183">
        <v>44536</v>
      </c>
      <c r="E886" s="184">
        <v>15.99</v>
      </c>
      <c r="F886" s="184">
        <v>-1.6605000000000001</v>
      </c>
      <c r="G886" s="184">
        <v>-1.6605000000000001</v>
      </c>
      <c r="H886" s="184">
        <v>-0.9294</v>
      </c>
      <c r="I886" s="184">
        <v>-3.3837000000000002</v>
      </c>
      <c r="J886" s="184">
        <v>-4.8213999999999997</v>
      </c>
      <c r="K886" s="184">
        <v>1.1385000000000001</v>
      </c>
      <c r="L886" s="184">
        <v>14.2959</v>
      </c>
      <c r="M886" s="184">
        <v>19.685600000000001</v>
      </c>
      <c r="N886" s="184">
        <v>31.7133</v>
      </c>
      <c r="O886" s="184">
        <v>18.437899999999999</v>
      </c>
      <c r="P886" s="184"/>
      <c r="Q886" s="184">
        <v>12.272500000000001</v>
      </c>
      <c r="R886" s="184">
        <v>23.722100000000001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816</v>
      </c>
      <c r="B887" s="180" t="s">
        <v>833</v>
      </c>
      <c r="C887" s="180">
        <v>141919</v>
      </c>
      <c r="D887" s="183">
        <v>44536</v>
      </c>
      <c r="E887" s="184">
        <v>15.04</v>
      </c>
      <c r="F887" s="184">
        <v>-1.6351</v>
      </c>
      <c r="G887" s="184">
        <v>-1.6351</v>
      </c>
      <c r="H887" s="184">
        <v>-0.92230000000000001</v>
      </c>
      <c r="I887" s="184">
        <v>-3.4660000000000002</v>
      </c>
      <c r="J887" s="184">
        <v>-4.9305000000000003</v>
      </c>
      <c r="K887" s="184">
        <v>0.87190000000000001</v>
      </c>
      <c r="L887" s="184">
        <v>13.766999999999999</v>
      </c>
      <c r="M887" s="184">
        <v>18.799399999999999</v>
      </c>
      <c r="N887" s="184">
        <v>30.555599999999998</v>
      </c>
      <c r="O887" s="184">
        <v>17.151900000000001</v>
      </c>
      <c r="P887" s="184"/>
      <c r="Q887" s="184">
        <v>10.5893</v>
      </c>
      <c r="R887" s="184">
        <v>22.603400000000001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816</v>
      </c>
      <c r="B888" s="180" t="s">
        <v>834</v>
      </c>
      <c r="C888" s="180">
        <v>118421</v>
      </c>
      <c r="D888" s="183">
        <v>44536</v>
      </c>
      <c r="E888" s="184">
        <v>59.03</v>
      </c>
      <c r="F888" s="184">
        <v>-1.6821999999999999</v>
      </c>
      <c r="G888" s="184">
        <v>-1.6821999999999999</v>
      </c>
      <c r="H888" s="184">
        <v>-0.3377</v>
      </c>
      <c r="I888" s="184">
        <v>-2.3652000000000002</v>
      </c>
      <c r="J888" s="184">
        <v>-5.3551000000000002</v>
      </c>
      <c r="K888" s="184">
        <v>-0.97299999999999998</v>
      </c>
      <c r="L888" s="184">
        <v>7.8567999999999998</v>
      </c>
      <c r="M888" s="184">
        <v>12.4381</v>
      </c>
      <c r="N888" s="184">
        <v>22.9024</v>
      </c>
      <c r="O888" s="184">
        <v>16.559899999999999</v>
      </c>
      <c r="P888" s="184">
        <v>16.556899999999999</v>
      </c>
      <c r="Q888" s="184">
        <v>12.890700000000001</v>
      </c>
      <c r="R888" s="184">
        <v>19.857800000000001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816</v>
      </c>
      <c r="B889" s="180" t="s">
        <v>835</v>
      </c>
      <c r="C889" s="180">
        <v>108592</v>
      </c>
      <c r="D889" s="183">
        <v>44536</v>
      </c>
      <c r="E889" s="184">
        <v>52.55</v>
      </c>
      <c r="F889" s="184">
        <v>-1.7021999999999999</v>
      </c>
      <c r="G889" s="184">
        <v>-1.7021999999999999</v>
      </c>
      <c r="H889" s="184">
        <v>-0.37909999999999999</v>
      </c>
      <c r="I889" s="184">
        <v>-2.4140999999999999</v>
      </c>
      <c r="J889" s="184">
        <v>-5.4686000000000003</v>
      </c>
      <c r="K889" s="184">
        <v>-1.3146</v>
      </c>
      <c r="L889" s="184">
        <v>7.1136999999999997</v>
      </c>
      <c r="M889" s="184">
        <v>11.287599999999999</v>
      </c>
      <c r="N889" s="184">
        <v>21.2226</v>
      </c>
      <c r="O889" s="184">
        <v>14.988099999999999</v>
      </c>
      <c r="P889" s="184">
        <v>14.8733</v>
      </c>
      <c r="Q889" s="184">
        <v>11.119</v>
      </c>
      <c r="R889" s="184">
        <v>18.2562</v>
      </c>
      <c r="S889" s="120"/>
      <c r="T889" s="123"/>
      <c r="U889" s="124"/>
      <c r="V889" s="124"/>
      <c r="W889" s="124"/>
      <c r="X889" s="124"/>
      <c r="Y889" s="124"/>
      <c r="Z889" s="124"/>
      <c r="AA889" s="124"/>
      <c r="AB889" s="124"/>
      <c r="AC889" s="124"/>
      <c r="AD889" s="124"/>
      <c r="AE889" s="124"/>
      <c r="AF889" s="124"/>
      <c r="AG889" s="124"/>
      <c r="AH889" s="124"/>
    </row>
    <row r="890" spans="1:34" x14ac:dyDescent="0.3">
      <c r="A890" s="180" t="s">
        <v>816</v>
      </c>
      <c r="B890" s="180" t="s">
        <v>836</v>
      </c>
      <c r="C890" s="180">
        <v>131580</v>
      </c>
      <c r="D890" s="183">
        <v>44536</v>
      </c>
      <c r="E890" s="184">
        <v>32.163899999999998</v>
      </c>
      <c r="F890" s="184">
        <v>-1.6894</v>
      </c>
      <c r="G890" s="184">
        <v>-1.6894</v>
      </c>
      <c r="H890" s="184">
        <v>-1.1903999999999999</v>
      </c>
      <c r="I890" s="184">
        <v>-3.2134999999999998</v>
      </c>
      <c r="J890" s="184">
        <v>-4.0541999999999998</v>
      </c>
      <c r="K890" s="184">
        <v>-0.37969999999999998</v>
      </c>
      <c r="L890" s="184">
        <v>16.046900000000001</v>
      </c>
      <c r="M890" s="184">
        <v>21.172000000000001</v>
      </c>
      <c r="N890" s="184">
        <v>37.844299999999997</v>
      </c>
      <c r="O890" s="184">
        <v>30.562100000000001</v>
      </c>
      <c r="P890" s="184">
        <v>21.453099999999999</v>
      </c>
      <c r="Q890" s="184">
        <v>17.866800000000001</v>
      </c>
      <c r="R890" s="184">
        <v>30.820399999999999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816</v>
      </c>
      <c r="B891" s="180" t="s">
        <v>837</v>
      </c>
      <c r="C891" s="180">
        <v>131578</v>
      </c>
      <c r="D891" s="183">
        <v>44536</v>
      </c>
      <c r="E891" s="184">
        <v>29.421099999999999</v>
      </c>
      <c r="F891" s="184">
        <v>-1.698</v>
      </c>
      <c r="G891" s="184">
        <v>-1.698</v>
      </c>
      <c r="H891" s="184">
        <v>-1.2111000000000001</v>
      </c>
      <c r="I891" s="184">
        <v>-3.2538</v>
      </c>
      <c r="J891" s="184">
        <v>-4.1486000000000001</v>
      </c>
      <c r="K891" s="184">
        <v>-0.65100000000000002</v>
      </c>
      <c r="L891" s="184">
        <v>15.3904</v>
      </c>
      <c r="M891" s="184">
        <v>20.167100000000001</v>
      </c>
      <c r="N891" s="184">
        <v>36.356499999999997</v>
      </c>
      <c r="O891" s="184">
        <v>28.854399999999998</v>
      </c>
      <c r="P891" s="184">
        <v>19.811699999999998</v>
      </c>
      <c r="Q891" s="184">
        <v>16.3978</v>
      </c>
      <c r="R891" s="184">
        <v>29.226500000000001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816</v>
      </c>
      <c r="B892" s="180" t="s">
        <v>1878</v>
      </c>
      <c r="C892" s="180">
        <v>148481</v>
      </c>
      <c r="D892" s="183">
        <v>44536</v>
      </c>
      <c r="E892" s="184">
        <v>16.23</v>
      </c>
      <c r="F892" s="184">
        <v>-1.7554000000000001</v>
      </c>
      <c r="G892" s="184">
        <v>-1.7554000000000001</v>
      </c>
      <c r="H892" s="184">
        <v>-0.1845</v>
      </c>
      <c r="I892" s="184">
        <v>-0.7339</v>
      </c>
      <c r="J892" s="184">
        <v>-2.8144</v>
      </c>
      <c r="K892" s="184">
        <v>4.8449999999999998</v>
      </c>
      <c r="L892" s="184">
        <v>20.400600000000001</v>
      </c>
      <c r="M892" s="184">
        <v>27.694700000000001</v>
      </c>
      <c r="N892" s="184">
        <v>46.216200000000001</v>
      </c>
      <c r="O892" s="184"/>
      <c r="P892" s="184"/>
      <c r="Q892" s="184">
        <v>50.414400000000001</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816</v>
      </c>
      <c r="B893" s="180" t="s">
        <v>1879</v>
      </c>
      <c r="C893" s="180">
        <v>148483</v>
      </c>
      <c r="D893" s="183">
        <v>44536</v>
      </c>
      <c r="E893" s="184">
        <v>15.89</v>
      </c>
      <c r="F893" s="184">
        <v>-1.7316</v>
      </c>
      <c r="G893" s="184">
        <v>-1.7316</v>
      </c>
      <c r="H893" s="184">
        <v>-0.25109999999999999</v>
      </c>
      <c r="I893" s="184">
        <v>-0.8115</v>
      </c>
      <c r="J893" s="184">
        <v>-2.9321999999999999</v>
      </c>
      <c r="K893" s="184">
        <v>4.4020999999999999</v>
      </c>
      <c r="L893" s="184">
        <v>19.383900000000001</v>
      </c>
      <c r="M893" s="184">
        <v>26.011099999999999</v>
      </c>
      <c r="N893" s="184">
        <v>43.670900000000003</v>
      </c>
      <c r="O893" s="184"/>
      <c r="P893" s="184"/>
      <c r="Q893" s="184">
        <v>47.753799999999998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816</v>
      </c>
      <c r="B894" s="180" t="s">
        <v>838</v>
      </c>
      <c r="C894" s="180">
        <v>107410</v>
      </c>
      <c r="D894" s="183">
        <v>44536</v>
      </c>
      <c r="E894" s="184">
        <v>11.293100000000001</v>
      </c>
      <c r="F894" s="184">
        <v>-1.4306000000000001</v>
      </c>
      <c r="G894" s="184">
        <v>-1.4306000000000001</v>
      </c>
      <c r="H894" s="184">
        <v>-0.23150000000000001</v>
      </c>
      <c r="I894" s="184">
        <v>-3.8746</v>
      </c>
      <c r="J894" s="184">
        <v>-8.0635999999999992</v>
      </c>
      <c r="K894" s="184">
        <v>-2.2166000000000001</v>
      </c>
      <c r="L894" s="184">
        <v>7.9253999999999998</v>
      </c>
      <c r="M894" s="184">
        <v>11.2895</v>
      </c>
      <c r="N894" s="184">
        <v>17.890699999999999</v>
      </c>
      <c r="O894" s="184">
        <v>11.705500000000001</v>
      </c>
      <c r="P894" s="184">
        <v>12.646800000000001</v>
      </c>
      <c r="Q894" s="184">
        <v>0.88739999999999997</v>
      </c>
      <c r="R894" s="184">
        <v>10.8413</v>
      </c>
      <c r="S894" s="120"/>
      <c r="T894" s="123"/>
      <c r="U894" s="124"/>
      <c r="V894" s="124"/>
      <c r="W894" s="124"/>
      <c r="X894" s="124"/>
      <c r="Y894" s="124"/>
      <c r="Z894" s="124"/>
      <c r="AA894" s="124"/>
      <c r="AB894" s="124"/>
      <c r="AC894" s="124"/>
      <c r="AD894" s="124"/>
      <c r="AE894" s="124"/>
      <c r="AF894" s="124"/>
      <c r="AG894" s="124"/>
      <c r="AH894" s="124"/>
    </row>
    <row r="895" spans="1:34" x14ac:dyDescent="0.3">
      <c r="A895" s="180" t="s">
        <v>816</v>
      </c>
      <c r="B895" s="180" t="s">
        <v>839</v>
      </c>
      <c r="C895" s="180">
        <v>120488</v>
      </c>
      <c r="D895" s="183">
        <v>44536</v>
      </c>
      <c r="E895" s="184">
        <v>12.646000000000001</v>
      </c>
      <c r="F895" s="184">
        <v>-1.4211</v>
      </c>
      <c r="G895" s="184">
        <v>-1.4211</v>
      </c>
      <c r="H895" s="184">
        <v>-0.2107</v>
      </c>
      <c r="I895" s="184">
        <v>-3.8342000000000001</v>
      </c>
      <c r="J895" s="184">
        <v>-7.9722</v>
      </c>
      <c r="K895" s="184">
        <v>-1.9484999999999999</v>
      </c>
      <c r="L895" s="184">
        <v>8.5289000000000001</v>
      </c>
      <c r="M895" s="184">
        <v>12.2194</v>
      </c>
      <c r="N895" s="184">
        <v>19.201799999999999</v>
      </c>
      <c r="O895" s="184">
        <v>13.4053</v>
      </c>
      <c r="P895" s="184">
        <v>14.1204</v>
      </c>
      <c r="Q895" s="184">
        <v>14.1203</v>
      </c>
      <c r="R895" s="184">
        <v>12.2913</v>
      </c>
      <c r="S895" s="120"/>
      <c r="T895" s="123"/>
      <c r="U895" s="124"/>
      <c r="V895" s="124"/>
      <c r="W895" s="124"/>
      <c r="X895" s="124"/>
      <c r="Y895" s="124"/>
      <c r="Z895" s="124"/>
      <c r="AA895" s="124"/>
      <c r="AB895" s="124"/>
      <c r="AC895" s="124"/>
      <c r="AD895" s="124"/>
      <c r="AE895" s="124"/>
      <c r="AF895" s="124"/>
      <c r="AG895" s="124"/>
      <c r="AH895" s="124"/>
    </row>
    <row r="896" spans="1:34" x14ac:dyDescent="0.3">
      <c r="A896" s="180" t="s">
        <v>816</v>
      </c>
      <c r="B896" s="180" t="s">
        <v>840</v>
      </c>
      <c r="C896" s="180">
        <v>147473</v>
      </c>
      <c r="D896" s="183">
        <v>44536</v>
      </c>
      <c r="E896" s="184">
        <v>16.684000000000001</v>
      </c>
      <c r="F896" s="184">
        <v>-1.6448</v>
      </c>
      <c r="G896" s="184">
        <v>-1.6448</v>
      </c>
      <c r="H896" s="184">
        <v>-0.34050000000000002</v>
      </c>
      <c r="I896" s="184">
        <v>-2.8134999999999999</v>
      </c>
      <c r="J896" s="184">
        <v>-4.6302000000000003</v>
      </c>
      <c r="K896" s="184">
        <v>-0.50690000000000002</v>
      </c>
      <c r="L896" s="184">
        <v>12.486499999999999</v>
      </c>
      <c r="M896" s="184">
        <v>17.6172</v>
      </c>
      <c r="N896" s="184">
        <v>36.742899999999999</v>
      </c>
      <c r="O896" s="184"/>
      <c r="P896" s="184"/>
      <c r="Q896" s="184">
        <v>23.833200000000001</v>
      </c>
      <c r="R896" s="184">
        <v>24.259399999999999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816</v>
      </c>
      <c r="B897" s="180" t="s">
        <v>841</v>
      </c>
      <c r="C897" s="180">
        <v>147477</v>
      </c>
      <c r="D897" s="183">
        <v>44536</v>
      </c>
      <c r="E897" s="184">
        <v>16.006</v>
      </c>
      <c r="F897" s="184">
        <v>-1.6589</v>
      </c>
      <c r="G897" s="184">
        <v>-1.6589</v>
      </c>
      <c r="H897" s="184">
        <v>-0.3735</v>
      </c>
      <c r="I897" s="184">
        <v>-2.8761999999999999</v>
      </c>
      <c r="J897" s="184">
        <v>-4.7714999999999996</v>
      </c>
      <c r="K897" s="184">
        <v>-0.91</v>
      </c>
      <c r="L897" s="184">
        <v>11.547800000000001</v>
      </c>
      <c r="M897" s="184">
        <v>16.137</v>
      </c>
      <c r="N897" s="184">
        <v>34.436399999999999</v>
      </c>
      <c r="O897" s="184"/>
      <c r="P897" s="184"/>
      <c r="Q897" s="184">
        <v>21.706199999999999</v>
      </c>
      <c r="R897" s="184">
        <v>22.136099999999999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816</v>
      </c>
      <c r="B898" s="180" t="s">
        <v>842</v>
      </c>
      <c r="C898" s="180">
        <v>145376</v>
      </c>
      <c r="D898" s="183">
        <v>44536</v>
      </c>
      <c r="E898" s="184">
        <v>16.2</v>
      </c>
      <c r="F898" s="184">
        <v>-1.8182</v>
      </c>
      <c r="G898" s="184">
        <v>-1.8182</v>
      </c>
      <c r="H898" s="184">
        <v>-0.97189999999999999</v>
      </c>
      <c r="I898" s="184">
        <v>-2.4683999999999999</v>
      </c>
      <c r="J898" s="184">
        <v>-4.0853000000000002</v>
      </c>
      <c r="K898" s="184">
        <v>-3.6345000000000001</v>
      </c>
      <c r="L898" s="184">
        <v>6.7404999999999999</v>
      </c>
      <c r="M898" s="184">
        <v>11.9558</v>
      </c>
      <c r="N898" s="184">
        <v>25.125499999999999</v>
      </c>
      <c r="O898" s="184">
        <v>17.397500000000001</v>
      </c>
      <c r="P898" s="184"/>
      <c r="Q898" s="184">
        <v>16.911000000000001</v>
      </c>
      <c r="R898" s="184">
        <v>18.352699999999999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816</v>
      </c>
      <c r="B899" s="180" t="s">
        <v>843</v>
      </c>
      <c r="C899" s="180">
        <v>145378</v>
      </c>
      <c r="D899" s="183">
        <v>44536</v>
      </c>
      <c r="E899" s="184">
        <v>15.638999999999999</v>
      </c>
      <c r="F899" s="184">
        <v>-1.8267</v>
      </c>
      <c r="G899" s="184">
        <v>-1.8267</v>
      </c>
      <c r="H899" s="184">
        <v>-1.0002</v>
      </c>
      <c r="I899" s="184">
        <v>-2.5182000000000002</v>
      </c>
      <c r="J899" s="184">
        <v>-4.1904000000000003</v>
      </c>
      <c r="K899" s="184">
        <v>-3.9373</v>
      </c>
      <c r="L899" s="184">
        <v>6.0702999999999996</v>
      </c>
      <c r="M899" s="184">
        <v>10.922800000000001</v>
      </c>
      <c r="N899" s="184">
        <v>23.608899999999998</v>
      </c>
      <c r="O899" s="184">
        <v>16.0624</v>
      </c>
      <c r="P899" s="184"/>
      <c r="Q899" s="184">
        <v>15.584099999999999</v>
      </c>
      <c r="R899" s="184">
        <v>16.9621</v>
      </c>
      <c r="S899" s="120"/>
      <c r="T899" s="123"/>
      <c r="U899" s="124"/>
      <c r="V899" s="124"/>
      <c r="W899" s="124"/>
      <c r="X899" s="124"/>
      <c r="Y899" s="124"/>
      <c r="Z899" s="124"/>
      <c r="AA899" s="124"/>
      <c r="AB899" s="124"/>
      <c r="AC899" s="124"/>
      <c r="AD899" s="124"/>
      <c r="AE899" s="124"/>
      <c r="AF899" s="124"/>
      <c r="AG899" s="124"/>
      <c r="AH899" s="124"/>
    </row>
    <row r="900" spans="1:34" x14ac:dyDescent="0.3">
      <c r="A900" s="180" t="s">
        <v>816</v>
      </c>
      <c r="B900" s="180" t="s">
        <v>1880</v>
      </c>
      <c r="C900" s="180">
        <v>148567</v>
      </c>
      <c r="D900" s="183">
        <v>44536</v>
      </c>
      <c r="E900" s="184">
        <v>14.9566</v>
      </c>
      <c r="F900" s="184">
        <v>-1.6297999999999999</v>
      </c>
      <c r="G900" s="184">
        <v>-1.6297999999999999</v>
      </c>
      <c r="H900" s="184">
        <v>-0.53400000000000003</v>
      </c>
      <c r="I900" s="184">
        <v>-3.181</v>
      </c>
      <c r="J900" s="184">
        <v>-5.6116000000000001</v>
      </c>
      <c r="K900" s="184">
        <v>-1.5255000000000001</v>
      </c>
      <c r="L900" s="184">
        <v>12.020200000000001</v>
      </c>
      <c r="M900" s="184">
        <v>22.368400000000001</v>
      </c>
      <c r="N900" s="184">
        <v>45.677900000000001</v>
      </c>
      <c r="O900" s="184"/>
      <c r="P900" s="184"/>
      <c r="Q900" s="184">
        <v>46.616300000000003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816</v>
      </c>
      <c r="B901" s="180" t="s">
        <v>1881</v>
      </c>
      <c r="C901" s="180">
        <v>148571</v>
      </c>
      <c r="D901" s="183">
        <v>44536</v>
      </c>
      <c r="E901" s="184">
        <v>14.618</v>
      </c>
      <c r="F901" s="184">
        <v>-1.6491</v>
      </c>
      <c r="G901" s="184">
        <v>-1.6491</v>
      </c>
      <c r="H901" s="184">
        <v>-0.58689999999999998</v>
      </c>
      <c r="I901" s="184">
        <v>-3.2753000000000001</v>
      </c>
      <c r="J901" s="184">
        <v>-5.8167</v>
      </c>
      <c r="K901" s="184">
        <v>-2.1009000000000002</v>
      </c>
      <c r="L901" s="184">
        <v>10.7684</v>
      </c>
      <c r="M901" s="184">
        <v>20.377199999999998</v>
      </c>
      <c r="N901" s="184">
        <v>42.536799999999999</v>
      </c>
      <c r="O901" s="184"/>
      <c r="P901" s="184"/>
      <c r="Q901" s="184">
        <v>43.459499999999998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816</v>
      </c>
      <c r="B902" s="180" t="s">
        <v>844</v>
      </c>
      <c r="C902" s="180">
        <v>147206</v>
      </c>
      <c r="D902" s="183">
        <v>44536</v>
      </c>
      <c r="E902" s="184">
        <v>20.343</v>
      </c>
      <c r="F902" s="184">
        <v>-1.6676</v>
      </c>
      <c r="G902" s="184">
        <v>-1.6676</v>
      </c>
      <c r="H902" s="184">
        <v>0.17230000000000001</v>
      </c>
      <c r="I902" s="184">
        <v>-1.8953</v>
      </c>
      <c r="J902" s="184">
        <v>-3.5236999999999998</v>
      </c>
      <c r="K902" s="184">
        <v>1.2241</v>
      </c>
      <c r="L902" s="184">
        <v>17.061800000000002</v>
      </c>
      <c r="M902" s="184">
        <v>23.688199999999998</v>
      </c>
      <c r="N902" s="184">
        <v>43.960099999999997</v>
      </c>
      <c r="O902" s="184"/>
      <c r="P902" s="184"/>
      <c r="Q902" s="184">
        <v>31.868300000000001</v>
      </c>
      <c r="R902" s="184">
        <v>31.692599999999999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816</v>
      </c>
      <c r="B903" s="180" t="s">
        <v>845</v>
      </c>
      <c r="C903" s="180">
        <v>147203</v>
      </c>
      <c r="D903" s="183">
        <v>44536</v>
      </c>
      <c r="E903" s="184">
        <v>19.530999999999999</v>
      </c>
      <c r="F903" s="184">
        <v>-1.6813</v>
      </c>
      <c r="G903" s="184">
        <v>-1.6813</v>
      </c>
      <c r="H903" s="184">
        <v>0.14360000000000001</v>
      </c>
      <c r="I903" s="184">
        <v>-1.9479</v>
      </c>
      <c r="J903" s="184">
        <v>-3.6505000000000001</v>
      </c>
      <c r="K903" s="184">
        <v>0.86240000000000006</v>
      </c>
      <c r="L903" s="184">
        <v>16.214400000000001</v>
      </c>
      <c r="M903" s="184">
        <v>22.336400000000001</v>
      </c>
      <c r="N903" s="184">
        <v>41.826999999999998</v>
      </c>
      <c r="O903" s="184"/>
      <c r="P903" s="184"/>
      <c r="Q903" s="184">
        <v>29.792400000000001</v>
      </c>
      <c r="R903" s="184">
        <v>29.6892</v>
      </c>
      <c r="S903" s="120"/>
      <c r="T903" s="123"/>
      <c r="U903" s="124"/>
      <c r="V903" s="124"/>
      <c r="W903" s="124"/>
      <c r="X903" s="124"/>
      <c r="Y903" s="124"/>
      <c r="Z903" s="124"/>
      <c r="AA903" s="124"/>
      <c r="AB903" s="124"/>
      <c r="AC903" s="124"/>
      <c r="AD903" s="124"/>
      <c r="AE903" s="124"/>
      <c r="AF903" s="124"/>
      <c r="AG903" s="124"/>
      <c r="AH903" s="124"/>
    </row>
    <row r="904" spans="1:34" x14ac:dyDescent="0.3">
      <c r="A904" s="180" t="s">
        <v>816</v>
      </c>
      <c r="B904" s="180" t="s">
        <v>846</v>
      </c>
      <c r="C904" s="180">
        <v>122389</v>
      </c>
      <c r="D904" s="183">
        <v>44536</v>
      </c>
      <c r="E904" s="184">
        <v>36.2331</v>
      </c>
      <c r="F904" s="184">
        <v>-1.4679</v>
      </c>
      <c r="G904" s="184">
        <v>-1.4679</v>
      </c>
      <c r="H904" s="184">
        <v>-0.53800000000000003</v>
      </c>
      <c r="I904" s="184">
        <v>-2.9397000000000002</v>
      </c>
      <c r="J904" s="184">
        <v>-5.2774000000000001</v>
      </c>
      <c r="K904" s="184">
        <v>-4.9500999999999999</v>
      </c>
      <c r="L904" s="184">
        <v>3.7871000000000001</v>
      </c>
      <c r="M904" s="184">
        <v>7.9629000000000003</v>
      </c>
      <c r="N904" s="184">
        <v>20.471399999999999</v>
      </c>
      <c r="O904" s="184">
        <v>18.065300000000001</v>
      </c>
      <c r="P904" s="184">
        <v>15.7796</v>
      </c>
      <c r="Q904" s="184">
        <v>16.203700000000001</v>
      </c>
      <c r="R904" s="184">
        <v>18.279699999999998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816</v>
      </c>
      <c r="B905" s="180" t="s">
        <v>847</v>
      </c>
      <c r="C905" s="180">
        <v>122387</v>
      </c>
      <c r="D905" s="183">
        <v>44536</v>
      </c>
      <c r="E905" s="184">
        <v>32.314399999999999</v>
      </c>
      <c r="F905" s="184">
        <v>-1.4772000000000001</v>
      </c>
      <c r="G905" s="184">
        <v>-1.4772000000000001</v>
      </c>
      <c r="H905" s="184">
        <v>-0.56040000000000001</v>
      </c>
      <c r="I905" s="184">
        <v>-2.9836</v>
      </c>
      <c r="J905" s="184">
        <v>-5.3818000000000001</v>
      </c>
      <c r="K905" s="184">
        <v>-5.2450000000000001</v>
      </c>
      <c r="L905" s="184">
        <v>3.1312000000000002</v>
      </c>
      <c r="M905" s="184">
        <v>6.9665999999999997</v>
      </c>
      <c r="N905" s="184">
        <v>19.020900000000001</v>
      </c>
      <c r="O905" s="184">
        <v>16.648499999999999</v>
      </c>
      <c r="P905" s="184">
        <v>14.3109</v>
      </c>
      <c r="Q905" s="184">
        <v>14.6625</v>
      </c>
      <c r="R905" s="184">
        <v>16.806000000000001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816</v>
      </c>
      <c r="B906" s="180" t="s">
        <v>848</v>
      </c>
      <c r="C906" s="180">
        <v>104637</v>
      </c>
      <c r="D906" s="183">
        <v>44536</v>
      </c>
      <c r="E906" s="184">
        <v>74.467299999999994</v>
      </c>
      <c r="F906" s="184">
        <v>-1.6240000000000001</v>
      </c>
      <c r="G906" s="184">
        <v>-1.6240000000000001</v>
      </c>
      <c r="H906" s="184">
        <v>-0.39190000000000003</v>
      </c>
      <c r="I906" s="184">
        <v>-4.3426999999999998</v>
      </c>
      <c r="J906" s="184">
        <v>-6.7492999999999999</v>
      </c>
      <c r="K906" s="184">
        <v>-0.67369999999999997</v>
      </c>
      <c r="L906" s="184">
        <v>8.1094000000000008</v>
      </c>
      <c r="M906" s="184">
        <v>12.88</v>
      </c>
      <c r="N906" s="184">
        <v>41.662799999999997</v>
      </c>
      <c r="O906" s="184">
        <v>20.188500000000001</v>
      </c>
      <c r="P906" s="184">
        <v>15.492800000000001</v>
      </c>
      <c r="Q906" s="184">
        <v>14.3672</v>
      </c>
      <c r="R906" s="184">
        <v>27.1099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816</v>
      </c>
      <c r="B907" s="180" t="s">
        <v>849</v>
      </c>
      <c r="C907" s="180">
        <v>118692</v>
      </c>
      <c r="D907" s="183">
        <v>44536</v>
      </c>
      <c r="E907" s="184">
        <v>79.8994</v>
      </c>
      <c r="F907" s="184">
        <v>-1.6187</v>
      </c>
      <c r="G907" s="184">
        <v>-1.6187</v>
      </c>
      <c r="H907" s="184">
        <v>-0.37830000000000003</v>
      </c>
      <c r="I907" s="184">
        <v>-4.3175999999999997</v>
      </c>
      <c r="J907" s="184">
        <v>-6.6923000000000004</v>
      </c>
      <c r="K907" s="184">
        <v>-0.50570000000000004</v>
      </c>
      <c r="L907" s="184">
        <v>8.4797999999999991</v>
      </c>
      <c r="M907" s="184">
        <v>13.4558</v>
      </c>
      <c r="N907" s="184">
        <v>42.622199999999999</v>
      </c>
      <c r="O907" s="184">
        <v>20.9969</v>
      </c>
      <c r="P907" s="184">
        <v>16.4221</v>
      </c>
      <c r="Q907" s="184">
        <v>18.6889</v>
      </c>
      <c r="R907" s="184">
        <v>27.966000000000001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816</v>
      </c>
      <c r="B908" s="180" t="s">
        <v>850</v>
      </c>
      <c r="C908" s="180">
        <v>103335</v>
      </c>
      <c r="D908" s="183">
        <v>44536</v>
      </c>
      <c r="E908" s="184">
        <v>108.45</v>
      </c>
      <c r="F908" s="184">
        <v>-1.5076000000000001</v>
      </c>
      <c r="G908" s="184">
        <v>-1.5076000000000001</v>
      </c>
      <c r="H908" s="184">
        <v>-9.2100000000000001E-2</v>
      </c>
      <c r="I908" s="184">
        <v>-1.8373999999999999</v>
      </c>
      <c r="J908" s="184">
        <v>-4.1368</v>
      </c>
      <c r="K908" s="184">
        <v>-0.23</v>
      </c>
      <c r="L908" s="184">
        <v>11.1738</v>
      </c>
      <c r="M908" s="184">
        <v>18.992799999999999</v>
      </c>
      <c r="N908" s="184">
        <v>38.311399999999999</v>
      </c>
      <c r="O908" s="184">
        <v>21.541699999999999</v>
      </c>
      <c r="P908" s="184">
        <v>17.6267</v>
      </c>
      <c r="Q908" s="184">
        <v>15.979699999999999</v>
      </c>
      <c r="R908" s="184">
        <v>26.265699999999999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816</v>
      </c>
      <c r="B909" s="180" t="s">
        <v>851</v>
      </c>
      <c r="C909" s="180">
        <v>119464</v>
      </c>
      <c r="D909" s="183">
        <v>44536</v>
      </c>
      <c r="E909" s="184">
        <v>115.68</v>
      </c>
      <c r="F909" s="184">
        <v>-1.4985999999999999</v>
      </c>
      <c r="G909" s="184">
        <v>-1.4985999999999999</v>
      </c>
      <c r="H909" s="184">
        <v>-7.7700000000000005E-2</v>
      </c>
      <c r="I909" s="184">
        <v>-1.7997000000000001</v>
      </c>
      <c r="J909" s="184">
        <v>-4.0477999999999996</v>
      </c>
      <c r="K909" s="184">
        <v>1.7299999999999999E-2</v>
      </c>
      <c r="L909" s="184">
        <v>11.7249</v>
      </c>
      <c r="M909" s="184">
        <v>19.863199999999999</v>
      </c>
      <c r="N909" s="184">
        <v>39.642699999999998</v>
      </c>
      <c r="O909" s="184">
        <v>22.4831</v>
      </c>
      <c r="P909" s="184">
        <v>18.5594</v>
      </c>
      <c r="Q909" s="184">
        <v>15.8767</v>
      </c>
      <c r="R909" s="184">
        <v>27.377500000000001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816</v>
      </c>
      <c r="B910" s="180" t="s">
        <v>852</v>
      </c>
      <c r="C910" s="180">
        <v>109275</v>
      </c>
      <c r="D910" s="183">
        <v>44536</v>
      </c>
      <c r="E910" s="184">
        <v>53.415399999999998</v>
      </c>
      <c r="F910" s="184">
        <v>-1.9863</v>
      </c>
      <c r="G910" s="184">
        <v>-1.9863</v>
      </c>
      <c r="H910" s="184">
        <v>-0.60029999999999994</v>
      </c>
      <c r="I910" s="184">
        <v>-2.0327000000000002</v>
      </c>
      <c r="J910" s="184">
        <v>-0.78139999999999998</v>
      </c>
      <c r="K910" s="184">
        <v>1.0976999999999999</v>
      </c>
      <c r="L910" s="184">
        <v>4.7126999999999999</v>
      </c>
      <c r="M910" s="184">
        <v>23.418199999999999</v>
      </c>
      <c r="N910" s="184">
        <v>42.037700000000001</v>
      </c>
      <c r="O910" s="184">
        <v>20.964700000000001</v>
      </c>
      <c r="P910" s="184">
        <v>16.248799999999999</v>
      </c>
      <c r="Q910" s="184">
        <v>13.3657</v>
      </c>
      <c r="R910" s="184">
        <v>28.889099999999999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816</v>
      </c>
      <c r="B911" s="180" t="s">
        <v>853</v>
      </c>
      <c r="C911" s="180">
        <v>120834</v>
      </c>
      <c r="D911" s="183">
        <v>44536</v>
      </c>
      <c r="E911" s="184">
        <v>55.778700000000001</v>
      </c>
      <c r="F911" s="184">
        <v>-1.9685999999999999</v>
      </c>
      <c r="G911" s="184">
        <v>-1.9685999999999999</v>
      </c>
      <c r="H911" s="184">
        <v>-0.56000000000000005</v>
      </c>
      <c r="I911" s="184">
        <v>-1.9548000000000001</v>
      </c>
      <c r="J911" s="184">
        <v>-0.59030000000000005</v>
      </c>
      <c r="K911" s="184">
        <v>1.6865000000000001</v>
      </c>
      <c r="L911" s="184">
        <v>5.82</v>
      </c>
      <c r="M911" s="184">
        <v>25.531300000000002</v>
      </c>
      <c r="N911" s="184">
        <v>45.198799999999999</v>
      </c>
      <c r="O911" s="184">
        <v>22.9268</v>
      </c>
      <c r="P911" s="184">
        <v>17.512699999999999</v>
      </c>
      <c r="Q911" s="184">
        <v>18.145399999999999</v>
      </c>
      <c r="R911" s="184">
        <v>31.299600000000002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816</v>
      </c>
      <c r="B912" s="180" t="s">
        <v>854</v>
      </c>
      <c r="C912" s="180">
        <v>119727</v>
      </c>
      <c r="D912" s="183">
        <v>44536</v>
      </c>
      <c r="E912" s="184">
        <v>270.68029999999999</v>
      </c>
      <c r="F912" s="184">
        <v>-1.4107000000000001</v>
      </c>
      <c r="G912" s="184">
        <v>-1.4107000000000001</v>
      </c>
      <c r="H912" s="184">
        <v>-1.0399</v>
      </c>
      <c r="I912" s="184">
        <v>-2.2871999999999999</v>
      </c>
      <c r="J912" s="184">
        <v>-0.80279999999999996</v>
      </c>
      <c r="K912" s="184">
        <v>7.6619999999999999</v>
      </c>
      <c r="L912" s="184">
        <v>22.435199999999998</v>
      </c>
      <c r="M912" s="184">
        <v>31.734100000000002</v>
      </c>
      <c r="N912" s="184">
        <v>48.056899999999999</v>
      </c>
      <c r="O912" s="184">
        <v>26.659300000000002</v>
      </c>
      <c r="P912" s="184">
        <v>21.459599999999998</v>
      </c>
      <c r="Q912" s="184">
        <v>18.0503</v>
      </c>
      <c r="R912" s="184">
        <v>29.844200000000001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816</v>
      </c>
      <c r="B913" s="180" t="s">
        <v>855</v>
      </c>
      <c r="C913" s="180">
        <v>102756</v>
      </c>
      <c r="D913" s="183">
        <v>44536</v>
      </c>
      <c r="E913" s="184">
        <v>249.09280000000001</v>
      </c>
      <c r="F913" s="184">
        <v>-1.4193</v>
      </c>
      <c r="G913" s="184">
        <v>-1.4193</v>
      </c>
      <c r="H913" s="184">
        <v>-1.0606</v>
      </c>
      <c r="I913" s="184">
        <v>-2.3277999999999999</v>
      </c>
      <c r="J913" s="184">
        <v>-0.90290000000000004</v>
      </c>
      <c r="K913" s="184">
        <v>7.3738999999999999</v>
      </c>
      <c r="L913" s="184">
        <v>21.7819</v>
      </c>
      <c r="M913" s="184">
        <v>30.668500000000002</v>
      </c>
      <c r="N913" s="184">
        <v>46.459099999999999</v>
      </c>
      <c r="O913" s="184">
        <v>25.3645</v>
      </c>
      <c r="P913" s="184">
        <v>20.251899999999999</v>
      </c>
      <c r="Q913" s="184">
        <v>20.601400000000002</v>
      </c>
      <c r="R913" s="184">
        <v>28.4727</v>
      </c>
      <c r="S913" s="120"/>
      <c r="T913" s="123"/>
      <c r="U913" s="124"/>
      <c r="V913" s="124"/>
      <c r="W913" s="124"/>
      <c r="X913" s="124"/>
      <c r="Y913" s="124"/>
      <c r="Z913" s="124"/>
      <c r="AA913" s="124"/>
      <c r="AB913" s="124"/>
      <c r="AC913" s="124"/>
      <c r="AD913" s="124"/>
      <c r="AE913" s="124"/>
      <c r="AF913" s="124"/>
      <c r="AG913" s="124"/>
      <c r="AH913" s="124"/>
    </row>
    <row r="914" spans="1:34" x14ac:dyDescent="0.3">
      <c r="A914" s="180" t="s">
        <v>816</v>
      </c>
      <c r="B914" s="180" t="s">
        <v>856</v>
      </c>
      <c r="C914" s="180">
        <v>101537</v>
      </c>
      <c r="D914" s="183">
        <v>44536</v>
      </c>
      <c r="E914" s="184">
        <v>263.71030000000002</v>
      </c>
      <c r="F914" s="184">
        <v>-1.4923</v>
      </c>
      <c r="G914" s="184">
        <v>-1.4923</v>
      </c>
      <c r="H914" s="184">
        <v>-0.39900000000000002</v>
      </c>
      <c r="I914" s="184">
        <v>-2.9958999999999998</v>
      </c>
      <c r="J914" s="184">
        <v>-5.2455999999999996</v>
      </c>
      <c r="K914" s="184">
        <v>-3.6987000000000001</v>
      </c>
      <c r="L914" s="184">
        <v>9.1761999999999997</v>
      </c>
      <c r="M914" s="184">
        <v>13.275499999999999</v>
      </c>
      <c r="N914" s="184">
        <v>28.793900000000001</v>
      </c>
      <c r="O914" s="184">
        <v>17.085999999999999</v>
      </c>
      <c r="P914" s="184">
        <v>16.8874</v>
      </c>
      <c r="Q914" s="184">
        <v>18.407299999999999</v>
      </c>
      <c r="R914" s="184">
        <v>17.616599999999998</v>
      </c>
      <c r="S914" s="120"/>
      <c r="T914" s="123"/>
      <c r="U914" s="124"/>
      <c r="V914" s="124"/>
      <c r="W914" s="124"/>
      <c r="X914" s="124"/>
      <c r="Y914" s="124"/>
      <c r="Z914" s="124"/>
      <c r="AA914" s="124"/>
      <c r="AB914" s="124"/>
      <c r="AC914" s="124"/>
      <c r="AD914" s="124"/>
      <c r="AE914" s="124"/>
      <c r="AF914" s="124"/>
      <c r="AG914" s="124"/>
      <c r="AH914" s="124"/>
    </row>
    <row r="915" spans="1:34" x14ac:dyDescent="0.3">
      <c r="A915" s="180" t="s">
        <v>816</v>
      </c>
      <c r="B915" s="180" t="s">
        <v>857</v>
      </c>
      <c r="C915" s="180">
        <v>119578</v>
      </c>
      <c r="D915" s="183">
        <v>44536</v>
      </c>
      <c r="E915" s="184">
        <v>282.03109999999998</v>
      </c>
      <c r="F915" s="184">
        <v>-1.4843</v>
      </c>
      <c r="G915" s="184">
        <v>-1.4843</v>
      </c>
      <c r="H915" s="184">
        <v>-0.37980000000000003</v>
      </c>
      <c r="I915" s="184">
        <v>-2.9590999999999998</v>
      </c>
      <c r="J915" s="184">
        <v>-5.1614000000000004</v>
      </c>
      <c r="K915" s="184">
        <v>-3.464</v>
      </c>
      <c r="L915" s="184">
        <v>9.7195999999999998</v>
      </c>
      <c r="M915" s="184">
        <v>14.116199999999999</v>
      </c>
      <c r="N915" s="184">
        <v>30.058199999999999</v>
      </c>
      <c r="O915" s="184">
        <v>18.108799999999999</v>
      </c>
      <c r="P915" s="184">
        <v>18.097000000000001</v>
      </c>
      <c r="Q915" s="184">
        <v>13.447100000000001</v>
      </c>
      <c r="R915" s="184">
        <v>18.734100000000002</v>
      </c>
      <c r="S915" s="120"/>
      <c r="T915" s="123"/>
      <c r="U915" s="124"/>
      <c r="V915" s="124"/>
      <c r="W915" s="124"/>
      <c r="X915" s="124"/>
      <c r="Y915" s="124"/>
      <c r="Z915" s="124"/>
      <c r="AA915" s="124"/>
      <c r="AB915" s="124"/>
      <c r="AC915" s="124"/>
      <c r="AD915" s="124"/>
      <c r="AE915" s="124"/>
      <c r="AF915" s="124"/>
      <c r="AG915" s="124"/>
      <c r="AH915" s="124"/>
    </row>
    <row r="916" spans="1:34" x14ac:dyDescent="0.3">
      <c r="A916" s="180" t="s">
        <v>816</v>
      </c>
      <c r="B916" s="180" t="s">
        <v>858</v>
      </c>
      <c r="C916" s="180">
        <v>147757</v>
      </c>
      <c r="D916" s="183">
        <v>44536</v>
      </c>
      <c r="E916" s="184">
        <v>15.185700000000001</v>
      </c>
      <c r="F916" s="184">
        <v>-1.575</v>
      </c>
      <c r="G916" s="184">
        <v>-1.575</v>
      </c>
      <c r="H916" s="184">
        <v>-0.73799999999999999</v>
      </c>
      <c r="I916" s="184">
        <v>-3.0998999999999999</v>
      </c>
      <c r="J916" s="184">
        <v>-4.8556999999999997</v>
      </c>
      <c r="K916" s="184">
        <v>-2.4901</v>
      </c>
      <c r="L916" s="184">
        <v>11.0634</v>
      </c>
      <c r="M916" s="184">
        <v>18.184000000000001</v>
      </c>
      <c r="N916" s="184">
        <v>37.666400000000003</v>
      </c>
      <c r="O916" s="184"/>
      <c r="P916" s="184"/>
      <c r="Q916" s="184">
        <v>23.16</v>
      </c>
      <c r="R916" s="184">
        <v>23.253499999999999</v>
      </c>
      <c r="S916" s="120"/>
      <c r="T916" s="123"/>
      <c r="U916" s="124"/>
      <c r="V916" s="124"/>
      <c r="W916" s="124"/>
      <c r="X916" s="124"/>
      <c r="Y916" s="124"/>
      <c r="Z916" s="124"/>
      <c r="AA916" s="124"/>
      <c r="AB916" s="124"/>
      <c r="AC916" s="124"/>
      <c r="AD916" s="124"/>
      <c r="AE916" s="124"/>
      <c r="AF916" s="124"/>
      <c r="AG916" s="124"/>
      <c r="AH916" s="124"/>
    </row>
    <row r="917" spans="1:34" x14ac:dyDescent="0.3">
      <c r="A917" s="180" t="s">
        <v>816</v>
      </c>
      <c r="B917" s="180" t="s">
        <v>859</v>
      </c>
      <c r="C917" s="180">
        <v>147760</v>
      </c>
      <c r="D917" s="183">
        <v>44536</v>
      </c>
      <c r="E917" s="184">
        <v>14.6241</v>
      </c>
      <c r="F917" s="184">
        <v>-1.5888</v>
      </c>
      <c r="G917" s="184">
        <v>-1.5888</v>
      </c>
      <c r="H917" s="184">
        <v>-0.76949999999999996</v>
      </c>
      <c r="I917" s="184">
        <v>-3.1619000000000002</v>
      </c>
      <c r="J917" s="184">
        <v>-5.0012999999999996</v>
      </c>
      <c r="K917" s="184">
        <v>-2.9041000000000001</v>
      </c>
      <c r="L917" s="184">
        <v>10.1785</v>
      </c>
      <c r="M917" s="184">
        <v>16.722899999999999</v>
      </c>
      <c r="N917" s="184">
        <v>35.375700000000002</v>
      </c>
      <c r="O917" s="184"/>
      <c r="P917" s="184"/>
      <c r="Q917" s="184">
        <v>20.8674</v>
      </c>
      <c r="R917" s="184">
        <v>20.958500000000001</v>
      </c>
      <c r="S917" s="120"/>
      <c r="T917" s="123"/>
      <c r="U917" s="124"/>
      <c r="V917" s="124"/>
      <c r="W917" s="124"/>
      <c r="X917" s="124"/>
      <c r="Y917" s="124"/>
      <c r="Z917" s="124"/>
      <c r="AA917" s="124"/>
      <c r="AB917" s="124"/>
      <c r="AC917" s="124"/>
      <c r="AD917" s="124"/>
      <c r="AE917" s="124"/>
      <c r="AF917" s="124"/>
      <c r="AG917" s="124"/>
      <c r="AH917" s="124"/>
    </row>
    <row r="918" spans="1:34" x14ac:dyDescent="0.3">
      <c r="A918" s="180" t="s">
        <v>816</v>
      </c>
      <c r="B918" s="180" t="s">
        <v>860</v>
      </c>
      <c r="C918" s="180">
        <v>147492</v>
      </c>
      <c r="D918" s="183">
        <v>44536</v>
      </c>
      <c r="E918" s="184">
        <v>18.04</v>
      </c>
      <c r="F918" s="184">
        <v>-1.5284</v>
      </c>
      <c r="G918" s="184">
        <v>-1.5284</v>
      </c>
      <c r="H918" s="184">
        <v>-0.66080000000000005</v>
      </c>
      <c r="I918" s="184">
        <v>-3.0108000000000001</v>
      </c>
      <c r="J918" s="184">
        <v>-4.7015000000000002</v>
      </c>
      <c r="K918" s="184">
        <v>-0.8246</v>
      </c>
      <c r="L918" s="184">
        <v>15.715199999999999</v>
      </c>
      <c r="M918" s="184">
        <v>18.606200000000001</v>
      </c>
      <c r="N918" s="184">
        <v>38.662599999999998</v>
      </c>
      <c r="O918" s="184"/>
      <c r="P918" s="184"/>
      <c r="Q918" s="184">
        <v>28.6814</v>
      </c>
      <c r="R918" s="184">
        <v>27.2133</v>
      </c>
      <c r="S918" s="120"/>
      <c r="T918" s="123"/>
      <c r="U918" s="124"/>
      <c r="V918" s="124"/>
      <c r="W918" s="124"/>
      <c r="X918" s="124"/>
      <c r="Y918" s="124"/>
      <c r="Z918" s="124"/>
      <c r="AA918" s="124"/>
      <c r="AB918" s="124"/>
      <c r="AC918" s="124"/>
      <c r="AD918" s="124"/>
      <c r="AE918" s="124"/>
      <c r="AF918" s="124"/>
      <c r="AG918" s="124"/>
      <c r="AH918" s="124"/>
    </row>
    <row r="919" spans="1:34" x14ac:dyDescent="0.3">
      <c r="A919" s="180" t="s">
        <v>816</v>
      </c>
      <c r="B919" s="180" t="s">
        <v>861</v>
      </c>
      <c r="C919" s="180">
        <v>147490</v>
      </c>
      <c r="D919" s="183">
        <v>44536</v>
      </c>
      <c r="E919" s="184">
        <v>17.68</v>
      </c>
      <c r="F919" s="184">
        <v>-1.5589999999999999</v>
      </c>
      <c r="G919" s="184">
        <v>-1.5589999999999999</v>
      </c>
      <c r="H919" s="184">
        <v>-0.67420000000000002</v>
      </c>
      <c r="I919" s="184">
        <v>-3.0701999999999998</v>
      </c>
      <c r="J919" s="184">
        <v>-4.7413999999999996</v>
      </c>
      <c r="K919" s="184">
        <v>-0.95240000000000002</v>
      </c>
      <c r="L919" s="184">
        <v>15.3294</v>
      </c>
      <c r="M919" s="184">
        <v>17.9453</v>
      </c>
      <c r="N919" s="184">
        <v>37.694699999999997</v>
      </c>
      <c r="O919" s="184"/>
      <c r="P919" s="184"/>
      <c r="Q919" s="184">
        <v>27.577500000000001</v>
      </c>
      <c r="R919" s="184">
        <v>26.165700000000001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-1.5979720000000008</v>
      </c>
      <c r="G920" s="186">
        <v>-1.5979720000000008</v>
      </c>
      <c r="H920" s="186">
        <v>-0.46659599999999996</v>
      </c>
      <c r="I920" s="186">
        <v>-2.6965660000000002</v>
      </c>
      <c r="J920" s="186">
        <v>-4.6568379999999987</v>
      </c>
      <c r="K920" s="186">
        <v>-0.59348599999999974</v>
      </c>
      <c r="L920" s="186">
        <v>11.389539999999997</v>
      </c>
      <c r="M920" s="186">
        <v>17.888590000000001</v>
      </c>
      <c r="N920" s="186">
        <v>34.755966000000008</v>
      </c>
      <c r="O920" s="186">
        <v>19.534308333333332</v>
      </c>
      <c r="P920" s="186">
        <v>16.529199999999999</v>
      </c>
      <c r="Q920" s="186">
        <v>20.017762000000001</v>
      </c>
      <c r="R920" s="186">
        <v>23.176736363636369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-1.5948</v>
      </c>
      <c r="G921" s="186">
        <v>-1.5948</v>
      </c>
      <c r="H921" s="186">
        <v>-0.39545000000000002</v>
      </c>
      <c r="I921" s="186">
        <v>-2.7938499999999999</v>
      </c>
      <c r="J921" s="186">
        <v>-4.8385499999999997</v>
      </c>
      <c r="K921" s="186">
        <v>-0.93120000000000003</v>
      </c>
      <c r="L921" s="186">
        <v>11.1264</v>
      </c>
      <c r="M921" s="186">
        <v>17.979099999999999</v>
      </c>
      <c r="N921" s="186">
        <v>36.549700000000001</v>
      </c>
      <c r="O921" s="186">
        <v>18.756999999999998</v>
      </c>
      <c r="P921" s="186">
        <v>16.169449999999998</v>
      </c>
      <c r="Q921" s="186">
        <v>16.300750000000001</v>
      </c>
      <c r="R921" s="186">
        <v>23.053100000000001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862</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863</v>
      </c>
      <c r="B924" s="180" t="s">
        <v>864</v>
      </c>
      <c r="C924" s="180">
        <v>131301</v>
      </c>
      <c r="D924" s="183">
        <v>44536</v>
      </c>
      <c r="E924" s="184">
        <v>18.049199999999999</v>
      </c>
      <c r="F924" s="184">
        <v>11.3352</v>
      </c>
      <c r="G924" s="184">
        <v>11.3352</v>
      </c>
      <c r="H924" s="184">
        <v>-2.7719</v>
      </c>
      <c r="I924" s="184">
        <v>3.819</v>
      </c>
      <c r="J924" s="184">
        <v>6.0568</v>
      </c>
      <c r="K924" s="184">
        <v>0.36259999999999998</v>
      </c>
      <c r="L924" s="184">
        <v>-0.19550000000000001</v>
      </c>
      <c r="M924" s="184">
        <v>3.7772000000000001</v>
      </c>
      <c r="N924" s="184">
        <v>1.611</v>
      </c>
      <c r="O924" s="184">
        <v>8.2553000000000001</v>
      </c>
      <c r="P924" s="184">
        <v>6.1984000000000004</v>
      </c>
      <c r="Q924" s="184">
        <v>8.5472999999999999</v>
      </c>
      <c r="R924" s="184">
        <v>7.1619000000000002</v>
      </c>
      <c r="S924" s="120" t="s">
        <v>1998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863</v>
      </c>
      <c r="B925" s="180" t="s">
        <v>865</v>
      </c>
      <c r="C925" s="180">
        <v>131297</v>
      </c>
      <c r="D925" s="183">
        <v>44536</v>
      </c>
      <c r="E925" s="184">
        <v>17.748000000000001</v>
      </c>
      <c r="F925" s="184">
        <v>11.115600000000001</v>
      </c>
      <c r="G925" s="184">
        <v>11.115600000000001</v>
      </c>
      <c r="H925" s="184">
        <v>-2.9655999999999998</v>
      </c>
      <c r="I925" s="184">
        <v>3.6187</v>
      </c>
      <c r="J925" s="184">
        <v>5.8514999999999997</v>
      </c>
      <c r="K925" s="184">
        <v>0.1515</v>
      </c>
      <c r="L925" s="184">
        <v>-0.40489999999999998</v>
      </c>
      <c r="M925" s="184">
        <v>3.5589</v>
      </c>
      <c r="N925" s="184">
        <v>1.3985000000000001</v>
      </c>
      <c r="O925" s="184">
        <v>8.0215999999999994</v>
      </c>
      <c r="P925" s="184">
        <v>5.9579000000000004</v>
      </c>
      <c r="Q925" s="184">
        <v>8.2939000000000007</v>
      </c>
      <c r="R925" s="184">
        <v>6.9446000000000003</v>
      </c>
      <c r="S925" s="120" t="s">
        <v>1998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863</v>
      </c>
      <c r="B926" s="180" t="s">
        <v>866</v>
      </c>
      <c r="C926" s="180">
        <v>131051</v>
      </c>
      <c r="D926" s="183">
        <v>44536</v>
      </c>
      <c r="E926" s="184">
        <v>19.8127</v>
      </c>
      <c r="F926" s="184">
        <v>8.2342999999999993</v>
      </c>
      <c r="G926" s="184">
        <v>8.2342999999999993</v>
      </c>
      <c r="H926" s="184">
        <v>1.7639</v>
      </c>
      <c r="I926" s="184">
        <v>8.1842000000000006</v>
      </c>
      <c r="J926" s="184">
        <v>10.595800000000001</v>
      </c>
      <c r="K926" s="184">
        <v>3.1194999999999999</v>
      </c>
      <c r="L926" s="184">
        <v>5.6185999999999998</v>
      </c>
      <c r="M926" s="184">
        <v>7.9027000000000003</v>
      </c>
      <c r="N926" s="184">
        <v>3.7111000000000001</v>
      </c>
      <c r="O926" s="184">
        <v>10.2597</v>
      </c>
      <c r="P926" s="184">
        <v>7.8875000000000002</v>
      </c>
      <c r="Q926" s="184">
        <v>9.9065999999999992</v>
      </c>
      <c r="R926" s="184">
        <v>9.2017000000000007</v>
      </c>
      <c r="S926" s="120" t="s">
        <v>1998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863</v>
      </c>
      <c r="B927" s="180" t="s">
        <v>867</v>
      </c>
      <c r="C927" s="180">
        <v>131061</v>
      </c>
      <c r="D927" s="183">
        <v>44536</v>
      </c>
      <c r="E927" s="184">
        <v>20.141100000000002</v>
      </c>
      <c r="F927" s="184">
        <v>8.4024000000000001</v>
      </c>
      <c r="G927" s="184">
        <v>8.4024000000000001</v>
      </c>
      <c r="H927" s="184">
        <v>1.9165000000000001</v>
      </c>
      <c r="I927" s="184">
        <v>8.3498999999999999</v>
      </c>
      <c r="J927" s="184">
        <v>10.757199999999999</v>
      </c>
      <c r="K927" s="184">
        <v>3.2806000000000002</v>
      </c>
      <c r="L927" s="184">
        <v>5.7835999999999999</v>
      </c>
      <c r="M927" s="184">
        <v>8.0724</v>
      </c>
      <c r="N927" s="184">
        <v>3.8776000000000002</v>
      </c>
      <c r="O927" s="184">
        <v>10.4582</v>
      </c>
      <c r="P927" s="184">
        <v>8.0853999999999999</v>
      </c>
      <c r="Q927" s="184">
        <v>10.156499999999999</v>
      </c>
      <c r="R927" s="184">
        <v>9.3765999999999998</v>
      </c>
      <c r="S927" s="120" t="s">
        <v>1998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863</v>
      </c>
      <c r="B928" s="180" t="s">
        <v>868</v>
      </c>
      <c r="C928" s="180">
        <v>118387</v>
      </c>
      <c r="D928" s="183">
        <v>44536</v>
      </c>
      <c r="E928" s="184">
        <v>37.1066</v>
      </c>
      <c r="F928" s="184">
        <v>10.764099999999999</v>
      </c>
      <c r="G928" s="184">
        <v>10.764099999999999</v>
      </c>
      <c r="H928" s="184">
        <v>-2.3035000000000001</v>
      </c>
      <c r="I928" s="184">
        <v>4.1448999999999998</v>
      </c>
      <c r="J928" s="184">
        <v>6.4912000000000001</v>
      </c>
      <c r="K928" s="184">
        <v>0.62029999999999996</v>
      </c>
      <c r="L928" s="184">
        <v>4.3346</v>
      </c>
      <c r="M928" s="184">
        <v>6.6234000000000002</v>
      </c>
      <c r="N928" s="184">
        <v>2.4794999999999998</v>
      </c>
      <c r="O928" s="184">
        <v>10.2959</v>
      </c>
      <c r="P928" s="184">
        <v>9.4048999999999996</v>
      </c>
      <c r="Q928" s="184">
        <v>10.085900000000001</v>
      </c>
      <c r="R928" s="184">
        <v>8.6166999999999998</v>
      </c>
      <c r="S928" s="120" t="s">
        <v>1998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863</v>
      </c>
      <c r="B929" s="180" t="s">
        <v>869</v>
      </c>
      <c r="C929" s="180">
        <v>108753</v>
      </c>
      <c r="D929" s="183">
        <v>44536</v>
      </c>
      <c r="E929" s="184">
        <v>36.741100000000003</v>
      </c>
      <c r="F929" s="184">
        <v>10.639099999999999</v>
      </c>
      <c r="G929" s="184">
        <v>10.639099999999999</v>
      </c>
      <c r="H929" s="184">
        <v>-2.4399000000000002</v>
      </c>
      <c r="I929" s="184">
        <v>4.0153999999999996</v>
      </c>
      <c r="J929" s="184">
        <v>6.3613</v>
      </c>
      <c r="K929" s="184">
        <v>0.48859999999999998</v>
      </c>
      <c r="L929" s="184">
        <v>4.2015000000000002</v>
      </c>
      <c r="M929" s="184">
        <v>6.4870999999999999</v>
      </c>
      <c r="N929" s="184">
        <v>2.3466</v>
      </c>
      <c r="O929" s="184">
        <v>10.1534</v>
      </c>
      <c r="P929" s="184">
        <v>9.2782999999999998</v>
      </c>
      <c r="Q929" s="184">
        <v>6.8076999999999996</v>
      </c>
      <c r="R929" s="184">
        <v>8.4725000000000001</v>
      </c>
      <c r="S929" s="120" t="s">
        <v>1998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863</v>
      </c>
      <c r="B930" s="180" t="s">
        <v>870</v>
      </c>
      <c r="C930" s="180">
        <v>101002</v>
      </c>
      <c r="D930" s="183">
        <v>44536</v>
      </c>
      <c r="E930" s="184">
        <v>51.311500000000002</v>
      </c>
      <c r="F930" s="184">
        <v>5.8594999999999997</v>
      </c>
      <c r="G930" s="184">
        <v>5.8594999999999997</v>
      </c>
      <c r="H930" s="184">
        <v>1.3416999999999999</v>
      </c>
      <c r="I930" s="184">
        <v>4.9175000000000004</v>
      </c>
      <c r="J930" s="184">
        <v>9.2859999999999996</v>
      </c>
      <c r="K930" s="184">
        <v>3.1760000000000002</v>
      </c>
      <c r="L930" s="184">
        <v>5.5955000000000004</v>
      </c>
      <c r="M930" s="184">
        <v>7.3654000000000002</v>
      </c>
      <c r="N930" s="184">
        <v>3.0760000000000001</v>
      </c>
      <c r="O930" s="184">
        <v>8.9581</v>
      </c>
      <c r="P930" s="184">
        <v>8.4295000000000009</v>
      </c>
      <c r="Q930" s="184">
        <v>8.1138999999999992</v>
      </c>
      <c r="R930" s="184">
        <v>7.9139999999999997</v>
      </c>
      <c r="S930" s="120" t="s">
        <v>1998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863</v>
      </c>
      <c r="B931" s="180" t="s">
        <v>871</v>
      </c>
      <c r="C931" s="180">
        <v>120137</v>
      </c>
      <c r="D931" s="183">
        <v>44536</v>
      </c>
      <c r="E931" s="184">
        <v>52.747799999999998</v>
      </c>
      <c r="F931" s="184">
        <v>6.1848000000000001</v>
      </c>
      <c r="G931" s="184">
        <v>6.1848000000000001</v>
      </c>
      <c r="H931" s="184">
        <v>1.6514</v>
      </c>
      <c r="I931" s="184">
        <v>5.2298999999999998</v>
      </c>
      <c r="J931" s="184">
        <v>9.5982000000000003</v>
      </c>
      <c r="K931" s="184">
        <v>3.4883999999999999</v>
      </c>
      <c r="L931" s="184">
        <v>5.9147999999999996</v>
      </c>
      <c r="M931" s="184">
        <v>7.6925999999999997</v>
      </c>
      <c r="N931" s="184">
        <v>3.3955000000000002</v>
      </c>
      <c r="O931" s="184">
        <v>9.2911999999999999</v>
      </c>
      <c r="P931" s="184">
        <v>8.7687000000000008</v>
      </c>
      <c r="Q931" s="184">
        <v>9.8774999999999995</v>
      </c>
      <c r="R931" s="184">
        <v>8.2446000000000002</v>
      </c>
      <c r="S931" s="120" t="s">
        <v>1998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9.0668749999999996</v>
      </c>
      <c r="G932" s="186">
        <v>9.0668749999999996</v>
      </c>
      <c r="H932" s="186">
        <v>-0.47592500000000004</v>
      </c>
      <c r="I932" s="186">
        <v>5.2849374999999998</v>
      </c>
      <c r="J932" s="186">
        <v>8.1247500000000006</v>
      </c>
      <c r="K932" s="186">
        <v>1.8359375000000002</v>
      </c>
      <c r="L932" s="186">
        <v>3.8560250000000003</v>
      </c>
      <c r="M932" s="186">
        <v>6.4349625000000001</v>
      </c>
      <c r="N932" s="186">
        <v>2.7369750000000002</v>
      </c>
      <c r="O932" s="186">
        <v>9.4616749999999996</v>
      </c>
      <c r="P932" s="186">
        <v>8.0013249999999996</v>
      </c>
      <c r="Q932" s="186">
        <v>8.9736624999999997</v>
      </c>
      <c r="R932" s="186">
        <v>8.241575000000001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9.5207499999999996</v>
      </c>
      <c r="G933" s="186">
        <v>9.5207499999999996</v>
      </c>
      <c r="H933" s="186">
        <v>-0.48090000000000011</v>
      </c>
      <c r="I933" s="186">
        <v>4.5312000000000001</v>
      </c>
      <c r="J933" s="186">
        <v>7.8886000000000003</v>
      </c>
      <c r="K933" s="186">
        <v>1.8698999999999999</v>
      </c>
      <c r="L933" s="186">
        <v>4.9650499999999997</v>
      </c>
      <c r="M933" s="186">
        <v>6.9944000000000006</v>
      </c>
      <c r="N933" s="186">
        <v>2.7777500000000002</v>
      </c>
      <c r="O933" s="186">
        <v>9.7223000000000006</v>
      </c>
      <c r="P933" s="186">
        <v>8.2574500000000004</v>
      </c>
      <c r="Q933" s="186">
        <v>9.2123999999999988</v>
      </c>
      <c r="R933" s="186">
        <v>8.358550000000001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872</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873</v>
      </c>
      <c r="B936" s="180" t="s">
        <v>874</v>
      </c>
      <c r="C936" s="180">
        <v>115127</v>
      </c>
      <c r="D936" s="183">
        <v>44536</v>
      </c>
      <c r="E936" s="184">
        <v>43.622799999999998</v>
      </c>
      <c r="F936" s="184">
        <v>91.381500000000003</v>
      </c>
      <c r="G936" s="184">
        <v>91.381500000000003</v>
      </c>
      <c r="H936" s="184">
        <v>-37.311700000000002</v>
      </c>
      <c r="I936" s="184">
        <v>-55.001399999999997</v>
      </c>
      <c r="J936" s="184">
        <v>7.9611999999999998</v>
      </c>
      <c r="K936" s="184">
        <v>2.5682</v>
      </c>
      <c r="L936" s="184">
        <v>-4.2266000000000004</v>
      </c>
      <c r="M936" s="184">
        <v>9.9438999999999993</v>
      </c>
      <c r="N936" s="184">
        <v>-3.2345000000000002</v>
      </c>
      <c r="O936" s="184">
        <v>14.5922</v>
      </c>
      <c r="P936" s="184">
        <v>9.8721999999999994</v>
      </c>
      <c r="Q936" s="184">
        <v>6.556</v>
      </c>
      <c r="R936" s="184">
        <v>11.337</v>
      </c>
      <c r="S936" s="120" t="s">
        <v>1995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873</v>
      </c>
      <c r="B937" s="180" t="s">
        <v>875</v>
      </c>
      <c r="C937" s="180">
        <v>116796</v>
      </c>
      <c r="D937" s="183">
        <v>44536</v>
      </c>
      <c r="E937" s="184">
        <v>14.6602</v>
      </c>
      <c r="F937" s="184">
        <v>55.273099999999999</v>
      </c>
      <c r="G937" s="184">
        <v>55.273099999999999</v>
      </c>
      <c r="H937" s="184">
        <v>-65.326999999999998</v>
      </c>
      <c r="I937" s="184">
        <v>-54.721400000000003</v>
      </c>
      <c r="J937" s="184">
        <v>11.349299999999999</v>
      </c>
      <c r="K937" s="184">
        <v>0.14230000000000001</v>
      </c>
      <c r="L937" s="184">
        <v>-3.7456</v>
      </c>
      <c r="M937" s="184">
        <v>7.5152000000000001</v>
      </c>
      <c r="N937" s="184">
        <v>-4.2882999999999996</v>
      </c>
      <c r="O937" s="184">
        <v>13.5524</v>
      </c>
      <c r="P937" s="184">
        <v>8.9985999999999997</v>
      </c>
      <c r="Q937" s="184">
        <v>4.0140000000000002</v>
      </c>
      <c r="R937" s="184">
        <v>10.293200000000001</v>
      </c>
      <c r="S937" s="120" t="s">
        <v>1995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873</v>
      </c>
      <c r="B938" s="180" t="s">
        <v>1882</v>
      </c>
      <c r="C938" s="180">
        <v>120546</v>
      </c>
      <c r="D938" s="183">
        <v>44536</v>
      </c>
      <c r="E938" s="184">
        <v>15.049200000000001</v>
      </c>
      <c r="F938" s="184">
        <v>55.551099999999998</v>
      </c>
      <c r="G938" s="184">
        <v>55.551099999999998</v>
      </c>
      <c r="H938" s="184">
        <v>-65.044700000000006</v>
      </c>
      <c r="I938" s="184">
        <v>-54.432400000000001</v>
      </c>
      <c r="J938" s="184">
        <v>11.7281</v>
      </c>
      <c r="K938" s="184">
        <v>0.57379999999999998</v>
      </c>
      <c r="L938" s="184">
        <v>-3.3077000000000001</v>
      </c>
      <c r="M938" s="184">
        <v>7.9808000000000003</v>
      </c>
      <c r="N938" s="184">
        <v>-3.8607999999999998</v>
      </c>
      <c r="O938" s="184">
        <v>13.9732</v>
      </c>
      <c r="P938" s="184">
        <v>9.3567</v>
      </c>
      <c r="Q938" s="184">
        <v>3.9674</v>
      </c>
      <c r="R938" s="184">
        <v>10.741199999999999</v>
      </c>
      <c r="S938" s="120" t="s">
        <v>1995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873</v>
      </c>
      <c r="B939" s="180" t="s">
        <v>876</v>
      </c>
      <c r="C939" s="180">
        <v>113434</v>
      </c>
      <c r="D939" s="183">
        <v>44536</v>
      </c>
      <c r="E939" s="184">
        <v>41.354999999999997</v>
      </c>
      <c r="F939" s="184">
        <v>91.204099999999997</v>
      </c>
      <c r="G939" s="184">
        <v>91.204099999999997</v>
      </c>
      <c r="H939" s="184">
        <v>-38.497700000000002</v>
      </c>
      <c r="I939" s="184">
        <v>-55.409399999999998</v>
      </c>
      <c r="J939" s="184">
        <v>7.6916000000000002</v>
      </c>
      <c r="K939" s="184">
        <v>2.5337000000000001</v>
      </c>
      <c r="L939" s="184">
        <v>-4.2594000000000003</v>
      </c>
      <c r="M939" s="184">
        <v>9.8375000000000004</v>
      </c>
      <c r="N939" s="184">
        <v>-3.2103000000000002</v>
      </c>
      <c r="O939" s="184">
        <v>14.522399999999999</v>
      </c>
      <c r="P939" s="184">
        <v>9.3070000000000004</v>
      </c>
      <c r="Q939" s="184">
        <v>6.6482000000000001</v>
      </c>
      <c r="R939" s="184">
        <v>11.097</v>
      </c>
      <c r="S939" s="120" t="s">
        <v>1995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873</v>
      </c>
      <c r="B940" s="180" t="s">
        <v>1883</v>
      </c>
      <c r="C940" s="180">
        <v>120473</v>
      </c>
      <c r="D940" s="183">
        <v>44536</v>
      </c>
      <c r="E940" s="184">
        <v>15.803599999999999</v>
      </c>
      <c r="F940" s="184">
        <v>76.073599999999999</v>
      </c>
      <c r="G940" s="184">
        <v>76.073599999999999</v>
      </c>
      <c r="H940" s="184">
        <v>-55.687100000000001</v>
      </c>
      <c r="I940" s="184">
        <v>-51.632199999999997</v>
      </c>
      <c r="J940" s="184">
        <v>7.1779999999999999</v>
      </c>
      <c r="K940" s="184">
        <v>1.1045</v>
      </c>
      <c r="L940" s="184">
        <v>-3.5528</v>
      </c>
      <c r="M940" s="184">
        <v>8.4827999999999992</v>
      </c>
      <c r="N940" s="184">
        <v>-3.5190999999999999</v>
      </c>
      <c r="O940" s="184">
        <v>14.461</v>
      </c>
      <c r="P940" s="184">
        <v>9.8574000000000002</v>
      </c>
      <c r="Q940" s="184">
        <v>3.6816</v>
      </c>
      <c r="R940" s="184">
        <v>11.415100000000001</v>
      </c>
      <c r="S940" s="120" t="s">
        <v>1995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873</v>
      </c>
      <c r="B941" s="180" t="s">
        <v>877</v>
      </c>
      <c r="C941" s="180">
        <v>115897</v>
      </c>
      <c r="D941" s="183">
        <v>44536</v>
      </c>
      <c r="E941" s="184">
        <v>14.648400000000001</v>
      </c>
      <c r="F941" s="184">
        <v>75.550700000000006</v>
      </c>
      <c r="G941" s="184">
        <v>75.550700000000006</v>
      </c>
      <c r="H941" s="184">
        <v>-56.1297</v>
      </c>
      <c r="I941" s="184">
        <v>-51.963900000000002</v>
      </c>
      <c r="J941" s="184">
        <v>6.7765000000000004</v>
      </c>
      <c r="K941" s="184">
        <v>0.68020000000000003</v>
      </c>
      <c r="L941" s="184">
        <v>-3.9672999999999998</v>
      </c>
      <c r="M941" s="184">
        <v>8.3055000000000003</v>
      </c>
      <c r="N941" s="184">
        <v>-3.7565</v>
      </c>
      <c r="O941" s="184">
        <v>14.1633</v>
      </c>
      <c r="P941" s="184">
        <v>9.3666999999999998</v>
      </c>
      <c r="Q941" s="184">
        <v>3.8376999999999999</v>
      </c>
      <c r="R941" s="184">
        <v>11.0989</v>
      </c>
      <c r="S941" s="120" t="s">
        <v>1995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873</v>
      </c>
      <c r="B942" s="180" t="s">
        <v>1884</v>
      </c>
      <c r="C942" s="180">
        <v>119277</v>
      </c>
      <c r="D942" s="183">
        <v>44533</v>
      </c>
      <c r="E942" s="184">
        <v>17.342099999999999</v>
      </c>
      <c r="F942" s="184">
        <v>-390.41109999999998</v>
      </c>
      <c r="G942" s="184">
        <v>-809.63109999999995</v>
      </c>
      <c r="H942" s="184">
        <v>-253.77359999999999</v>
      </c>
      <c r="I942" s="184">
        <v>-281.32760000000002</v>
      </c>
      <c r="J942" s="184">
        <v>-43.106499999999997</v>
      </c>
      <c r="K942" s="184">
        <v>-17.318899999999999</v>
      </c>
      <c r="L942" s="184">
        <v>-31.920200000000001</v>
      </c>
      <c r="M942" s="184">
        <v>0.75890000000000002</v>
      </c>
      <c r="N942" s="184">
        <v>-11.4833</v>
      </c>
      <c r="O942" s="184">
        <v>18.828199999999999</v>
      </c>
      <c r="P942" s="184">
        <v>7.3861999999999997</v>
      </c>
      <c r="Q942" s="184">
        <v>-0.2888</v>
      </c>
      <c r="R942" s="184">
        <v>10.1759</v>
      </c>
      <c r="S942" s="120"/>
      <c r="T942" s="123"/>
      <c r="U942" s="124"/>
      <c r="V942" s="124"/>
      <c r="W942" s="124"/>
      <c r="X942" s="124"/>
      <c r="Y942" s="124"/>
      <c r="Z942" s="124"/>
      <c r="AA942" s="124"/>
      <c r="AB942" s="124"/>
      <c r="AC942" s="124"/>
      <c r="AD942" s="124"/>
      <c r="AE942" s="124"/>
      <c r="AF942" s="124"/>
      <c r="AG942" s="124"/>
      <c r="AH942" s="124"/>
    </row>
    <row r="943" spans="1:34" x14ac:dyDescent="0.3">
      <c r="A943" s="180" t="s">
        <v>873</v>
      </c>
      <c r="B943" s="180" t="s">
        <v>878</v>
      </c>
      <c r="C943" s="180">
        <v>106597</v>
      </c>
      <c r="D943" s="183">
        <v>44533</v>
      </c>
      <c r="E943" s="184">
        <v>16.611599999999999</v>
      </c>
      <c r="F943" s="184">
        <v>-391.26710000000003</v>
      </c>
      <c r="G943" s="184">
        <v>-810.44569999999999</v>
      </c>
      <c r="H943" s="184">
        <v>-254.61760000000001</v>
      </c>
      <c r="I943" s="184">
        <v>-282.08319999999998</v>
      </c>
      <c r="J943" s="184">
        <v>-43.912300000000002</v>
      </c>
      <c r="K943" s="184">
        <v>-18.0044</v>
      </c>
      <c r="L943" s="184">
        <v>-32.444499999999998</v>
      </c>
      <c r="M943" s="184">
        <v>0.11840000000000001</v>
      </c>
      <c r="N943" s="184">
        <v>-12.06</v>
      </c>
      <c r="O943" s="184">
        <v>18.162400000000002</v>
      </c>
      <c r="P943" s="184">
        <v>6.8262</v>
      </c>
      <c r="Q943" s="184">
        <v>3.6309</v>
      </c>
      <c r="R943" s="184">
        <v>9.5640999999999998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873</v>
      </c>
      <c r="B944" s="180" t="s">
        <v>879</v>
      </c>
      <c r="C944" s="180">
        <v>113049</v>
      </c>
      <c r="D944" s="183">
        <v>44536</v>
      </c>
      <c r="E944" s="184">
        <v>42.483499999999999</v>
      </c>
      <c r="F944" s="184">
        <v>91.001599999999996</v>
      </c>
      <c r="G944" s="184">
        <v>91.001599999999996</v>
      </c>
      <c r="H944" s="184">
        <v>-38.280799999999999</v>
      </c>
      <c r="I944" s="184">
        <v>-55.362099999999998</v>
      </c>
      <c r="J944" s="184">
        <v>7.5861999999999998</v>
      </c>
      <c r="K944" s="184">
        <v>2.4756</v>
      </c>
      <c r="L944" s="184">
        <v>-4.3251999999999997</v>
      </c>
      <c r="M944" s="184">
        <v>9.8340999999999994</v>
      </c>
      <c r="N944" s="184">
        <v>-3.3435000000000001</v>
      </c>
      <c r="O944" s="184">
        <v>14.238799999999999</v>
      </c>
      <c r="P944" s="184">
        <v>9.8777000000000008</v>
      </c>
      <c r="Q944" s="184">
        <v>7.8771000000000004</v>
      </c>
      <c r="R944" s="184">
        <v>11.157</v>
      </c>
      <c r="S944" s="120" t="s">
        <v>1995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873</v>
      </c>
      <c r="B945" s="180" t="s">
        <v>880</v>
      </c>
      <c r="C945" s="180">
        <v>115934</v>
      </c>
      <c r="D945" s="183">
        <v>44536</v>
      </c>
      <c r="E945" s="184">
        <v>15.041700000000001</v>
      </c>
      <c r="F945" s="184">
        <v>54.273000000000003</v>
      </c>
      <c r="G945" s="184">
        <v>54.273000000000003</v>
      </c>
      <c r="H945" s="184">
        <v>-64.907700000000006</v>
      </c>
      <c r="I945" s="184">
        <v>-58.3247</v>
      </c>
      <c r="J945" s="184">
        <v>2.5870000000000002</v>
      </c>
      <c r="K945" s="184">
        <v>0.42980000000000002</v>
      </c>
      <c r="L945" s="184">
        <v>-4.0281000000000002</v>
      </c>
      <c r="M945" s="184">
        <v>8.1175999999999995</v>
      </c>
      <c r="N945" s="184">
        <v>-4.5004</v>
      </c>
      <c r="O945" s="184">
        <v>13.9465</v>
      </c>
      <c r="P945" s="184">
        <v>9.5222999999999995</v>
      </c>
      <c r="Q945" s="184">
        <v>4.1231</v>
      </c>
      <c r="R945" s="184">
        <v>10.8102</v>
      </c>
      <c r="S945" s="120" t="s">
        <v>1995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873</v>
      </c>
      <c r="B946" s="180" t="s">
        <v>1885</v>
      </c>
      <c r="C946" s="180">
        <v>119132</v>
      </c>
      <c r="D946" s="183">
        <v>44536</v>
      </c>
      <c r="E946" s="184">
        <v>15.5685</v>
      </c>
      <c r="F946" s="184">
        <v>54.636099999999999</v>
      </c>
      <c r="G946" s="184">
        <v>54.636099999999999</v>
      </c>
      <c r="H946" s="184">
        <v>-64.502499999999998</v>
      </c>
      <c r="I946" s="184">
        <v>-58.011800000000001</v>
      </c>
      <c r="J946" s="184">
        <v>2.9847999999999999</v>
      </c>
      <c r="K946" s="184">
        <v>0.88049999999999995</v>
      </c>
      <c r="L946" s="184">
        <v>-3.6396999999999999</v>
      </c>
      <c r="M946" s="184">
        <v>8.5470000000000006</v>
      </c>
      <c r="N946" s="184">
        <v>-4.1241000000000003</v>
      </c>
      <c r="O946" s="184">
        <v>14.4026</v>
      </c>
      <c r="P946" s="184">
        <v>9.9822000000000006</v>
      </c>
      <c r="Q946" s="184">
        <v>3.9527000000000001</v>
      </c>
      <c r="R946" s="184">
        <v>11.2661</v>
      </c>
      <c r="S946" s="120" t="s">
        <v>1995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873</v>
      </c>
      <c r="B947" s="180" t="s">
        <v>881</v>
      </c>
      <c r="C947" s="180">
        <v>113076</v>
      </c>
      <c r="D947" s="183">
        <v>44536</v>
      </c>
      <c r="E947" s="184">
        <v>42.404800000000002</v>
      </c>
      <c r="F947" s="184">
        <v>91.200900000000004</v>
      </c>
      <c r="G947" s="184">
        <v>91.200900000000004</v>
      </c>
      <c r="H947" s="184">
        <v>-38.423999999999999</v>
      </c>
      <c r="I947" s="184">
        <v>-55.403799999999997</v>
      </c>
      <c r="J947" s="184">
        <v>7.7378999999999998</v>
      </c>
      <c r="K947" s="184">
        <v>2.6027999999999998</v>
      </c>
      <c r="L947" s="184">
        <v>-4.2385999999999999</v>
      </c>
      <c r="M947" s="184">
        <v>9.8948</v>
      </c>
      <c r="N947" s="184">
        <v>-3.3348</v>
      </c>
      <c r="O947" s="184">
        <v>14.2607</v>
      </c>
      <c r="P947" s="184">
        <v>9.5180000000000007</v>
      </c>
      <c r="Q947" s="184">
        <v>7.4055</v>
      </c>
      <c r="R947" s="184">
        <v>10.878299999999999</v>
      </c>
      <c r="S947" s="120" t="s">
        <v>1995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873</v>
      </c>
      <c r="B948" s="180" t="s">
        <v>882</v>
      </c>
      <c r="C948" s="180">
        <v>115833</v>
      </c>
      <c r="D948" s="183">
        <v>44536</v>
      </c>
      <c r="E948" s="184">
        <v>15.6126</v>
      </c>
      <c r="F948" s="184">
        <v>108.97629999999999</v>
      </c>
      <c r="G948" s="184">
        <v>108.97629999999999</v>
      </c>
      <c r="H948" s="184">
        <v>-40.758400000000002</v>
      </c>
      <c r="I948" s="184">
        <v>-60.6267</v>
      </c>
      <c r="J948" s="184">
        <v>7.7476000000000003</v>
      </c>
      <c r="K948" s="184">
        <v>1.8609</v>
      </c>
      <c r="L948" s="184">
        <v>-3.4224000000000001</v>
      </c>
      <c r="M948" s="184">
        <v>8.6635000000000009</v>
      </c>
      <c r="N948" s="184">
        <v>-3.7980999999999998</v>
      </c>
      <c r="O948" s="184">
        <v>13.7445</v>
      </c>
      <c r="P948" s="184">
        <v>9.4746000000000006</v>
      </c>
      <c r="Q948" s="184">
        <v>4.4816000000000003</v>
      </c>
      <c r="R948" s="184">
        <v>10.768000000000001</v>
      </c>
      <c r="S948" s="120" t="s">
        <v>1995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873</v>
      </c>
      <c r="B949" s="180" t="s">
        <v>1886</v>
      </c>
      <c r="C949" s="180">
        <v>120685</v>
      </c>
      <c r="D949" s="183">
        <v>44536</v>
      </c>
      <c r="E949" s="184">
        <v>16.012699999999999</v>
      </c>
      <c r="F949" s="184">
        <v>109.4003</v>
      </c>
      <c r="G949" s="184">
        <v>109.4003</v>
      </c>
      <c r="H949" s="184">
        <v>-40.3249</v>
      </c>
      <c r="I949" s="184">
        <v>-60.203299999999999</v>
      </c>
      <c r="J949" s="184">
        <v>8.1902000000000008</v>
      </c>
      <c r="K949" s="184">
        <v>2.3026</v>
      </c>
      <c r="L949" s="184">
        <v>-2.99</v>
      </c>
      <c r="M949" s="184">
        <v>9.1290999999999993</v>
      </c>
      <c r="N949" s="184">
        <v>-3.3797999999999999</v>
      </c>
      <c r="O949" s="184">
        <v>14.1259</v>
      </c>
      <c r="P949" s="184">
        <v>9.7853999999999992</v>
      </c>
      <c r="Q949" s="184">
        <v>3.9731000000000001</v>
      </c>
      <c r="R949" s="184">
        <v>11.14</v>
      </c>
      <c r="S949" s="120" t="s">
        <v>1995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873</v>
      </c>
      <c r="B950" s="180" t="s">
        <v>883</v>
      </c>
      <c r="C950" s="180">
        <v>115939</v>
      </c>
      <c r="D950" s="183">
        <v>44536</v>
      </c>
      <c r="E950" s="184">
        <v>4406.2042000000001</v>
      </c>
      <c r="F950" s="184">
        <v>92.619299999999996</v>
      </c>
      <c r="G950" s="184">
        <v>92.619299999999996</v>
      </c>
      <c r="H950" s="184">
        <v>-38.748399999999997</v>
      </c>
      <c r="I950" s="184">
        <v>-55.945099999999996</v>
      </c>
      <c r="J950" s="184">
        <v>8.0181000000000004</v>
      </c>
      <c r="K950" s="184">
        <v>2.7887</v>
      </c>
      <c r="L950" s="184">
        <v>-4.1143000000000001</v>
      </c>
      <c r="M950" s="184">
        <v>10.2934</v>
      </c>
      <c r="N950" s="184">
        <v>-3.0931999999999999</v>
      </c>
      <c r="O950" s="184">
        <v>14.414400000000001</v>
      </c>
      <c r="P950" s="184">
        <v>10.0648</v>
      </c>
      <c r="Q950" s="184">
        <v>4.2305999999999999</v>
      </c>
      <c r="R950" s="184">
        <v>11.0427</v>
      </c>
      <c r="S950" s="120" t="s">
        <v>1995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873</v>
      </c>
      <c r="B951" s="180" t="s">
        <v>884</v>
      </c>
      <c r="C951" s="180">
        <v>117714</v>
      </c>
      <c r="D951" s="183">
        <v>44536</v>
      </c>
      <c r="E951" s="184">
        <v>13.0526</v>
      </c>
      <c r="F951" s="184">
        <v>111.08920000000001</v>
      </c>
      <c r="G951" s="184">
        <v>111.08920000000001</v>
      </c>
      <c r="H951" s="184">
        <v>-4.1113999999999997</v>
      </c>
      <c r="I951" s="184">
        <v>-56.838000000000001</v>
      </c>
      <c r="J951" s="184">
        <v>5.8010000000000002</v>
      </c>
      <c r="K951" s="184">
        <v>2.5326</v>
      </c>
      <c r="L951" s="184">
        <v>-4.3807999999999998</v>
      </c>
      <c r="M951" s="184">
        <v>8.9458000000000002</v>
      </c>
      <c r="N951" s="184">
        <v>-3.3828</v>
      </c>
      <c r="O951" s="184">
        <v>13.4733</v>
      </c>
      <c r="P951" s="184">
        <v>8.6852</v>
      </c>
      <c r="Q951" s="184">
        <v>2.9003000000000001</v>
      </c>
      <c r="R951" s="184">
        <v>10.363200000000001</v>
      </c>
      <c r="S951" s="120" t="s">
        <v>1995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873</v>
      </c>
      <c r="B952" s="180" t="s">
        <v>1887</v>
      </c>
      <c r="C952" s="180">
        <v>118343</v>
      </c>
      <c r="D952" s="183">
        <v>44536</v>
      </c>
      <c r="E952" s="184">
        <v>13.555</v>
      </c>
      <c r="F952" s="184">
        <v>111.50449999999999</v>
      </c>
      <c r="G952" s="184">
        <v>111.50449999999999</v>
      </c>
      <c r="H952" s="184">
        <v>-3.6518999999999999</v>
      </c>
      <c r="I952" s="184">
        <v>-56.433599999999998</v>
      </c>
      <c r="J952" s="184">
        <v>6.2199</v>
      </c>
      <c r="K952" s="184">
        <v>2.9420000000000002</v>
      </c>
      <c r="L952" s="184">
        <v>-3.9817999999999998</v>
      </c>
      <c r="M952" s="184">
        <v>9.3782999999999994</v>
      </c>
      <c r="N952" s="184">
        <v>-3.0049000000000001</v>
      </c>
      <c r="O952" s="184">
        <v>13.956300000000001</v>
      </c>
      <c r="P952" s="184">
        <v>9.2058</v>
      </c>
      <c r="Q952" s="184">
        <v>3.4662000000000002</v>
      </c>
      <c r="R952" s="184">
        <v>10.7919</v>
      </c>
      <c r="S952" s="120" t="s">
        <v>1995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873</v>
      </c>
      <c r="B953" s="180" t="s">
        <v>885</v>
      </c>
      <c r="C953" s="180">
        <v>112368</v>
      </c>
      <c r="D953" s="183">
        <v>44536</v>
      </c>
      <c r="E953" s="184">
        <v>4303.8896000000004</v>
      </c>
      <c r="F953" s="184">
        <v>91.516599999999997</v>
      </c>
      <c r="G953" s="184">
        <v>91.516599999999997</v>
      </c>
      <c r="H953" s="184">
        <v>-38.6068</v>
      </c>
      <c r="I953" s="184">
        <v>-55.6419</v>
      </c>
      <c r="J953" s="184">
        <v>7.7294</v>
      </c>
      <c r="K953" s="184">
        <v>2.5455999999999999</v>
      </c>
      <c r="L953" s="184">
        <v>-4.2888000000000002</v>
      </c>
      <c r="M953" s="184">
        <v>10.0327</v>
      </c>
      <c r="N953" s="184">
        <v>-3.2355</v>
      </c>
      <c r="O953" s="184">
        <v>14.6248</v>
      </c>
      <c r="P953" s="184">
        <v>9.8926999999999996</v>
      </c>
      <c r="Q953" s="184">
        <v>8.3209999999999997</v>
      </c>
      <c r="R953" s="184">
        <v>11.314399999999999</v>
      </c>
      <c r="S953" s="120" t="s">
        <v>1995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873</v>
      </c>
      <c r="B954" s="180" t="s">
        <v>886</v>
      </c>
      <c r="C954" s="180">
        <v>116077</v>
      </c>
      <c r="D954" s="183">
        <v>44536</v>
      </c>
      <c r="E954" s="184">
        <v>14.263999999999999</v>
      </c>
      <c r="F954" s="184">
        <v>55.3521</v>
      </c>
      <c r="G954" s="184">
        <v>55.3521</v>
      </c>
      <c r="H954" s="184">
        <v>-13.3087</v>
      </c>
      <c r="I954" s="184">
        <v>-59.144799999999996</v>
      </c>
      <c r="J954" s="184">
        <v>9.0055999999999994</v>
      </c>
      <c r="K954" s="184">
        <v>0.38</v>
      </c>
      <c r="L954" s="184">
        <v>-4.1025</v>
      </c>
      <c r="M954" s="184">
        <v>7.3941999999999997</v>
      </c>
      <c r="N954" s="184">
        <v>-3.7319</v>
      </c>
      <c r="O954" s="184">
        <v>13.879300000000001</v>
      </c>
      <c r="P954" s="184">
        <v>9.1606000000000005</v>
      </c>
      <c r="Q954" s="184">
        <v>3.6113</v>
      </c>
      <c r="R954" s="184">
        <v>9.8254000000000001</v>
      </c>
      <c r="S954" s="120" t="s">
        <v>1995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873</v>
      </c>
      <c r="B955" s="180" t="s">
        <v>1888</v>
      </c>
      <c r="C955" s="180">
        <v>120531</v>
      </c>
      <c r="D955" s="183">
        <v>44536</v>
      </c>
      <c r="E955" s="184">
        <v>14.6556</v>
      </c>
      <c r="F955" s="184">
        <v>56.044499999999999</v>
      </c>
      <c r="G955" s="184">
        <v>56.044499999999999</v>
      </c>
      <c r="H955" s="184">
        <v>-12.706200000000001</v>
      </c>
      <c r="I955" s="184">
        <v>-58.5687</v>
      </c>
      <c r="J955" s="184">
        <v>9.6071000000000009</v>
      </c>
      <c r="K955" s="184">
        <v>0.88319999999999999</v>
      </c>
      <c r="L955" s="184">
        <v>-3.7052</v>
      </c>
      <c r="M955" s="184">
        <v>7.8075000000000001</v>
      </c>
      <c r="N955" s="184">
        <v>-3.3578999999999999</v>
      </c>
      <c r="O955" s="184">
        <v>14.3195</v>
      </c>
      <c r="P955" s="184">
        <v>9.5349000000000004</v>
      </c>
      <c r="Q955" s="184">
        <v>3.7927</v>
      </c>
      <c r="R955" s="184">
        <v>10.2654</v>
      </c>
      <c r="S955" s="120" t="s">
        <v>1995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873</v>
      </c>
      <c r="B956" s="180" t="s">
        <v>887</v>
      </c>
      <c r="C956" s="180">
        <v>106193</v>
      </c>
      <c r="D956" s="183">
        <v>44536</v>
      </c>
      <c r="E956" s="184">
        <v>41.454300000000003</v>
      </c>
      <c r="F956" s="184">
        <v>91.103200000000001</v>
      </c>
      <c r="G956" s="184">
        <v>91.103200000000001</v>
      </c>
      <c r="H956" s="184">
        <v>-38.505299999999998</v>
      </c>
      <c r="I956" s="184">
        <v>-55.460299999999997</v>
      </c>
      <c r="J956" s="184">
        <v>7.6379000000000001</v>
      </c>
      <c r="K956" s="184">
        <v>2.5110000000000001</v>
      </c>
      <c r="L956" s="184">
        <v>-4.2903000000000002</v>
      </c>
      <c r="M956" s="184">
        <v>9.8856999999999999</v>
      </c>
      <c r="N956" s="184">
        <v>-3.2968999999999999</v>
      </c>
      <c r="O956" s="184">
        <v>14.4907</v>
      </c>
      <c r="P956" s="184">
        <v>9.8026999999999997</v>
      </c>
      <c r="Q956" s="184">
        <v>11.386200000000001</v>
      </c>
      <c r="R956" s="184">
        <v>11.180999999999999</v>
      </c>
      <c r="S956" s="120" t="s">
        <v>1998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873</v>
      </c>
      <c r="B957" s="180" t="s">
        <v>888</v>
      </c>
      <c r="C957" s="180">
        <v>114758</v>
      </c>
      <c r="D957" s="183">
        <v>44536</v>
      </c>
      <c r="E957" s="184">
        <v>19.637599999999999</v>
      </c>
      <c r="F957" s="184">
        <v>103.03060000000001</v>
      </c>
      <c r="G957" s="184">
        <v>103.03060000000001</v>
      </c>
      <c r="H957" s="184">
        <v>-17.439599999999999</v>
      </c>
      <c r="I957" s="184">
        <v>-53.790799999999997</v>
      </c>
      <c r="J957" s="184">
        <v>6.3501000000000003</v>
      </c>
      <c r="K957" s="184">
        <v>1.9869000000000001</v>
      </c>
      <c r="L957" s="184">
        <v>-3.2383000000000002</v>
      </c>
      <c r="M957" s="184">
        <v>9.0447000000000006</v>
      </c>
      <c r="N957" s="184">
        <v>-3.6756000000000002</v>
      </c>
      <c r="O957" s="184">
        <v>14.6646</v>
      </c>
      <c r="P957" s="184">
        <v>10.104200000000001</v>
      </c>
      <c r="Q957" s="184">
        <v>6.5042</v>
      </c>
      <c r="R957" s="184">
        <v>11.065</v>
      </c>
      <c r="S957" s="120" t="s">
        <v>1998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873</v>
      </c>
      <c r="B958" s="180" t="s">
        <v>1889</v>
      </c>
      <c r="C958" s="180">
        <v>119781</v>
      </c>
      <c r="D958" s="183">
        <v>44536</v>
      </c>
      <c r="E958" s="184">
        <v>20.4299</v>
      </c>
      <c r="F958" s="184">
        <v>103.483</v>
      </c>
      <c r="G958" s="184">
        <v>103.483</v>
      </c>
      <c r="H958" s="184">
        <v>-16.968299999999999</v>
      </c>
      <c r="I958" s="184">
        <v>-53.387900000000002</v>
      </c>
      <c r="J958" s="184">
        <v>6.7762000000000002</v>
      </c>
      <c r="K958" s="184">
        <v>2.4096000000000002</v>
      </c>
      <c r="L958" s="184">
        <v>-2.8401999999999998</v>
      </c>
      <c r="M958" s="184">
        <v>9.4825999999999997</v>
      </c>
      <c r="N958" s="184">
        <v>-3.2848000000000002</v>
      </c>
      <c r="O958" s="184">
        <v>15.1488</v>
      </c>
      <c r="P958" s="184">
        <v>10.5815</v>
      </c>
      <c r="Q958" s="184">
        <v>4.0850999999999997</v>
      </c>
      <c r="R958" s="184">
        <v>11.502700000000001</v>
      </c>
      <c r="S958" s="120" t="s">
        <v>1998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873</v>
      </c>
      <c r="B959" s="180" t="s">
        <v>889</v>
      </c>
      <c r="C959" s="180">
        <v>140088</v>
      </c>
      <c r="D959" s="183">
        <v>44536</v>
      </c>
      <c r="E959" s="184">
        <v>41.429000000000002</v>
      </c>
      <c r="F959" s="184">
        <v>85.379000000000005</v>
      </c>
      <c r="G959" s="184">
        <v>85.379000000000005</v>
      </c>
      <c r="H959" s="184">
        <v>-28.688600000000001</v>
      </c>
      <c r="I959" s="184">
        <v>-53.514699999999998</v>
      </c>
      <c r="J959" s="184">
        <v>9.6845999999999997</v>
      </c>
      <c r="K959" s="184">
        <v>2.2978999999999998</v>
      </c>
      <c r="L959" s="184">
        <v>-4.1948999999999996</v>
      </c>
      <c r="M959" s="184">
        <v>9.0897000000000006</v>
      </c>
      <c r="N959" s="184">
        <v>-3.6905999999999999</v>
      </c>
      <c r="O959" s="184">
        <v>14.3072</v>
      </c>
      <c r="P959" s="184">
        <v>9.7111999999999998</v>
      </c>
      <c r="Q959" s="184">
        <v>10.5266</v>
      </c>
      <c r="R959" s="184">
        <v>10.965999999999999</v>
      </c>
      <c r="S959" s="120" t="s">
        <v>1995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873</v>
      </c>
      <c r="B960" s="180" t="s">
        <v>890</v>
      </c>
      <c r="C960" s="180">
        <v>114616</v>
      </c>
      <c r="D960" s="183">
        <v>44536</v>
      </c>
      <c r="E960" s="184">
        <v>19.323699999999999</v>
      </c>
      <c r="F960" s="184">
        <v>112.7302</v>
      </c>
      <c r="G960" s="184">
        <v>112.7302</v>
      </c>
      <c r="H960" s="184">
        <v>-40.509399999999999</v>
      </c>
      <c r="I960" s="184">
        <v>-57.797800000000002</v>
      </c>
      <c r="J960" s="184">
        <v>4.9676</v>
      </c>
      <c r="K960" s="184">
        <v>0.46339999999999998</v>
      </c>
      <c r="L960" s="184">
        <v>-4.2184999999999997</v>
      </c>
      <c r="M960" s="184">
        <v>8.5619999999999994</v>
      </c>
      <c r="N960" s="184">
        <v>-4.4245999999999999</v>
      </c>
      <c r="O960" s="184">
        <v>13.9185</v>
      </c>
      <c r="P960" s="184">
        <v>9.2399000000000004</v>
      </c>
      <c r="Q960" s="184">
        <v>6.3140999999999998</v>
      </c>
      <c r="R960" s="184">
        <v>10.456300000000001</v>
      </c>
      <c r="S960" s="120" t="s">
        <v>1995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873</v>
      </c>
      <c r="B961" s="180" t="s">
        <v>1890</v>
      </c>
      <c r="C961" s="180">
        <v>118663</v>
      </c>
      <c r="D961" s="183">
        <v>44536</v>
      </c>
      <c r="E961" s="184">
        <v>20.037500000000001</v>
      </c>
      <c r="F961" s="184">
        <v>112.883</v>
      </c>
      <c r="G961" s="184">
        <v>112.883</v>
      </c>
      <c r="H961" s="184">
        <v>-40.204799999999999</v>
      </c>
      <c r="I961" s="184">
        <v>-57.513800000000003</v>
      </c>
      <c r="J961" s="184">
        <v>5.2689000000000004</v>
      </c>
      <c r="K961" s="184">
        <v>0.7762</v>
      </c>
      <c r="L961" s="184">
        <v>-3.923</v>
      </c>
      <c r="M961" s="184">
        <v>8.8881999999999994</v>
      </c>
      <c r="N961" s="184">
        <v>-4.1284999999999998</v>
      </c>
      <c r="O961" s="184">
        <v>14.2949</v>
      </c>
      <c r="P961" s="184">
        <v>9.6904000000000003</v>
      </c>
      <c r="Q961" s="184">
        <v>3.7730999999999999</v>
      </c>
      <c r="R961" s="184">
        <v>10.802899999999999</v>
      </c>
      <c r="S961" s="120" t="s">
        <v>1995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873</v>
      </c>
      <c r="B962" s="180" t="s">
        <v>891</v>
      </c>
      <c r="C962" s="180">
        <v>107693</v>
      </c>
      <c r="D962" s="183">
        <v>44536</v>
      </c>
      <c r="E962" s="184">
        <v>2056.9933999999998</v>
      </c>
      <c r="F962" s="184">
        <v>91.781899999999993</v>
      </c>
      <c r="G962" s="184">
        <v>91.781899999999993</v>
      </c>
      <c r="H962" s="184">
        <v>-38.7819</v>
      </c>
      <c r="I962" s="184">
        <v>-56.047800000000002</v>
      </c>
      <c r="J962" s="184">
        <v>7.5522999999999998</v>
      </c>
      <c r="K962" s="184">
        <v>2.2267999999999999</v>
      </c>
      <c r="L962" s="184">
        <v>-4.4882</v>
      </c>
      <c r="M962" s="184">
        <v>9.6736000000000004</v>
      </c>
      <c r="N962" s="184">
        <v>-3.5386000000000002</v>
      </c>
      <c r="O962" s="184">
        <v>14.2257</v>
      </c>
      <c r="P962" s="184">
        <v>9.6615000000000002</v>
      </c>
      <c r="Q962" s="184">
        <v>9.4353999999999996</v>
      </c>
      <c r="R962" s="184">
        <v>10.9209</v>
      </c>
      <c r="S962" s="120" t="s">
        <v>1995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873</v>
      </c>
      <c r="B963" s="180" t="s">
        <v>892</v>
      </c>
      <c r="C963" s="180">
        <v>115132</v>
      </c>
      <c r="D963" s="183">
        <v>44536</v>
      </c>
      <c r="E963" s="184">
        <v>19.140999999999998</v>
      </c>
      <c r="F963" s="184">
        <v>132.23519999999999</v>
      </c>
      <c r="G963" s="184">
        <v>132.23519999999999</v>
      </c>
      <c r="H963" s="184">
        <v>-12.2028</v>
      </c>
      <c r="I963" s="184">
        <v>-48.129399999999997</v>
      </c>
      <c r="J963" s="184">
        <v>12.045</v>
      </c>
      <c r="K963" s="184">
        <v>3.0977999999999999</v>
      </c>
      <c r="L963" s="184">
        <v>-2.7042000000000002</v>
      </c>
      <c r="M963" s="184">
        <v>9.3813999999999993</v>
      </c>
      <c r="N963" s="184">
        <v>-3.7206000000000001</v>
      </c>
      <c r="O963" s="184">
        <v>14.2441</v>
      </c>
      <c r="P963" s="184">
        <v>9.5144000000000002</v>
      </c>
      <c r="Q963" s="184">
        <v>6.3418000000000001</v>
      </c>
      <c r="R963" s="184">
        <v>10.786199999999999</v>
      </c>
      <c r="S963" s="120" t="s">
        <v>1995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873</v>
      </c>
      <c r="B964" s="180" t="s">
        <v>1891</v>
      </c>
      <c r="C964" s="180">
        <v>141064</v>
      </c>
      <c r="D964" s="183">
        <v>44536</v>
      </c>
      <c r="E964" s="184">
        <v>19.035699999999999</v>
      </c>
      <c r="F964" s="184">
        <v>132.12559999999999</v>
      </c>
      <c r="G964" s="184">
        <v>132.12559999999999</v>
      </c>
      <c r="H964" s="184">
        <v>-12.3247</v>
      </c>
      <c r="I964" s="184">
        <v>-48.271999999999998</v>
      </c>
      <c r="J964" s="184">
        <v>11.8927</v>
      </c>
      <c r="K964" s="184">
        <v>2.9483000000000001</v>
      </c>
      <c r="L964" s="184">
        <v>-2.851</v>
      </c>
      <c r="M964" s="184">
        <v>9.2219999999999995</v>
      </c>
      <c r="N964" s="184">
        <v>-3.8632</v>
      </c>
      <c r="O964" s="184">
        <v>14.111499999999999</v>
      </c>
      <c r="P964" s="184">
        <v>9.3867999999999991</v>
      </c>
      <c r="Q964" s="184">
        <v>6.2271000000000001</v>
      </c>
      <c r="R964" s="184">
        <v>10.6624</v>
      </c>
      <c r="S964" s="120" t="s">
        <v>1995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873</v>
      </c>
      <c r="B965" s="180" t="s">
        <v>1892</v>
      </c>
      <c r="C965" s="180">
        <v>119788</v>
      </c>
      <c r="D965" s="183">
        <v>44536</v>
      </c>
      <c r="E965" s="184">
        <v>15.192399999999999</v>
      </c>
      <c r="F965" s="184">
        <v>64.001599999999996</v>
      </c>
      <c r="G965" s="184">
        <v>64.001599999999996</v>
      </c>
      <c r="H965" s="184">
        <v>-51.113799999999998</v>
      </c>
      <c r="I965" s="184">
        <v>-58.136400000000002</v>
      </c>
      <c r="J965" s="184">
        <v>8.0002999999999993</v>
      </c>
      <c r="K965" s="184">
        <v>0.93940000000000001</v>
      </c>
      <c r="L965" s="184">
        <v>-3.5855000000000001</v>
      </c>
      <c r="M965" s="184">
        <v>8.8162000000000003</v>
      </c>
      <c r="N965" s="184">
        <v>-3.8759999999999999</v>
      </c>
      <c r="O965" s="184">
        <v>14.6585</v>
      </c>
      <c r="P965" s="184">
        <v>10.2531</v>
      </c>
      <c r="Q965" s="184">
        <v>3.9384000000000001</v>
      </c>
      <c r="R965" s="184">
        <v>11.033099999999999</v>
      </c>
      <c r="S965" s="120" t="s">
        <v>1995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873</v>
      </c>
      <c r="B966" s="180" t="s">
        <v>893</v>
      </c>
      <c r="C966" s="180">
        <v>115676</v>
      </c>
      <c r="D966" s="183">
        <v>44536</v>
      </c>
      <c r="E966" s="184">
        <v>14.6493</v>
      </c>
      <c r="F966" s="184">
        <v>63.533299999999997</v>
      </c>
      <c r="G966" s="184">
        <v>63.533299999999997</v>
      </c>
      <c r="H966" s="184">
        <v>-51.559199999999997</v>
      </c>
      <c r="I966" s="184">
        <v>-58.5593</v>
      </c>
      <c r="J966" s="184">
        <v>7.5639000000000003</v>
      </c>
      <c r="K966" s="184">
        <v>0.51539999999999997</v>
      </c>
      <c r="L966" s="184">
        <v>-3.9981</v>
      </c>
      <c r="M966" s="184">
        <v>8.3813999999999993</v>
      </c>
      <c r="N966" s="184">
        <v>-4.2298</v>
      </c>
      <c r="O966" s="184">
        <v>14.215999999999999</v>
      </c>
      <c r="P966" s="184">
        <v>9.8085000000000004</v>
      </c>
      <c r="Q966" s="184">
        <v>3.7986</v>
      </c>
      <c r="R966" s="184">
        <v>10.5975</v>
      </c>
      <c r="S966" s="120" t="s">
        <v>1995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873</v>
      </c>
      <c r="B967" s="180" t="s">
        <v>894</v>
      </c>
      <c r="C967" s="180">
        <v>111954</v>
      </c>
      <c r="D967" s="183">
        <v>44536</v>
      </c>
      <c r="E967" s="184">
        <v>4254.9580999999998</v>
      </c>
      <c r="F967" s="184">
        <v>91.404600000000002</v>
      </c>
      <c r="G967" s="184">
        <v>91.404600000000002</v>
      </c>
      <c r="H967" s="184">
        <v>-38.43</v>
      </c>
      <c r="I967" s="184">
        <v>-55.402500000000003</v>
      </c>
      <c r="J967" s="184">
        <v>7.7279999999999998</v>
      </c>
      <c r="K967" s="184">
        <v>2.5524</v>
      </c>
      <c r="L967" s="184">
        <v>-4.2685000000000004</v>
      </c>
      <c r="M967" s="184">
        <v>9.9367000000000001</v>
      </c>
      <c r="N967" s="184">
        <v>-3.2858000000000001</v>
      </c>
      <c r="O967" s="184">
        <v>14.5152</v>
      </c>
      <c r="P967" s="184">
        <v>9.7591999999999999</v>
      </c>
      <c r="Q967" s="184">
        <v>8.8699999999999992</v>
      </c>
      <c r="R967" s="184">
        <v>11.227499999999999</v>
      </c>
      <c r="S967" s="120" t="s">
        <v>1995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873</v>
      </c>
      <c r="B968" s="180" t="s">
        <v>895</v>
      </c>
      <c r="C968" s="180">
        <v>105463</v>
      </c>
      <c r="D968" s="183">
        <v>44536</v>
      </c>
      <c r="E968" s="184">
        <v>41.448399999999999</v>
      </c>
      <c r="F968" s="184">
        <v>92.665800000000004</v>
      </c>
      <c r="G968" s="184">
        <v>92.665800000000004</v>
      </c>
      <c r="H968" s="184">
        <v>-39.861499999999999</v>
      </c>
      <c r="I968" s="184">
        <v>-57.183999999999997</v>
      </c>
      <c r="J968" s="184">
        <v>7.2766000000000002</v>
      </c>
      <c r="K968" s="184">
        <v>2.0053999999999998</v>
      </c>
      <c r="L968" s="184">
        <v>-4.9306999999999999</v>
      </c>
      <c r="M968" s="184">
        <v>9.5086999999999993</v>
      </c>
      <c r="N968" s="184">
        <v>-3.8993000000000002</v>
      </c>
      <c r="O968" s="184">
        <v>14.061</v>
      </c>
      <c r="P968" s="184">
        <v>9.6791999999999998</v>
      </c>
      <c r="Q968" s="184">
        <v>10.604799999999999</v>
      </c>
      <c r="R968" s="184">
        <v>10.623200000000001</v>
      </c>
      <c r="S968" s="120" t="s">
        <v>1995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59.615978787878795</v>
      </c>
      <c r="G969" s="186">
        <v>34.209960606060605</v>
      </c>
      <c r="H969" s="186">
        <v>-50.039718181818181</v>
      </c>
      <c r="I969" s="186">
        <v>-69.402203030303042</v>
      </c>
      <c r="J969" s="186">
        <v>4.59469090909091</v>
      </c>
      <c r="K969" s="186">
        <v>0.5949757575757576</v>
      </c>
      <c r="L969" s="186">
        <v>-5.5809969696969697</v>
      </c>
      <c r="M969" s="186">
        <v>8.5107242424242422</v>
      </c>
      <c r="N969" s="186">
        <v>-4.1398181818181827</v>
      </c>
      <c r="O969" s="186">
        <v>14.499951515151515</v>
      </c>
      <c r="P969" s="186">
        <v>9.4808424242424234</v>
      </c>
      <c r="Q969" s="186">
        <v>5.5147757575757579</v>
      </c>
      <c r="R969" s="186">
        <v>10.823324242424246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91.204099999999997</v>
      </c>
      <c r="G970" s="186">
        <v>91.204099999999997</v>
      </c>
      <c r="H970" s="186">
        <v>-38.748399999999997</v>
      </c>
      <c r="I970" s="186">
        <v>-55.945099999999996</v>
      </c>
      <c r="J970" s="186">
        <v>7.6379000000000001</v>
      </c>
      <c r="K970" s="186">
        <v>2.0053999999999998</v>
      </c>
      <c r="L970" s="186">
        <v>-4.0281000000000002</v>
      </c>
      <c r="M970" s="186">
        <v>9.0447000000000006</v>
      </c>
      <c r="N970" s="186">
        <v>-3.6905999999999999</v>
      </c>
      <c r="O970" s="186">
        <v>14.2607</v>
      </c>
      <c r="P970" s="186">
        <v>9.6615000000000002</v>
      </c>
      <c r="Q970" s="186">
        <v>4.1231</v>
      </c>
      <c r="R970" s="186">
        <v>10.878299999999999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896</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897</v>
      </c>
      <c r="B973" s="180" t="s">
        <v>1893</v>
      </c>
      <c r="C973" s="180">
        <v>100033</v>
      </c>
      <c r="D973" s="183">
        <v>44536</v>
      </c>
      <c r="E973" s="184">
        <v>800.92574326415297</v>
      </c>
      <c r="F973" s="184">
        <v>-1.8188</v>
      </c>
      <c r="G973" s="184">
        <v>-1.8188</v>
      </c>
      <c r="H973" s="184">
        <v>-0.2823</v>
      </c>
      <c r="I973" s="184">
        <v>-2.0375000000000001</v>
      </c>
      <c r="J973" s="184">
        <v>-4.1502999999999997</v>
      </c>
      <c r="K973" s="184">
        <v>-0.9355</v>
      </c>
      <c r="L973" s="184">
        <v>13.586499999999999</v>
      </c>
      <c r="M973" s="184">
        <v>20.356400000000001</v>
      </c>
      <c r="N973" s="184">
        <v>38.8797</v>
      </c>
      <c r="O973" s="184">
        <v>20.773700000000002</v>
      </c>
      <c r="P973" s="184">
        <v>15.449299999999999</v>
      </c>
      <c r="Q973" s="184">
        <v>18.040800000000001</v>
      </c>
      <c r="R973" s="184">
        <v>25.9756</v>
      </c>
      <c r="S973" s="120"/>
      <c r="T973" s="123"/>
      <c r="U973" s="124"/>
      <c r="V973" s="124"/>
      <c r="W973" s="124"/>
      <c r="X973" s="124"/>
      <c r="Y973" s="124"/>
      <c r="Z973" s="124"/>
      <c r="AA973" s="124"/>
      <c r="AB973" s="124"/>
      <c r="AC973" s="124"/>
      <c r="AD973" s="124"/>
      <c r="AE973" s="124"/>
      <c r="AF973" s="124"/>
      <c r="AG973" s="124"/>
      <c r="AH973" s="124"/>
    </row>
    <row r="974" spans="1:34" x14ac:dyDescent="0.3">
      <c r="A974" s="180" t="s">
        <v>897</v>
      </c>
      <c r="B974" s="180" t="s">
        <v>1894</v>
      </c>
      <c r="C974" s="180">
        <v>119436</v>
      </c>
      <c r="D974" s="183">
        <v>44536</v>
      </c>
      <c r="E974" s="184">
        <v>716.81</v>
      </c>
      <c r="F974" s="184">
        <v>-1.8122</v>
      </c>
      <c r="G974" s="184">
        <v>-1.8122</v>
      </c>
      <c r="H974" s="184">
        <v>-0.26440000000000002</v>
      </c>
      <c r="I974" s="184">
        <v>-2.0042</v>
      </c>
      <c r="J974" s="184">
        <v>-4.0735999999999999</v>
      </c>
      <c r="K974" s="184">
        <v>-0.71609999999999996</v>
      </c>
      <c r="L974" s="184">
        <v>14.081799999999999</v>
      </c>
      <c r="M974" s="184">
        <v>21.138000000000002</v>
      </c>
      <c r="N974" s="184">
        <v>40.084000000000003</v>
      </c>
      <c r="O974" s="184">
        <v>21.859000000000002</v>
      </c>
      <c r="P974" s="184">
        <v>16.636600000000001</v>
      </c>
      <c r="Q974" s="184">
        <v>17.966699999999999</v>
      </c>
      <c r="R974" s="184">
        <v>27.113299999999999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897</v>
      </c>
      <c r="B975" s="180" t="s">
        <v>1978</v>
      </c>
      <c r="C975" s="180">
        <v>100034</v>
      </c>
      <c r="D975" s="183">
        <v>44536</v>
      </c>
      <c r="E975" s="184">
        <v>792.83836904392194</v>
      </c>
      <c r="F975" s="184">
        <v>-1.8244</v>
      </c>
      <c r="G975" s="184">
        <v>-1.8244</v>
      </c>
      <c r="H975" s="184">
        <v>-0.28389999999999999</v>
      </c>
      <c r="I975" s="184">
        <v>-2.0373000000000001</v>
      </c>
      <c r="J975" s="184">
        <v>-4.1534000000000004</v>
      </c>
      <c r="K975" s="184">
        <v>-0.94</v>
      </c>
      <c r="L975" s="184">
        <v>13.5808</v>
      </c>
      <c r="M975" s="184">
        <v>20.3523</v>
      </c>
      <c r="N975" s="184">
        <v>38.874699999999997</v>
      </c>
      <c r="O975" s="184">
        <v>20.446400000000001</v>
      </c>
      <c r="P975" s="184">
        <v>15.1257</v>
      </c>
      <c r="Q975" s="184">
        <v>17.724</v>
      </c>
      <c r="R975" s="184">
        <v>25.968800000000002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897</v>
      </c>
      <c r="B976" s="180" t="s">
        <v>1979</v>
      </c>
      <c r="C976" s="180">
        <v>119433</v>
      </c>
      <c r="D976" s="183">
        <v>44536</v>
      </c>
      <c r="E976" s="184">
        <v>342.66170488023499</v>
      </c>
      <c r="F976" s="184">
        <v>-1.8112999999999999</v>
      </c>
      <c r="G976" s="184">
        <v>-1.8112999999999999</v>
      </c>
      <c r="H976" s="184">
        <v>-0.26429999999999998</v>
      </c>
      <c r="I976" s="184">
        <v>-2.0051000000000001</v>
      </c>
      <c r="J976" s="184">
        <v>-4.0730000000000004</v>
      </c>
      <c r="K976" s="184">
        <v>-0.71579999999999999</v>
      </c>
      <c r="L976" s="184">
        <v>14.0809</v>
      </c>
      <c r="M976" s="184">
        <v>21.137699999999999</v>
      </c>
      <c r="N976" s="184">
        <v>40.076099999999997</v>
      </c>
      <c r="O976" s="184">
        <v>21.858599999999999</v>
      </c>
      <c r="P976" s="184">
        <v>16.498699999999999</v>
      </c>
      <c r="Q976" s="184">
        <v>17.872299999999999</v>
      </c>
      <c r="R976" s="184">
        <v>27.113199999999999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897</v>
      </c>
      <c r="B977" s="180" t="s">
        <v>898</v>
      </c>
      <c r="C977" s="180">
        <v>145110</v>
      </c>
      <c r="D977" s="183">
        <v>44536</v>
      </c>
      <c r="E977" s="184">
        <v>21.98</v>
      </c>
      <c r="F977" s="184">
        <v>-1.2579</v>
      </c>
      <c r="G977" s="184">
        <v>-1.2579</v>
      </c>
      <c r="H977" s="184">
        <v>0.91830000000000001</v>
      </c>
      <c r="I977" s="184">
        <v>-0.94640000000000002</v>
      </c>
      <c r="J977" s="184">
        <v>-1.7873000000000001</v>
      </c>
      <c r="K977" s="184">
        <v>2.8544999999999998</v>
      </c>
      <c r="L977" s="184">
        <v>20.372399999999999</v>
      </c>
      <c r="M977" s="184">
        <v>30.833300000000001</v>
      </c>
      <c r="N977" s="184">
        <v>48.714500000000001</v>
      </c>
      <c r="O977" s="184">
        <v>29.515899999999998</v>
      </c>
      <c r="P977" s="184"/>
      <c r="Q977" s="184">
        <v>28.6509</v>
      </c>
      <c r="R977" s="184">
        <v>35.906599999999997</v>
      </c>
      <c r="S977" s="120"/>
      <c r="T977" s="123"/>
      <c r="U977" s="124"/>
      <c r="V977" s="124"/>
      <c r="W977" s="124"/>
      <c r="X977" s="124"/>
      <c r="Y977" s="124"/>
      <c r="Z977" s="124"/>
      <c r="AA977" s="124"/>
      <c r="AB977" s="124"/>
      <c r="AC977" s="124"/>
      <c r="AD977" s="124"/>
      <c r="AE977" s="124"/>
      <c r="AF977" s="124"/>
      <c r="AG977" s="124"/>
      <c r="AH977" s="124"/>
    </row>
    <row r="978" spans="1:34" x14ac:dyDescent="0.3">
      <c r="A978" s="180" t="s">
        <v>897</v>
      </c>
      <c r="B978" s="180" t="s">
        <v>899</v>
      </c>
      <c r="C978" s="180">
        <v>145112</v>
      </c>
      <c r="D978" s="183">
        <v>44536</v>
      </c>
      <c r="E978" s="184">
        <v>20.85</v>
      </c>
      <c r="F978" s="184">
        <v>-1.2316</v>
      </c>
      <c r="G978" s="184">
        <v>-1.2316</v>
      </c>
      <c r="H978" s="184">
        <v>0.91969999999999996</v>
      </c>
      <c r="I978" s="184">
        <v>-0.99719999999999998</v>
      </c>
      <c r="J978" s="184">
        <v>-1.8824000000000001</v>
      </c>
      <c r="K978" s="184">
        <v>2.4569999999999999</v>
      </c>
      <c r="L978" s="184">
        <v>19.484200000000001</v>
      </c>
      <c r="M978" s="184">
        <v>29.342400000000001</v>
      </c>
      <c r="N978" s="184">
        <v>46.5214</v>
      </c>
      <c r="O978" s="184">
        <v>27.3432</v>
      </c>
      <c r="P978" s="184"/>
      <c r="Q978" s="184">
        <v>26.497</v>
      </c>
      <c r="R978" s="184">
        <v>33.783799999999999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897</v>
      </c>
      <c r="B979" s="180" t="s">
        <v>1895</v>
      </c>
      <c r="C979" s="180">
        <v>148474</v>
      </c>
      <c r="D979" s="183">
        <v>44536</v>
      </c>
      <c r="E979" s="184">
        <v>16.48</v>
      </c>
      <c r="F979" s="184">
        <v>-1.6119000000000001</v>
      </c>
      <c r="G979" s="184">
        <v>-1.6119000000000001</v>
      </c>
      <c r="H979" s="184">
        <v>0</v>
      </c>
      <c r="I979" s="184">
        <v>-2.1958000000000002</v>
      </c>
      <c r="J979" s="184">
        <v>-4.1303000000000001</v>
      </c>
      <c r="K979" s="184">
        <v>1.2907</v>
      </c>
      <c r="L979" s="184">
        <v>19.420300000000001</v>
      </c>
      <c r="M979" s="184">
        <v>24.754000000000001</v>
      </c>
      <c r="N979" s="184">
        <v>43.554000000000002</v>
      </c>
      <c r="O979" s="184"/>
      <c r="P979" s="184"/>
      <c r="Q979" s="184">
        <v>48.902700000000003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897</v>
      </c>
      <c r="B980" s="180" t="s">
        <v>1896</v>
      </c>
      <c r="C980" s="180">
        <v>148471</v>
      </c>
      <c r="D980" s="183">
        <v>44536</v>
      </c>
      <c r="E980" s="184">
        <v>16.11</v>
      </c>
      <c r="F980" s="184">
        <v>-1.6484000000000001</v>
      </c>
      <c r="G980" s="184">
        <v>-1.6484000000000001</v>
      </c>
      <c r="H980" s="184">
        <v>0</v>
      </c>
      <c r="I980" s="184">
        <v>-2.2450999999999999</v>
      </c>
      <c r="J980" s="184">
        <v>-4.2211999999999996</v>
      </c>
      <c r="K980" s="184">
        <v>0.87660000000000005</v>
      </c>
      <c r="L980" s="184">
        <v>18.542999999999999</v>
      </c>
      <c r="M980" s="184">
        <v>23.259399999999999</v>
      </c>
      <c r="N980" s="184">
        <v>40.944899999999997</v>
      </c>
      <c r="O980" s="184"/>
      <c r="P980" s="184"/>
      <c r="Q980" s="184">
        <v>46.232300000000002</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897</v>
      </c>
      <c r="B981" s="180" t="s">
        <v>900</v>
      </c>
      <c r="C981" s="180">
        <v>119350</v>
      </c>
      <c r="D981" s="183">
        <v>44536</v>
      </c>
      <c r="E981" s="184">
        <v>59.71</v>
      </c>
      <c r="F981" s="184">
        <v>-1.5174000000000001</v>
      </c>
      <c r="G981" s="184">
        <v>-1.5174000000000001</v>
      </c>
      <c r="H981" s="184">
        <v>-0.4667</v>
      </c>
      <c r="I981" s="184">
        <v>-2.4824000000000002</v>
      </c>
      <c r="J981" s="184">
        <v>-5.1167999999999996</v>
      </c>
      <c r="K981" s="184">
        <v>-1.5985</v>
      </c>
      <c r="L981" s="184">
        <v>11.150399999999999</v>
      </c>
      <c r="M981" s="184">
        <v>23.5976</v>
      </c>
      <c r="N981" s="184">
        <v>35.858899999999998</v>
      </c>
      <c r="O981" s="184">
        <v>20.829599999999999</v>
      </c>
      <c r="P981" s="184">
        <v>15.7303</v>
      </c>
      <c r="Q981" s="184">
        <v>14.055400000000001</v>
      </c>
      <c r="R981" s="184">
        <v>25.2805</v>
      </c>
      <c r="S981" s="120"/>
      <c r="T981" s="123"/>
      <c r="U981" s="124"/>
      <c r="V981" s="124"/>
      <c r="W981" s="124"/>
      <c r="X981" s="124"/>
      <c r="Y981" s="124"/>
      <c r="Z981" s="124"/>
      <c r="AA981" s="124"/>
      <c r="AB981" s="124"/>
      <c r="AC981" s="124"/>
      <c r="AD981" s="124"/>
      <c r="AE981" s="124"/>
      <c r="AF981" s="124"/>
      <c r="AG981" s="124"/>
      <c r="AH981" s="124"/>
    </row>
    <row r="982" spans="1:34" x14ac:dyDescent="0.3">
      <c r="A982" s="180" t="s">
        <v>897</v>
      </c>
      <c r="B982" s="180" t="s">
        <v>901</v>
      </c>
      <c r="C982" s="180">
        <v>110603</v>
      </c>
      <c r="D982" s="183">
        <v>44536</v>
      </c>
      <c r="E982" s="184">
        <v>54.03</v>
      </c>
      <c r="F982" s="184">
        <v>-1.5128999999999999</v>
      </c>
      <c r="G982" s="184">
        <v>-1.5128999999999999</v>
      </c>
      <c r="H982" s="184">
        <v>-0.47889999999999999</v>
      </c>
      <c r="I982" s="184">
        <v>-2.5081000000000002</v>
      </c>
      <c r="J982" s="184">
        <v>-5.1939000000000002</v>
      </c>
      <c r="K982" s="184">
        <v>-1.8171999999999999</v>
      </c>
      <c r="L982" s="184">
        <v>10.6492</v>
      </c>
      <c r="M982" s="184">
        <v>22.7118</v>
      </c>
      <c r="N982" s="184">
        <v>34.503399999999999</v>
      </c>
      <c r="O982" s="184">
        <v>19.469899999999999</v>
      </c>
      <c r="P982" s="184">
        <v>14.403499999999999</v>
      </c>
      <c r="Q982" s="184">
        <v>13.7052</v>
      </c>
      <c r="R982" s="184">
        <v>23.944500000000001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897</v>
      </c>
      <c r="B983" s="180" t="s">
        <v>902</v>
      </c>
      <c r="C983" s="180">
        <v>118278</v>
      </c>
      <c r="D983" s="183">
        <v>44536</v>
      </c>
      <c r="E983" s="184">
        <v>175.05</v>
      </c>
      <c r="F983" s="184">
        <v>-1.7070000000000001</v>
      </c>
      <c r="G983" s="184">
        <v>-1.7070000000000001</v>
      </c>
      <c r="H983" s="184">
        <v>-0.1711</v>
      </c>
      <c r="I983" s="184">
        <v>-1.6738999999999999</v>
      </c>
      <c r="J983" s="184">
        <v>-3.8873000000000002</v>
      </c>
      <c r="K983" s="184">
        <v>-1.0458000000000001</v>
      </c>
      <c r="L983" s="184">
        <v>14.2624</v>
      </c>
      <c r="M983" s="184">
        <v>21.461300000000001</v>
      </c>
      <c r="N983" s="184">
        <v>39.127299999999998</v>
      </c>
      <c r="O983" s="184">
        <v>24.079899999999999</v>
      </c>
      <c r="P983" s="184">
        <v>20.915600000000001</v>
      </c>
      <c r="Q983" s="184">
        <v>22.904199999999999</v>
      </c>
      <c r="R983" s="184">
        <v>30.813700000000001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897</v>
      </c>
      <c r="B984" s="180" t="s">
        <v>1897</v>
      </c>
      <c r="C984" s="180"/>
      <c r="D984" s="183">
        <v>44536</v>
      </c>
      <c r="E984" s="184">
        <v>159.05000000000001</v>
      </c>
      <c r="F984" s="184">
        <v>-1.7118</v>
      </c>
      <c r="G984" s="184">
        <v>-1.7118</v>
      </c>
      <c r="H984" s="184">
        <v>-0.1883</v>
      </c>
      <c r="I984" s="184">
        <v>-1.7118</v>
      </c>
      <c r="J984" s="184">
        <v>-3.9784999999999999</v>
      </c>
      <c r="K984" s="184">
        <v>-1.3337000000000001</v>
      </c>
      <c r="L984" s="184">
        <v>13.5747</v>
      </c>
      <c r="M984" s="184">
        <v>20.382999999999999</v>
      </c>
      <c r="N984" s="184">
        <v>37.467599999999997</v>
      </c>
      <c r="O984" s="184">
        <v>22.6341</v>
      </c>
      <c r="P984" s="184">
        <v>19.457999999999998</v>
      </c>
      <c r="Q984" s="184">
        <v>17.9588</v>
      </c>
      <c r="R984" s="184">
        <v>29.277799999999999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897</v>
      </c>
      <c r="B985" s="180" t="s">
        <v>903</v>
      </c>
      <c r="C985" s="180">
        <v>102920</v>
      </c>
      <c r="D985" s="183">
        <v>44536</v>
      </c>
      <c r="E985" s="184">
        <v>159.05000000000001</v>
      </c>
      <c r="F985" s="184">
        <v>-1.7118</v>
      </c>
      <c r="G985" s="184">
        <v>-1.7118</v>
      </c>
      <c r="H985" s="184">
        <v>-0.1883</v>
      </c>
      <c r="I985" s="184">
        <v>-1.7118</v>
      </c>
      <c r="J985" s="184">
        <v>-3.9784999999999999</v>
      </c>
      <c r="K985" s="184">
        <v>-1.3337000000000001</v>
      </c>
      <c r="L985" s="184">
        <v>13.5747</v>
      </c>
      <c r="M985" s="184">
        <v>20.382999999999999</v>
      </c>
      <c r="N985" s="184">
        <v>37.467599999999997</v>
      </c>
      <c r="O985" s="184">
        <v>22.6341</v>
      </c>
      <c r="P985" s="184">
        <v>19.457999999999998</v>
      </c>
      <c r="Q985" s="184">
        <v>17.9588</v>
      </c>
      <c r="R985" s="184">
        <v>29.277799999999999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897</v>
      </c>
      <c r="B986" s="180" t="s">
        <v>904</v>
      </c>
      <c r="C986" s="180">
        <v>119218</v>
      </c>
      <c r="D986" s="183">
        <v>44536</v>
      </c>
      <c r="E986" s="184">
        <v>373.29500000000002</v>
      </c>
      <c r="F986" s="184">
        <v>-1.3897999999999999</v>
      </c>
      <c r="G986" s="184">
        <v>-1.3897999999999999</v>
      </c>
      <c r="H986" s="184">
        <v>0.4753</v>
      </c>
      <c r="I986" s="184">
        <v>-2.1633</v>
      </c>
      <c r="J986" s="184">
        <v>-5.9980000000000002</v>
      </c>
      <c r="K986" s="184">
        <v>-4.2127999999999997</v>
      </c>
      <c r="L986" s="184">
        <v>6.4629000000000003</v>
      </c>
      <c r="M986" s="184">
        <v>17.1313</v>
      </c>
      <c r="N986" s="184">
        <v>34.8979</v>
      </c>
      <c r="O986" s="184">
        <v>20.7074</v>
      </c>
      <c r="P986" s="184">
        <v>16.8673</v>
      </c>
      <c r="Q986" s="184">
        <v>17.170100000000001</v>
      </c>
      <c r="R986" s="184">
        <v>23.684999999999999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897</v>
      </c>
      <c r="B987" s="180" t="s">
        <v>905</v>
      </c>
      <c r="C987" s="180">
        <v>103819</v>
      </c>
      <c r="D987" s="183">
        <v>44536</v>
      </c>
      <c r="E987" s="184">
        <v>346.233</v>
      </c>
      <c r="F987" s="184">
        <v>-1.3974</v>
      </c>
      <c r="G987" s="184">
        <v>-1.3974</v>
      </c>
      <c r="H987" s="184">
        <v>0.45729999999999998</v>
      </c>
      <c r="I987" s="184">
        <v>-2.1985000000000001</v>
      </c>
      <c r="J987" s="184">
        <v>-6.0785</v>
      </c>
      <c r="K987" s="184">
        <v>-4.4355000000000002</v>
      </c>
      <c r="L987" s="184">
        <v>5.9649000000000001</v>
      </c>
      <c r="M987" s="184">
        <v>16.304200000000002</v>
      </c>
      <c r="N987" s="184">
        <v>33.625999999999998</v>
      </c>
      <c r="O987" s="184">
        <v>19.564800000000002</v>
      </c>
      <c r="P987" s="184">
        <v>15.696300000000001</v>
      </c>
      <c r="Q987" s="184">
        <v>17.857600000000001</v>
      </c>
      <c r="R987" s="184">
        <v>22.529399999999999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897</v>
      </c>
      <c r="B988" s="180" t="s">
        <v>906</v>
      </c>
      <c r="C988" s="180">
        <v>140175</v>
      </c>
      <c r="D988" s="183">
        <v>44536</v>
      </c>
      <c r="E988" s="184">
        <v>56.902999999999999</v>
      </c>
      <c r="F988" s="184">
        <v>-1.4802999999999999</v>
      </c>
      <c r="G988" s="184">
        <v>-1.4802999999999999</v>
      </c>
      <c r="H988" s="184">
        <v>0.16189999999999999</v>
      </c>
      <c r="I988" s="184">
        <v>-2.2806000000000002</v>
      </c>
      <c r="J988" s="184">
        <v>-4.7999000000000001</v>
      </c>
      <c r="K988" s="184">
        <v>-0.48970000000000002</v>
      </c>
      <c r="L988" s="184">
        <v>12.197100000000001</v>
      </c>
      <c r="M988" s="184">
        <v>19.291</v>
      </c>
      <c r="N988" s="184">
        <v>40.010300000000001</v>
      </c>
      <c r="O988" s="184">
        <v>22.661999999999999</v>
      </c>
      <c r="P988" s="184">
        <v>19.443899999999999</v>
      </c>
      <c r="Q988" s="184">
        <v>16.726299999999998</v>
      </c>
      <c r="R988" s="184">
        <v>27.5701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897</v>
      </c>
      <c r="B989" s="180" t="s">
        <v>907</v>
      </c>
      <c r="C989" s="180">
        <v>140172</v>
      </c>
      <c r="D989" s="183">
        <v>44536</v>
      </c>
      <c r="E989" s="184">
        <v>51.134999999999998</v>
      </c>
      <c r="F989" s="184">
        <v>-1.4930000000000001</v>
      </c>
      <c r="G989" s="184">
        <v>-1.4930000000000001</v>
      </c>
      <c r="H989" s="184">
        <v>0.13120000000000001</v>
      </c>
      <c r="I989" s="184">
        <v>-2.3395999999999999</v>
      </c>
      <c r="J989" s="184">
        <v>-4.9359000000000002</v>
      </c>
      <c r="K989" s="184">
        <v>-0.87429999999999997</v>
      </c>
      <c r="L989" s="184">
        <v>11.308199999999999</v>
      </c>
      <c r="M989" s="184">
        <v>17.887799999999999</v>
      </c>
      <c r="N989" s="184">
        <v>37.837600000000002</v>
      </c>
      <c r="O989" s="184">
        <v>20.7805</v>
      </c>
      <c r="P989" s="184">
        <v>17.931999999999999</v>
      </c>
      <c r="Q989" s="184">
        <v>11.920500000000001</v>
      </c>
      <c r="R989" s="184">
        <v>25.604299999999999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897</v>
      </c>
      <c r="B990" s="180" t="s">
        <v>908</v>
      </c>
      <c r="C990" s="180">
        <v>102883</v>
      </c>
      <c r="D990" s="183">
        <v>44536</v>
      </c>
      <c r="E990" s="184">
        <v>121.6219</v>
      </c>
      <c r="F990" s="184">
        <v>-1.9012</v>
      </c>
      <c r="G990" s="184">
        <v>-1.9012</v>
      </c>
      <c r="H990" s="184">
        <v>-0.52539999999999998</v>
      </c>
      <c r="I990" s="184">
        <v>-3.9228999999999998</v>
      </c>
      <c r="J990" s="184">
        <v>-5.1501000000000001</v>
      </c>
      <c r="K990" s="184">
        <v>1.5834999999999999</v>
      </c>
      <c r="L990" s="184">
        <v>10.894500000000001</v>
      </c>
      <c r="M990" s="184">
        <v>19.431999999999999</v>
      </c>
      <c r="N990" s="184">
        <v>40.0261</v>
      </c>
      <c r="O990" s="184">
        <v>17.5488</v>
      </c>
      <c r="P990" s="184">
        <v>13.8973</v>
      </c>
      <c r="Q990" s="184">
        <v>16.059000000000001</v>
      </c>
      <c r="R990" s="184">
        <v>24.654800000000002</v>
      </c>
      <c r="S990" s="120"/>
      <c r="T990" s="123"/>
      <c r="U990" s="124"/>
      <c r="V990" s="124"/>
      <c r="W990" s="124"/>
      <c r="X990" s="124"/>
      <c r="Y990" s="124"/>
      <c r="Z990" s="124"/>
      <c r="AA990" s="124"/>
      <c r="AB990" s="124"/>
      <c r="AC990" s="124"/>
      <c r="AD990" s="124"/>
      <c r="AE990" s="124"/>
      <c r="AF990" s="124"/>
      <c r="AG990" s="124"/>
      <c r="AH990" s="124"/>
    </row>
    <row r="991" spans="1:34" x14ac:dyDescent="0.3">
      <c r="A991" s="180" t="s">
        <v>897</v>
      </c>
      <c r="B991" s="180" t="s">
        <v>909</v>
      </c>
      <c r="C991" s="180">
        <v>118510</v>
      </c>
      <c r="D991" s="183">
        <v>44536</v>
      </c>
      <c r="E991" s="184">
        <v>130.09200000000001</v>
      </c>
      <c r="F991" s="184">
        <v>-1.8954</v>
      </c>
      <c r="G991" s="184">
        <v>-1.8954</v>
      </c>
      <c r="H991" s="184">
        <v>-0.51139999999999997</v>
      </c>
      <c r="I991" s="184">
        <v>-3.8961999999999999</v>
      </c>
      <c r="J991" s="184">
        <v>-5.0885999999999996</v>
      </c>
      <c r="K991" s="184">
        <v>1.7645</v>
      </c>
      <c r="L991" s="184">
        <v>11.2956</v>
      </c>
      <c r="M991" s="184">
        <v>20.080300000000001</v>
      </c>
      <c r="N991" s="184">
        <v>41.063800000000001</v>
      </c>
      <c r="O991" s="184">
        <v>18.501999999999999</v>
      </c>
      <c r="P991" s="184">
        <v>14.810700000000001</v>
      </c>
      <c r="Q991" s="184">
        <v>15.578200000000001</v>
      </c>
      <c r="R991" s="184">
        <v>25.7178</v>
      </c>
      <c r="S991" s="120"/>
      <c r="T991" s="123"/>
      <c r="U991" s="124"/>
      <c r="V991" s="124"/>
      <c r="W991" s="124"/>
      <c r="X991" s="124"/>
      <c r="Y991" s="124"/>
      <c r="Z991" s="124"/>
      <c r="AA991" s="124"/>
      <c r="AB991" s="124"/>
      <c r="AC991" s="124"/>
      <c r="AD991" s="124"/>
      <c r="AE991" s="124"/>
      <c r="AF991" s="124"/>
      <c r="AG991" s="124"/>
      <c r="AH991" s="124"/>
    </row>
    <row r="992" spans="1:34" x14ac:dyDescent="0.3">
      <c r="A992" s="180" t="s">
        <v>897</v>
      </c>
      <c r="B992" s="180" t="s">
        <v>2023</v>
      </c>
      <c r="C992" s="180">
        <v>130498</v>
      </c>
      <c r="D992" s="183">
        <v>44536</v>
      </c>
      <c r="E992" s="184">
        <v>186.90899999999999</v>
      </c>
      <c r="F992" s="184">
        <v>-1.5175000000000001</v>
      </c>
      <c r="G992" s="184">
        <v>-1.5175000000000001</v>
      </c>
      <c r="H992" s="184">
        <v>0.28870000000000001</v>
      </c>
      <c r="I992" s="184">
        <v>-2.3056000000000001</v>
      </c>
      <c r="J992" s="184">
        <v>-4.6703999999999999</v>
      </c>
      <c r="K992" s="184">
        <v>2.3620000000000001</v>
      </c>
      <c r="L992" s="184">
        <v>13.9307</v>
      </c>
      <c r="M992" s="184">
        <v>22.003299999999999</v>
      </c>
      <c r="N992" s="184">
        <v>46.713799999999999</v>
      </c>
      <c r="O992" s="184">
        <v>20.801600000000001</v>
      </c>
      <c r="P992" s="184">
        <v>16.389099999999999</v>
      </c>
      <c r="Q992" s="184">
        <v>12.1821</v>
      </c>
      <c r="R992" s="184">
        <v>27.4055</v>
      </c>
      <c r="S992" s="120"/>
      <c r="T992" s="123"/>
      <c r="U992" s="124"/>
      <c r="V992" s="124"/>
      <c r="W992" s="124"/>
      <c r="X992" s="124"/>
      <c r="Y992" s="124"/>
      <c r="Z992" s="124"/>
      <c r="AA992" s="124"/>
      <c r="AB992" s="124"/>
      <c r="AC992" s="124"/>
      <c r="AD992" s="124"/>
      <c r="AE992" s="124"/>
      <c r="AF992" s="124"/>
      <c r="AG992" s="124"/>
      <c r="AH992" s="124"/>
    </row>
    <row r="993" spans="1:34" x14ac:dyDescent="0.3">
      <c r="A993" s="180" t="s">
        <v>897</v>
      </c>
      <c r="B993" s="180" t="s">
        <v>2024</v>
      </c>
      <c r="C993" s="180">
        <v>130496</v>
      </c>
      <c r="D993" s="183">
        <v>44536</v>
      </c>
      <c r="E993" s="184">
        <v>246.789562267337</v>
      </c>
      <c r="F993" s="184">
        <v>-1.5241</v>
      </c>
      <c r="G993" s="184">
        <v>-1.5241</v>
      </c>
      <c r="H993" s="184">
        <v>0.27329999999999999</v>
      </c>
      <c r="I993" s="184">
        <v>-2.3340000000000001</v>
      </c>
      <c r="J993" s="184">
        <v>-4.7348999999999997</v>
      </c>
      <c r="K993" s="184">
        <v>2.2321</v>
      </c>
      <c r="L993" s="184">
        <v>13.6242</v>
      </c>
      <c r="M993" s="184">
        <v>21.441800000000001</v>
      </c>
      <c r="N993" s="184">
        <v>45.856699999999996</v>
      </c>
      <c r="O993" s="184">
        <v>20.377199999999998</v>
      </c>
      <c r="P993" s="184">
        <v>16.0932</v>
      </c>
      <c r="Q993" s="184">
        <v>12.2158</v>
      </c>
      <c r="R993" s="184">
        <v>26.8383</v>
      </c>
      <c r="S993" s="120"/>
      <c r="T993" s="123"/>
      <c r="U993" s="124"/>
      <c r="V993" s="124"/>
      <c r="W993" s="124"/>
      <c r="X993" s="124"/>
      <c r="Y993" s="124"/>
      <c r="Z993" s="124"/>
      <c r="AA993" s="124"/>
      <c r="AB993" s="124"/>
      <c r="AC993" s="124"/>
      <c r="AD993" s="124"/>
      <c r="AE993" s="124"/>
      <c r="AF993" s="124"/>
      <c r="AG993" s="124"/>
      <c r="AH993" s="124"/>
    </row>
    <row r="994" spans="1:34" x14ac:dyDescent="0.3">
      <c r="A994" s="180" t="s">
        <v>897</v>
      </c>
      <c r="B994" s="180" t="s">
        <v>910</v>
      </c>
      <c r="C994" s="180">
        <v>146772</v>
      </c>
      <c r="D994" s="183">
        <v>44536</v>
      </c>
      <c r="E994" s="184">
        <v>16.217300000000002</v>
      </c>
      <c r="F994" s="184">
        <v>-1.56</v>
      </c>
      <c r="G994" s="184">
        <v>-1.56</v>
      </c>
      <c r="H994" s="184">
        <v>0.308</v>
      </c>
      <c r="I994" s="184">
        <v>-2.1049000000000002</v>
      </c>
      <c r="J994" s="184">
        <v>-4.9062000000000001</v>
      </c>
      <c r="K994" s="184">
        <v>-1.9730000000000001</v>
      </c>
      <c r="L994" s="184">
        <v>11.577199999999999</v>
      </c>
      <c r="M994" s="184">
        <v>19.795400000000001</v>
      </c>
      <c r="N994" s="184">
        <v>36.942700000000002</v>
      </c>
      <c r="O994" s="184"/>
      <c r="P994" s="184"/>
      <c r="Q994" s="184">
        <v>19.6433</v>
      </c>
      <c r="R994" s="184">
        <v>24.6873</v>
      </c>
      <c r="S994" s="120"/>
      <c r="T994" s="123"/>
      <c r="U994" s="124"/>
      <c r="V994" s="124"/>
      <c r="W994" s="124"/>
      <c r="X994" s="124"/>
      <c r="Y994" s="124"/>
      <c r="Z994" s="124"/>
      <c r="AA994" s="124"/>
      <c r="AB994" s="124"/>
      <c r="AC994" s="124"/>
      <c r="AD994" s="124"/>
      <c r="AE994" s="124"/>
      <c r="AF994" s="124"/>
      <c r="AG994" s="124"/>
      <c r="AH994" s="124"/>
    </row>
    <row r="995" spans="1:34" x14ac:dyDescent="0.3">
      <c r="A995" s="180" t="s">
        <v>897</v>
      </c>
      <c r="B995" s="180" t="s">
        <v>911</v>
      </c>
      <c r="C995" s="180">
        <v>146771</v>
      </c>
      <c r="D995" s="183">
        <v>44536</v>
      </c>
      <c r="E995" s="184">
        <v>15.5107</v>
      </c>
      <c r="F995" s="184">
        <v>-1.5730999999999999</v>
      </c>
      <c r="G995" s="184">
        <v>-1.5730999999999999</v>
      </c>
      <c r="H995" s="184">
        <v>0.27610000000000001</v>
      </c>
      <c r="I995" s="184">
        <v>-2.1690999999999998</v>
      </c>
      <c r="J995" s="184">
        <v>-5.0519999999999996</v>
      </c>
      <c r="K995" s="184">
        <v>-2.3858000000000001</v>
      </c>
      <c r="L995" s="184">
        <v>10.623200000000001</v>
      </c>
      <c r="M995" s="184">
        <v>18.267800000000001</v>
      </c>
      <c r="N995" s="184">
        <v>34.628599999999999</v>
      </c>
      <c r="O995" s="184"/>
      <c r="P995" s="184"/>
      <c r="Q995" s="184">
        <v>17.682500000000001</v>
      </c>
      <c r="R995" s="184">
        <v>22.618099999999998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0" t="s">
        <v>897</v>
      </c>
      <c r="B996" s="180" t="s">
        <v>912</v>
      </c>
      <c r="C996" s="180">
        <v>100349</v>
      </c>
      <c r="D996" s="183">
        <v>44536</v>
      </c>
      <c r="E996" s="184">
        <v>517.37</v>
      </c>
      <c r="F996" s="184">
        <v>-1.5434000000000001</v>
      </c>
      <c r="G996" s="184">
        <v>-1.5434000000000001</v>
      </c>
      <c r="H996" s="184">
        <v>-0.55169999999999997</v>
      </c>
      <c r="I996" s="184">
        <v>-3.0724999999999998</v>
      </c>
      <c r="J996" s="184">
        <v>-5.7596999999999996</v>
      </c>
      <c r="K996" s="184">
        <v>4.5213000000000001</v>
      </c>
      <c r="L996" s="184">
        <v>15.319599999999999</v>
      </c>
      <c r="M996" s="184">
        <v>23.412500000000001</v>
      </c>
      <c r="N996" s="184">
        <v>43.466799999999999</v>
      </c>
      <c r="O996" s="184">
        <v>19.539400000000001</v>
      </c>
      <c r="P996" s="184">
        <v>14.668200000000001</v>
      </c>
      <c r="Q996" s="184">
        <v>18.346</v>
      </c>
      <c r="R996" s="184">
        <v>26.043600000000001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897</v>
      </c>
      <c r="B997" s="180" t="s">
        <v>913</v>
      </c>
      <c r="C997" s="180">
        <v>120596</v>
      </c>
      <c r="D997" s="183">
        <v>44536</v>
      </c>
      <c r="E997" s="184">
        <v>560.22</v>
      </c>
      <c r="F997" s="184">
        <v>-1.5344</v>
      </c>
      <c r="G997" s="184">
        <v>-1.5344</v>
      </c>
      <c r="H997" s="184">
        <v>-0.53620000000000001</v>
      </c>
      <c r="I997" s="184">
        <v>-3.0426000000000002</v>
      </c>
      <c r="J997" s="184">
        <v>-5.6916000000000002</v>
      </c>
      <c r="K997" s="184">
        <v>4.7257999999999996</v>
      </c>
      <c r="L997" s="184">
        <v>15.779</v>
      </c>
      <c r="M997" s="184">
        <v>24.123699999999999</v>
      </c>
      <c r="N997" s="184">
        <v>44.569200000000002</v>
      </c>
      <c r="O997" s="184">
        <v>20.4923</v>
      </c>
      <c r="P997" s="184">
        <v>15.779500000000001</v>
      </c>
      <c r="Q997" s="184">
        <v>15.5259</v>
      </c>
      <c r="R997" s="184">
        <v>27.003599999999999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897</v>
      </c>
      <c r="B998" s="180" t="s">
        <v>914</v>
      </c>
      <c r="C998" s="180">
        <v>118419</v>
      </c>
      <c r="D998" s="183">
        <v>44536</v>
      </c>
      <c r="E998" s="184">
        <v>74.55</v>
      </c>
      <c r="F998" s="184">
        <v>-1.8045</v>
      </c>
      <c r="G998" s="184">
        <v>-1.8045</v>
      </c>
      <c r="H998" s="184">
        <v>0.14779999999999999</v>
      </c>
      <c r="I998" s="184">
        <v>-2.7269999999999999</v>
      </c>
      <c r="J998" s="184">
        <v>-5.8830999999999998</v>
      </c>
      <c r="K998" s="184">
        <v>-1.5061</v>
      </c>
      <c r="L998" s="184">
        <v>8.4206000000000003</v>
      </c>
      <c r="M998" s="184">
        <v>16.831199999999999</v>
      </c>
      <c r="N998" s="184">
        <v>34.131</v>
      </c>
      <c r="O998" s="184">
        <v>17.597999999999999</v>
      </c>
      <c r="P998" s="184">
        <v>16.007100000000001</v>
      </c>
      <c r="Q998" s="184">
        <v>14.1775</v>
      </c>
      <c r="R998" s="184">
        <v>23.537600000000001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897</v>
      </c>
      <c r="B999" s="180" t="s">
        <v>915</v>
      </c>
      <c r="C999" s="180">
        <v>108596</v>
      </c>
      <c r="D999" s="183">
        <v>44536</v>
      </c>
      <c r="E999" s="184">
        <v>66.73</v>
      </c>
      <c r="F999" s="184">
        <v>-1.8243</v>
      </c>
      <c r="G999" s="184">
        <v>-1.8243</v>
      </c>
      <c r="H999" s="184">
        <v>0.12</v>
      </c>
      <c r="I999" s="184">
        <v>-2.7685</v>
      </c>
      <c r="J999" s="184">
        <v>-5.9875999999999996</v>
      </c>
      <c r="K999" s="184">
        <v>-1.8099000000000001</v>
      </c>
      <c r="L999" s="184">
        <v>7.7507000000000001</v>
      </c>
      <c r="M999" s="184">
        <v>15.770300000000001</v>
      </c>
      <c r="N999" s="184">
        <v>32.532299999999999</v>
      </c>
      <c r="O999" s="184">
        <v>16.175599999999999</v>
      </c>
      <c r="P999" s="184">
        <v>14.4695</v>
      </c>
      <c r="Q999" s="184">
        <v>12.3201</v>
      </c>
      <c r="R999" s="184">
        <v>22.053000000000001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897</v>
      </c>
      <c r="B1000" s="180" t="s">
        <v>916</v>
      </c>
      <c r="C1000" s="180">
        <v>106144</v>
      </c>
      <c r="D1000" s="183">
        <v>44536</v>
      </c>
      <c r="E1000" s="184">
        <v>50.95</v>
      </c>
      <c r="F1000" s="184">
        <v>-1.4887999999999999</v>
      </c>
      <c r="G1000" s="184">
        <v>-1.4887999999999999</v>
      </c>
      <c r="H1000" s="184">
        <v>-0.15679999999999999</v>
      </c>
      <c r="I1000" s="184">
        <v>-2.2073</v>
      </c>
      <c r="J1000" s="184">
        <v>-4.9618000000000002</v>
      </c>
      <c r="K1000" s="184">
        <v>-2.2635999999999998</v>
      </c>
      <c r="L1000" s="184">
        <v>9.7114999999999991</v>
      </c>
      <c r="M1000" s="184">
        <v>14.494400000000001</v>
      </c>
      <c r="N1000" s="184">
        <v>29.8751</v>
      </c>
      <c r="O1000" s="184">
        <v>17.317900000000002</v>
      </c>
      <c r="P1000" s="184">
        <v>16.868400000000001</v>
      </c>
      <c r="Q1000" s="184">
        <v>12.027100000000001</v>
      </c>
      <c r="R1000" s="184">
        <v>19.1191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897</v>
      </c>
      <c r="B1001" s="180" t="s">
        <v>917</v>
      </c>
      <c r="C1001" s="180">
        <v>120357</v>
      </c>
      <c r="D1001" s="183">
        <v>44536</v>
      </c>
      <c r="E1001" s="184">
        <v>57.73</v>
      </c>
      <c r="F1001" s="184">
        <v>-1.4678</v>
      </c>
      <c r="G1001" s="184">
        <v>-1.4678</v>
      </c>
      <c r="H1001" s="184">
        <v>-0.1384</v>
      </c>
      <c r="I1001" s="184">
        <v>-2.1524999999999999</v>
      </c>
      <c r="J1001" s="184">
        <v>-4.8459000000000003</v>
      </c>
      <c r="K1001" s="184">
        <v>-1.9531000000000001</v>
      </c>
      <c r="L1001" s="184">
        <v>10.4458</v>
      </c>
      <c r="M1001" s="184">
        <v>15.645</v>
      </c>
      <c r="N1001" s="184">
        <v>31.653400000000001</v>
      </c>
      <c r="O1001" s="184">
        <v>18.7712</v>
      </c>
      <c r="P1001" s="184">
        <v>18.485600000000002</v>
      </c>
      <c r="Q1001" s="184">
        <v>17.410599999999999</v>
      </c>
      <c r="R1001" s="184">
        <v>20.633400000000002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897</v>
      </c>
      <c r="B1002" s="180" t="s">
        <v>918</v>
      </c>
      <c r="C1002" s="180">
        <v>103234</v>
      </c>
      <c r="D1002" s="183">
        <v>44536</v>
      </c>
      <c r="E1002" s="184">
        <v>188.286</v>
      </c>
      <c r="F1002" s="184">
        <v>-1.4626999999999999</v>
      </c>
      <c r="G1002" s="184">
        <v>-1.4626999999999999</v>
      </c>
      <c r="H1002" s="184">
        <v>-0.12939999999999999</v>
      </c>
      <c r="I1002" s="184">
        <v>-2.3077999999999999</v>
      </c>
      <c r="J1002" s="184">
        <v>-4.6199000000000003</v>
      </c>
      <c r="K1002" s="184">
        <v>-3.7151000000000001</v>
      </c>
      <c r="L1002" s="184">
        <v>8.1265000000000001</v>
      </c>
      <c r="M1002" s="184">
        <v>14.212400000000001</v>
      </c>
      <c r="N1002" s="184">
        <v>30.180099999999999</v>
      </c>
      <c r="O1002" s="184">
        <v>19.6235</v>
      </c>
      <c r="P1002" s="184">
        <v>16.181699999999999</v>
      </c>
      <c r="Q1002" s="184">
        <v>18.547899999999998</v>
      </c>
      <c r="R1002" s="184">
        <v>22.5884</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897</v>
      </c>
      <c r="B1003" s="180" t="s">
        <v>919</v>
      </c>
      <c r="C1003" s="180">
        <v>120158</v>
      </c>
      <c r="D1003" s="183">
        <v>44536</v>
      </c>
      <c r="E1003" s="184">
        <v>207.37200000000001</v>
      </c>
      <c r="F1003" s="184">
        <v>-1.4522999999999999</v>
      </c>
      <c r="G1003" s="184">
        <v>-1.4522999999999999</v>
      </c>
      <c r="H1003" s="184">
        <v>-0.1045</v>
      </c>
      <c r="I1003" s="184">
        <v>-2.2618999999999998</v>
      </c>
      <c r="J1003" s="184">
        <v>-4.5133999999999999</v>
      </c>
      <c r="K1003" s="184">
        <v>-3.4180999999999999</v>
      </c>
      <c r="L1003" s="184">
        <v>8.8002000000000002</v>
      </c>
      <c r="M1003" s="184">
        <v>15.273300000000001</v>
      </c>
      <c r="N1003" s="184">
        <v>31.784400000000002</v>
      </c>
      <c r="O1003" s="184">
        <v>20.985499999999998</v>
      </c>
      <c r="P1003" s="184">
        <v>17.5749</v>
      </c>
      <c r="Q1003" s="184">
        <v>17.0623</v>
      </c>
      <c r="R1003" s="184">
        <v>24.05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897</v>
      </c>
      <c r="B1004" s="180" t="s">
        <v>920</v>
      </c>
      <c r="C1004" s="180">
        <v>119397</v>
      </c>
      <c r="D1004" s="183">
        <v>44536</v>
      </c>
      <c r="E1004" s="184">
        <v>74.433000000000007</v>
      </c>
      <c r="F1004" s="184">
        <v>-1.6983999999999999</v>
      </c>
      <c r="G1004" s="184">
        <v>-1.6983999999999999</v>
      </c>
      <c r="H1004" s="184">
        <v>0.61639999999999995</v>
      </c>
      <c r="I1004" s="184">
        <v>-0.96860000000000002</v>
      </c>
      <c r="J1004" s="184">
        <v>-1.7787999999999999</v>
      </c>
      <c r="K1004" s="184">
        <v>-0.48270000000000002</v>
      </c>
      <c r="L1004" s="184">
        <v>13.3233</v>
      </c>
      <c r="M1004" s="184">
        <v>21.2303</v>
      </c>
      <c r="N1004" s="184">
        <v>32.639000000000003</v>
      </c>
      <c r="O1004" s="184">
        <v>16.9177</v>
      </c>
      <c r="P1004" s="184">
        <v>14.821400000000001</v>
      </c>
      <c r="Q1004" s="184">
        <v>14.891299999999999</v>
      </c>
      <c r="R1004" s="184">
        <v>21.425799999999999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897</v>
      </c>
      <c r="B1005" s="180" t="s">
        <v>921</v>
      </c>
      <c r="C1005" s="180">
        <v>118049</v>
      </c>
      <c r="D1005" s="183">
        <v>44536</v>
      </c>
      <c r="E1005" s="184">
        <v>69.468999999999994</v>
      </c>
      <c r="F1005" s="184">
        <v>-1.7063999999999999</v>
      </c>
      <c r="G1005" s="184">
        <v>-1.7063999999999999</v>
      </c>
      <c r="H1005" s="184">
        <v>0.59809999999999997</v>
      </c>
      <c r="I1005" s="184">
        <v>-1.0045999999999999</v>
      </c>
      <c r="J1005" s="184">
        <v>-1.8605</v>
      </c>
      <c r="K1005" s="184">
        <v>-0.71030000000000004</v>
      </c>
      <c r="L1005" s="184">
        <v>12.794499999999999</v>
      </c>
      <c r="M1005" s="184">
        <v>20.3948</v>
      </c>
      <c r="N1005" s="184">
        <v>31.453099999999999</v>
      </c>
      <c r="O1005" s="184">
        <v>15.903600000000001</v>
      </c>
      <c r="P1005" s="184">
        <v>13.861599999999999</v>
      </c>
      <c r="Q1005" s="184">
        <v>13.272</v>
      </c>
      <c r="R1005" s="184">
        <v>20.376100000000001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897</v>
      </c>
      <c r="B1006" s="180" t="s">
        <v>922</v>
      </c>
      <c r="C1006" s="180">
        <v>133710</v>
      </c>
      <c r="D1006" s="183">
        <v>44536</v>
      </c>
      <c r="E1006" s="184">
        <v>26.0747</v>
      </c>
      <c r="F1006" s="184">
        <v>-1.6899</v>
      </c>
      <c r="G1006" s="184">
        <v>-1.6899</v>
      </c>
      <c r="H1006" s="184">
        <v>0.1636</v>
      </c>
      <c r="I1006" s="184">
        <v>-1.7264999999999999</v>
      </c>
      <c r="J1006" s="184">
        <v>-3.6528999999999998</v>
      </c>
      <c r="K1006" s="184">
        <v>0.82050000000000001</v>
      </c>
      <c r="L1006" s="184">
        <v>15.690099999999999</v>
      </c>
      <c r="M1006" s="184">
        <v>22.658899999999999</v>
      </c>
      <c r="N1006" s="184">
        <v>37.150799999999997</v>
      </c>
      <c r="O1006" s="184">
        <v>21.3627</v>
      </c>
      <c r="P1006" s="184">
        <v>18.196899999999999</v>
      </c>
      <c r="Q1006" s="184">
        <v>15.1747</v>
      </c>
      <c r="R1006" s="184">
        <v>24.4908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897</v>
      </c>
      <c r="B1007" s="180" t="s">
        <v>923</v>
      </c>
      <c r="C1007" s="180">
        <v>133711</v>
      </c>
      <c r="D1007" s="183">
        <v>44536</v>
      </c>
      <c r="E1007" s="184">
        <v>23.797799999999999</v>
      </c>
      <c r="F1007" s="184">
        <v>-1.7021999999999999</v>
      </c>
      <c r="G1007" s="184">
        <v>-1.7021999999999999</v>
      </c>
      <c r="H1007" s="184">
        <v>0.13420000000000001</v>
      </c>
      <c r="I1007" s="184">
        <v>-1.7845</v>
      </c>
      <c r="J1007" s="184">
        <v>-3.7877999999999998</v>
      </c>
      <c r="K1007" s="184">
        <v>0.43090000000000001</v>
      </c>
      <c r="L1007" s="184">
        <v>14.759</v>
      </c>
      <c r="M1007" s="184">
        <v>21.170100000000001</v>
      </c>
      <c r="N1007" s="184">
        <v>34.960999999999999</v>
      </c>
      <c r="O1007" s="184">
        <v>19.583400000000001</v>
      </c>
      <c r="P1007" s="184">
        <v>16.371099999999998</v>
      </c>
      <c r="Q1007" s="184">
        <v>13.633699999999999</v>
      </c>
      <c r="R1007" s="184">
        <v>22.443200000000001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897</v>
      </c>
      <c r="B1008" s="180" t="s">
        <v>924</v>
      </c>
      <c r="C1008" s="180">
        <v>147840</v>
      </c>
      <c r="D1008" s="183">
        <v>44536</v>
      </c>
      <c r="E1008" s="184">
        <v>17.211099999999998</v>
      </c>
      <c r="F1008" s="184">
        <v>-1.5479000000000001</v>
      </c>
      <c r="G1008" s="184">
        <v>-1.5479000000000001</v>
      </c>
      <c r="H1008" s="184">
        <v>4.5999999999999999E-3</v>
      </c>
      <c r="I1008" s="184">
        <v>-2.4441000000000002</v>
      </c>
      <c r="J1008" s="184">
        <v>-4.9221000000000004</v>
      </c>
      <c r="K1008" s="184">
        <v>2.9870999999999999</v>
      </c>
      <c r="L1008" s="184">
        <v>16.5779</v>
      </c>
      <c r="M1008" s="184">
        <v>27.0839</v>
      </c>
      <c r="N1008" s="184">
        <v>50.2943</v>
      </c>
      <c r="O1008" s="184"/>
      <c r="P1008" s="184"/>
      <c r="Q1008" s="184">
        <v>32.354900000000001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897</v>
      </c>
      <c r="B1009" s="180" t="s">
        <v>925</v>
      </c>
      <c r="C1009" s="180">
        <v>147843</v>
      </c>
      <c r="D1009" s="183">
        <v>44536</v>
      </c>
      <c r="E1009" s="184">
        <v>16.606000000000002</v>
      </c>
      <c r="F1009" s="184">
        <v>-1.5637000000000001</v>
      </c>
      <c r="G1009" s="184">
        <v>-1.5637000000000001</v>
      </c>
      <c r="H1009" s="184">
        <v>-3.3099999999999997E-2</v>
      </c>
      <c r="I1009" s="184">
        <v>-2.5074999999999998</v>
      </c>
      <c r="J1009" s="184">
        <v>-5.0835999999999997</v>
      </c>
      <c r="K1009" s="184">
        <v>2.4834000000000001</v>
      </c>
      <c r="L1009" s="184">
        <v>15.4373</v>
      </c>
      <c r="M1009" s="184">
        <v>25.246099999999998</v>
      </c>
      <c r="N1009" s="184">
        <v>47.451599999999999</v>
      </c>
      <c r="O1009" s="184"/>
      <c r="P1009" s="184"/>
      <c r="Q1009" s="184">
        <v>29.931799999999999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897</v>
      </c>
      <c r="B1010" s="180" t="s">
        <v>926</v>
      </c>
      <c r="C1010" s="180">
        <v>118834</v>
      </c>
      <c r="D1010" s="183">
        <v>44536</v>
      </c>
      <c r="E1010" s="184">
        <v>104.098</v>
      </c>
      <c r="F1010" s="184">
        <v>-1.5630999999999999</v>
      </c>
      <c r="G1010" s="184">
        <v>-1.5630999999999999</v>
      </c>
      <c r="H1010" s="184">
        <v>0.39250000000000002</v>
      </c>
      <c r="I1010" s="184">
        <v>-1.8573</v>
      </c>
      <c r="J1010" s="184">
        <v>-4.6109999999999998</v>
      </c>
      <c r="K1010" s="184">
        <v>-1.1161000000000001</v>
      </c>
      <c r="L1010" s="184">
        <v>12.4132</v>
      </c>
      <c r="M1010" s="184">
        <v>21.4878</v>
      </c>
      <c r="N1010" s="184">
        <v>42.422499999999999</v>
      </c>
      <c r="O1010" s="184">
        <v>26.9254</v>
      </c>
      <c r="P1010" s="184">
        <v>22.6372</v>
      </c>
      <c r="Q1010" s="184">
        <v>25.1572</v>
      </c>
      <c r="R1010" s="184">
        <v>31.559100000000001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897</v>
      </c>
      <c r="B1011" s="180" t="s">
        <v>927</v>
      </c>
      <c r="C1011" s="180">
        <v>112932</v>
      </c>
      <c r="D1011" s="183">
        <v>44536</v>
      </c>
      <c r="E1011" s="184">
        <v>95.753</v>
      </c>
      <c r="F1011" s="184">
        <v>-1.5707</v>
      </c>
      <c r="G1011" s="184">
        <v>-1.5707</v>
      </c>
      <c r="H1011" s="184">
        <v>0.37319999999999998</v>
      </c>
      <c r="I1011" s="184">
        <v>-1.8944000000000001</v>
      </c>
      <c r="J1011" s="184">
        <v>-4.6986999999999997</v>
      </c>
      <c r="K1011" s="184">
        <v>-1.3658999999999999</v>
      </c>
      <c r="L1011" s="184">
        <v>11.838800000000001</v>
      </c>
      <c r="M1011" s="184">
        <v>20.5562</v>
      </c>
      <c r="N1011" s="184">
        <v>40.9542</v>
      </c>
      <c r="O1011" s="184">
        <v>25.62</v>
      </c>
      <c r="P1011" s="184">
        <v>21.529800000000002</v>
      </c>
      <c r="Q1011" s="184">
        <v>21.876899999999999</v>
      </c>
      <c r="R1011" s="184">
        <v>30.2332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897</v>
      </c>
      <c r="B1012" s="180" t="s">
        <v>928</v>
      </c>
      <c r="C1012" s="180">
        <v>147704</v>
      </c>
      <c r="D1012" s="183">
        <v>44536</v>
      </c>
      <c r="E1012" s="184">
        <v>16.999099999999999</v>
      </c>
      <c r="F1012" s="184">
        <v>-1.7670999999999999</v>
      </c>
      <c r="G1012" s="184">
        <v>-1.7670999999999999</v>
      </c>
      <c r="H1012" s="184">
        <v>-1.1950000000000001</v>
      </c>
      <c r="I1012" s="184">
        <v>-0.77629999999999999</v>
      </c>
      <c r="J1012" s="184">
        <v>-2.8239999999999998</v>
      </c>
      <c r="K1012" s="184">
        <v>-1.8453999999999999</v>
      </c>
      <c r="L1012" s="184">
        <v>14.7812</v>
      </c>
      <c r="M1012" s="184">
        <v>23.7973</v>
      </c>
      <c r="N1012" s="184">
        <v>45.977699999999999</v>
      </c>
      <c r="O1012" s="184"/>
      <c r="P1012" s="184"/>
      <c r="Q1012" s="184">
        <v>28.141400000000001</v>
      </c>
      <c r="R1012" s="184">
        <v>27.224299999999999</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897</v>
      </c>
      <c r="B1013" s="180" t="s">
        <v>929</v>
      </c>
      <c r="C1013" s="180">
        <v>147701</v>
      </c>
      <c r="D1013" s="183">
        <v>44536</v>
      </c>
      <c r="E1013" s="184">
        <v>16.377800000000001</v>
      </c>
      <c r="F1013" s="184">
        <v>-1.7776000000000001</v>
      </c>
      <c r="G1013" s="184">
        <v>-1.7776000000000001</v>
      </c>
      <c r="H1013" s="184">
        <v>-1.2201</v>
      </c>
      <c r="I1013" s="184">
        <v>-0.82779999999999998</v>
      </c>
      <c r="J1013" s="184">
        <v>-2.9567000000000001</v>
      </c>
      <c r="K1013" s="184">
        <v>-2.2443</v>
      </c>
      <c r="L1013" s="184">
        <v>13.8019</v>
      </c>
      <c r="M1013" s="184">
        <v>22.197800000000001</v>
      </c>
      <c r="N1013" s="184">
        <v>43.482399999999998</v>
      </c>
      <c r="O1013" s="184"/>
      <c r="P1013" s="184"/>
      <c r="Q1013" s="184">
        <v>25.930900000000001</v>
      </c>
      <c r="R1013" s="184">
        <v>25.028500000000001</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897</v>
      </c>
      <c r="B1014" s="180" t="s">
        <v>2011</v>
      </c>
      <c r="C1014" s="180">
        <v>135677</v>
      </c>
      <c r="D1014" s="183">
        <v>44536</v>
      </c>
      <c r="E1014" s="184">
        <v>26.424800000000001</v>
      </c>
      <c r="F1014" s="184">
        <v>-1.621</v>
      </c>
      <c r="G1014" s="184">
        <v>-1.621</v>
      </c>
      <c r="H1014" s="184">
        <v>0.29189999999999999</v>
      </c>
      <c r="I1014" s="184">
        <v>-1.8734</v>
      </c>
      <c r="J1014" s="184">
        <v>-4.2514000000000003</v>
      </c>
      <c r="K1014" s="184">
        <v>1.6186</v>
      </c>
      <c r="L1014" s="184">
        <v>16.082000000000001</v>
      </c>
      <c r="M1014" s="184">
        <v>24.151</v>
      </c>
      <c r="N1014" s="184">
        <v>46.698500000000003</v>
      </c>
      <c r="O1014" s="184">
        <v>21.850899999999999</v>
      </c>
      <c r="P1014" s="184">
        <v>17.610399999999998</v>
      </c>
      <c r="Q1014" s="184">
        <v>17.5718</v>
      </c>
      <c r="R1014" s="184">
        <v>25.5671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897</v>
      </c>
      <c r="B1015" s="180" t="s">
        <v>2012</v>
      </c>
      <c r="C1015" s="180">
        <v>135678</v>
      </c>
      <c r="D1015" s="183">
        <v>44536</v>
      </c>
      <c r="E1015" s="184">
        <v>23.679600000000001</v>
      </c>
      <c r="F1015" s="184">
        <v>-1.6387</v>
      </c>
      <c r="G1015" s="184">
        <v>-1.6387</v>
      </c>
      <c r="H1015" s="184">
        <v>0.24940000000000001</v>
      </c>
      <c r="I1015" s="184">
        <v>-1.9563999999999999</v>
      </c>
      <c r="J1015" s="184">
        <v>-4.4433999999999996</v>
      </c>
      <c r="K1015" s="184">
        <v>1.1128</v>
      </c>
      <c r="L1015" s="184">
        <v>14.8965</v>
      </c>
      <c r="M1015" s="184">
        <v>22.220400000000001</v>
      </c>
      <c r="N1015" s="184">
        <v>43.664200000000001</v>
      </c>
      <c r="O1015" s="184">
        <v>19.470600000000001</v>
      </c>
      <c r="P1015" s="184">
        <v>15.495699999999999</v>
      </c>
      <c r="Q1015" s="184">
        <v>15.4429</v>
      </c>
      <c r="R1015" s="184">
        <v>23.0779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897</v>
      </c>
      <c r="B1016" s="180" t="s">
        <v>930</v>
      </c>
      <c r="C1016" s="180">
        <v>100380</v>
      </c>
      <c r="D1016" s="183">
        <v>44536</v>
      </c>
      <c r="E1016" s="184">
        <v>796.10029999999995</v>
      </c>
      <c r="F1016" s="184">
        <v>-1.6832</v>
      </c>
      <c r="G1016" s="184">
        <v>-1.6832</v>
      </c>
      <c r="H1016" s="184">
        <v>-0.48299999999999998</v>
      </c>
      <c r="I1016" s="184">
        <v>-3.0268999999999999</v>
      </c>
      <c r="J1016" s="184">
        <v>-5.7693000000000003</v>
      </c>
      <c r="K1016" s="184">
        <v>-2.5299999999999998</v>
      </c>
      <c r="L1016" s="184">
        <v>11.065300000000001</v>
      </c>
      <c r="M1016" s="184">
        <v>16.470099999999999</v>
      </c>
      <c r="N1016" s="184">
        <v>35.648499999999999</v>
      </c>
      <c r="O1016" s="184">
        <v>17.381499999999999</v>
      </c>
      <c r="P1016" s="184">
        <v>12.717499999999999</v>
      </c>
      <c r="Q1016" s="184">
        <v>18.197700000000001</v>
      </c>
      <c r="R1016" s="184">
        <v>22.639800000000001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897</v>
      </c>
      <c r="B1017" s="180" t="s">
        <v>931</v>
      </c>
      <c r="C1017" s="180">
        <v>118678</v>
      </c>
      <c r="D1017" s="183">
        <v>44536</v>
      </c>
      <c r="E1017" s="184">
        <v>840.10019999999997</v>
      </c>
      <c r="F1017" s="184">
        <v>-1.6798</v>
      </c>
      <c r="G1017" s="184">
        <v>-1.6798</v>
      </c>
      <c r="H1017" s="184">
        <v>-0.47489999999999999</v>
      </c>
      <c r="I1017" s="184">
        <v>-3.0110999999999999</v>
      </c>
      <c r="J1017" s="184">
        <v>-5.7308000000000003</v>
      </c>
      <c r="K1017" s="184">
        <v>-2.4163999999999999</v>
      </c>
      <c r="L1017" s="184">
        <v>11.331099999999999</v>
      </c>
      <c r="M1017" s="184">
        <v>16.8964</v>
      </c>
      <c r="N1017" s="184">
        <v>36.323</v>
      </c>
      <c r="O1017" s="184">
        <v>17.996700000000001</v>
      </c>
      <c r="P1017" s="184">
        <v>13.3748</v>
      </c>
      <c r="Q1017" s="184">
        <v>13.453099999999999</v>
      </c>
      <c r="R1017" s="184">
        <v>23.262799999999999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897</v>
      </c>
      <c r="B1018" s="180" t="s">
        <v>932</v>
      </c>
      <c r="C1018" s="180">
        <v>111381</v>
      </c>
      <c r="D1018" s="183">
        <v>44536</v>
      </c>
      <c r="E1018" s="184">
        <v>178.41</v>
      </c>
      <c r="F1018" s="184">
        <v>-1.4581999999999999</v>
      </c>
      <c r="G1018" s="184">
        <v>-1.4581999999999999</v>
      </c>
      <c r="H1018" s="184">
        <v>0.59770000000000001</v>
      </c>
      <c r="I1018" s="184">
        <v>-1.0098</v>
      </c>
      <c r="J1018" s="184">
        <v>-3.9876999999999998</v>
      </c>
      <c r="K1018" s="184">
        <v>0.59770000000000001</v>
      </c>
      <c r="L1018" s="184">
        <v>13.513999999999999</v>
      </c>
      <c r="M1018" s="184">
        <v>22.745100000000001</v>
      </c>
      <c r="N1018" s="184">
        <v>41.978400000000001</v>
      </c>
      <c r="O1018" s="184">
        <v>21.966100000000001</v>
      </c>
      <c r="P1018" s="184">
        <v>18.163900000000002</v>
      </c>
      <c r="Q1018" s="184">
        <v>24.657499999999999</v>
      </c>
      <c r="R1018" s="184">
        <v>29.860099999999999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897</v>
      </c>
      <c r="B1019" s="180" t="s">
        <v>933</v>
      </c>
      <c r="C1019" s="180">
        <v>119441</v>
      </c>
      <c r="D1019" s="183">
        <v>44536</v>
      </c>
      <c r="E1019" s="184">
        <v>194.67</v>
      </c>
      <c r="F1019" s="184">
        <v>-1.4529000000000001</v>
      </c>
      <c r="G1019" s="184">
        <v>-1.4529000000000001</v>
      </c>
      <c r="H1019" s="184">
        <v>0.61509999999999998</v>
      </c>
      <c r="I1019" s="184">
        <v>-0.97160000000000002</v>
      </c>
      <c r="J1019" s="184">
        <v>-3.8950999999999998</v>
      </c>
      <c r="K1019" s="184">
        <v>0.86529999999999996</v>
      </c>
      <c r="L1019" s="184">
        <v>14.1425</v>
      </c>
      <c r="M1019" s="184">
        <v>23.765000000000001</v>
      </c>
      <c r="N1019" s="184">
        <v>43.551400000000001</v>
      </c>
      <c r="O1019" s="184">
        <v>23.363800000000001</v>
      </c>
      <c r="P1019" s="184">
        <v>19.4895</v>
      </c>
      <c r="Q1019" s="184">
        <v>21.481000000000002</v>
      </c>
      <c r="R1019" s="184">
        <v>31.3032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897</v>
      </c>
      <c r="B1020" s="180" t="s">
        <v>934</v>
      </c>
      <c r="C1020" s="180">
        <v>104513</v>
      </c>
      <c r="D1020" s="183">
        <v>44536</v>
      </c>
      <c r="E1020" s="184">
        <v>66.038399999999996</v>
      </c>
      <c r="F1020" s="184">
        <v>-1.6429</v>
      </c>
      <c r="G1020" s="184">
        <v>-1.6429</v>
      </c>
      <c r="H1020" s="184">
        <v>-0.11119999999999999</v>
      </c>
      <c r="I1020" s="184">
        <v>-1.1359999999999999</v>
      </c>
      <c r="J1020" s="184">
        <v>3.2300000000000002E-2</v>
      </c>
      <c r="K1020" s="184">
        <v>4.1980000000000004</v>
      </c>
      <c r="L1020" s="184">
        <v>12.511900000000001</v>
      </c>
      <c r="M1020" s="184">
        <v>30.563600000000001</v>
      </c>
      <c r="N1020" s="184">
        <v>43.594200000000001</v>
      </c>
      <c r="O1020" s="184">
        <v>23.552099999999999</v>
      </c>
      <c r="P1020" s="184">
        <v>16.902100000000001</v>
      </c>
      <c r="Q1020" s="184">
        <v>13.4131</v>
      </c>
      <c r="R1020" s="184">
        <v>32.458399999999997</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897</v>
      </c>
      <c r="B1021" s="180" t="s">
        <v>935</v>
      </c>
      <c r="C1021" s="180">
        <v>120826</v>
      </c>
      <c r="D1021" s="183">
        <v>44536</v>
      </c>
      <c r="E1021" s="184">
        <v>68.502600000000001</v>
      </c>
      <c r="F1021" s="184">
        <v>-1.6285000000000001</v>
      </c>
      <c r="G1021" s="184">
        <v>-1.6285000000000001</v>
      </c>
      <c r="H1021" s="184">
        <v>-7.6600000000000001E-2</v>
      </c>
      <c r="I1021" s="184">
        <v>-1.0681</v>
      </c>
      <c r="J1021" s="184">
        <v>0.20979999999999999</v>
      </c>
      <c r="K1021" s="184">
        <v>4.7478999999999996</v>
      </c>
      <c r="L1021" s="184">
        <v>13.623100000000001</v>
      </c>
      <c r="M1021" s="184">
        <v>32.477899999999998</v>
      </c>
      <c r="N1021" s="184">
        <v>46.0794</v>
      </c>
      <c r="O1021" s="184">
        <v>24.460599999999999</v>
      </c>
      <c r="P1021" s="184">
        <v>17.519100000000002</v>
      </c>
      <c r="Q1021" s="184">
        <v>18.989999999999998</v>
      </c>
      <c r="R1021" s="184">
        <v>33.674199999999999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897</v>
      </c>
      <c r="B1022" s="180" t="s">
        <v>1898</v>
      </c>
      <c r="C1022" s="180">
        <v>119721</v>
      </c>
      <c r="D1022" s="183">
        <v>44536</v>
      </c>
      <c r="E1022" s="184">
        <v>377.12819999999999</v>
      </c>
      <c r="F1022" s="184">
        <v>-1.3693</v>
      </c>
      <c r="G1022" s="184">
        <v>-1.3693</v>
      </c>
      <c r="H1022" s="184">
        <v>0.75549999999999995</v>
      </c>
      <c r="I1022" s="184">
        <v>-1.292</v>
      </c>
      <c r="J1022" s="184">
        <v>-3.0249999999999999</v>
      </c>
      <c r="K1022" s="184">
        <v>2.6993999999999998</v>
      </c>
      <c r="L1022" s="184">
        <v>11.446999999999999</v>
      </c>
      <c r="M1022" s="184">
        <v>23.475999999999999</v>
      </c>
      <c r="N1022" s="184">
        <v>41.786000000000001</v>
      </c>
      <c r="O1022" s="184">
        <v>20.834900000000001</v>
      </c>
      <c r="P1022" s="184">
        <v>17.886299999999999</v>
      </c>
      <c r="Q1022" s="184">
        <v>17.5976</v>
      </c>
      <c r="R1022" s="184">
        <v>27.138300000000001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897</v>
      </c>
      <c r="B1023" s="180" t="s">
        <v>1980</v>
      </c>
      <c r="C1023" s="180">
        <v>119720</v>
      </c>
      <c r="D1023" s="183">
        <v>44536</v>
      </c>
      <c r="E1023" s="184">
        <v>238.76364975374</v>
      </c>
      <c r="F1023" s="184">
        <v>-1.3693</v>
      </c>
      <c r="G1023" s="184">
        <v>-1.3693</v>
      </c>
      <c r="H1023" s="184">
        <v>0.75549999999999995</v>
      </c>
      <c r="I1023" s="184">
        <v>-1.2915000000000001</v>
      </c>
      <c r="J1023" s="184">
        <v>-3.0245000000000002</v>
      </c>
      <c r="K1023" s="184">
        <v>2.6996000000000002</v>
      </c>
      <c r="L1023" s="184">
        <v>11.4475</v>
      </c>
      <c r="M1023" s="184">
        <v>23.476900000000001</v>
      </c>
      <c r="N1023" s="184">
        <v>41.779200000000003</v>
      </c>
      <c r="O1023" s="184">
        <v>20.836200000000002</v>
      </c>
      <c r="P1023" s="184">
        <v>17.883400000000002</v>
      </c>
      <c r="Q1023" s="184">
        <v>17.6084</v>
      </c>
      <c r="R1023" s="184">
        <v>27.141400000000001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897</v>
      </c>
      <c r="B1024" s="180" t="s">
        <v>1899</v>
      </c>
      <c r="C1024" s="180">
        <v>103024</v>
      </c>
      <c r="D1024" s="183">
        <v>44536</v>
      </c>
      <c r="E1024" s="184">
        <v>528.21604519917105</v>
      </c>
      <c r="F1024" s="184">
        <v>-1.3764000000000001</v>
      </c>
      <c r="G1024" s="184">
        <v>-1.3764000000000001</v>
      </c>
      <c r="H1024" s="184">
        <v>0.73860000000000003</v>
      </c>
      <c r="I1024" s="184">
        <v>-1.3247</v>
      </c>
      <c r="J1024" s="184">
        <v>-3.0962000000000001</v>
      </c>
      <c r="K1024" s="184">
        <v>2.5017</v>
      </c>
      <c r="L1024" s="184">
        <v>11.013500000000001</v>
      </c>
      <c r="M1024" s="184">
        <v>22.774799999999999</v>
      </c>
      <c r="N1024" s="184">
        <v>40.721499999999999</v>
      </c>
      <c r="O1024" s="184">
        <v>20.027000000000001</v>
      </c>
      <c r="P1024" s="184">
        <v>17.067499999999999</v>
      </c>
      <c r="Q1024" s="184">
        <v>14.7738</v>
      </c>
      <c r="R1024" s="184">
        <v>26.2197</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897</v>
      </c>
      <c r="B1025" s="180" t="s">
        <v>1981</v>
      </c>
      <c r="C1025" s="180">
        <v>101530</v>
      </c>
      <c r="D1025" s="183">
        <v>44536</v>
      </c>
      <c r="E1025" s="184">
        <v>538.46512843584901</v>
      </c>
      <c r="F1025" s="184">
        <v>-1.3765000000000001</v>
      </c>
      <c r="G1025" s="184">
        <v>-1.3765000000000001</v>
      </c>
      <c r="H1025" s="184">
        <v>0.73860000000000003</v>
      </c>
      <c r="I1025" s="184">
        <v>-1.325</v>
      </c>
      <c r="J1025" s="184">
        <v>-3.0964</v>
      </c>
      <c r="K1025" s="184">
        <v>2.5017999999999998</v>
      </c>
      <c r="L1025" s="184">
        <v>11.0145</v>
      </c>
      <c r="M1025" s="184">
        <v>22.774999999999999</v>
      </c>
      <c r="N1025" s="184">
        <v>40.721800000000002</v>
      </c>
      <c r="O1025" s="184">
        <v>20.030799999999999</v>
      </c>
      <c r="P1025" s="184">
        <v>17.069900000000001</v>
      </c>
      <c r="Q1025" s="184">
        <v>14.8504</v>
      </c>
      <c r="R1025" s="184">
        <v>26.226500000000001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897</v>
      </c>
      <c r="B1026" s="180" t="s">
        <v>936</v>
      </c>
      <c r="C1026" s="180">
        <v>105001</v>
      </c>
      <c r="D1026" s="183">
        <v>44536</v>
      </c>
      <c r="E1026" s="184">
        <v>54.253100000000003</v>
      </c>
      <c r="F1026" s="184">
        <v>-1.4533</v>
      </c>
      <c r="G1026" s="184">
        <v>-1.4533</v>
      </c>
      <c r="H1026" s="184">
        <v>-0.2409</v>
      </c>
      <c r="I1026" s="184">
        <v>-2.4211</v>
      </c>
      <c r="J1026" s="184">
        <v>-3.45</v>
      </c>
      <c r="K1026" s="184">
        <v>-0.51359999999999995</v>
      </c>
      <c r="L1026" s="184">
        <v>17.365200000000002</v>
      </c>
      <c r="M1026" s="184">
        <v>20.624400000000001</v>
      </c>
      <c r="N1026" s="184">
        <v>41.621200000000002</v>
      </c>
      <c r="O1026" s="184">
        <v>19.1388</v>
      </c>
      <c r="P1026" s="184">
        <v>17.6313</v>
      </c>
      <c r="Q1026" s="184">
        <v>12.1188</v>
      </c>
      <c r="R1026" s="184">
        <v>22.0197</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897</v>
      </c>
      <c r="B1027" s="180" t="s">
        <v>937</v>
      </c>
      <c r="C1027" s="180">
        <v>119566</v>
      </c>
      <c r="D1027" s="183">
        <v>44536</v>
      </c>
      <c r="E1027" s="184">
        <v>58.621400000000001</v>
      </c>
      <c r="F1027" s="184">
        <v>-1.4430000000000001</v>
      </c>
      <c r="G1027" s="184">
        <v>-1.4430000000000001</v>
      </c>
      <c r="H1027" s="184">
        <v>-0.21579999999999999</v>
      </c>
      <c r="I1027" s="184">
        <v>-2.3730000000000002</v>
      </c>
      <c r="J1027" s="184">
        <v>-3.3382000000000001</v>
      </c>
      <c r="K1027" s="184">
        <v>-0.1971</v>
      </c>
      <c r="L1027" s="184">
        <v>18.1233</v>
      </c>
      <c r="M1027" s="184">
        <v>21.775300000000001</v>
      </c>
      <c r="N1027" s="184">
        <v>43.407800000000002</v>
      </c>
      <c r="O1027" s="184">
        <v>20.5504</v>
      </c>
      <c r="P1027" s="184">
        <v>18.963899999999999</v>
      </c>
      <c r="Q1027" s="184">
        <v>16.203700000000001</v>
      </c>
      <c r="R1027" s="184">
        <v>23.612500000000001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897</v>
      </c>
      <c r="B1028" s="180" t="s">
        <v>938</v>
      </c>
      <c r="C1028" s="180">
        <v>101824</v>
      </c>
      <c r="D1028" s="183">
        <v>44536</v>
      </c>
      <c r="E1028" s="184">
        <v>318.39870000000002</v>
      </c>
      <c r="F1028" s="184">
        <v>-1.5867</v>
      </c>
      <c r="G1028" s="184">
        <v>-1.5867</v>
      </c>
      <c r="H1028" s="184">
        <v>-0.62719999999999998</v>
      </c>
      <c r="I1028" s="184">
        <v>-2.2378999999999998</v>
      </c>
      <c r="J1028" s="184">
        <v>-4.3140000000000001</v>
      </c>
      <c r="K1028" s="184">
        <v>-3.2644000000000002</v>
      </c>
      <c r="L1028" s="184">
        <v>7.5477999999999996</v>
      </c>
      <c r="M1028" s="184">
        <v>11.620900000000001</v>
      </c>
      <c r="N1028" s="184">
        <v>29.941500000000001</v>
      </c>
      <c r="O1028" s="184">
        <v>19.2316</v>
      </c>
      <c r="P1028" s="184">
        <v>15.341100000000001</v>
      </c>
      <c r="Q1028" s="184">
        <v>12.769500000000001</v>
      </c>
      <c r="R1028" s="184">
        <v>21.31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897</v>
      </c>
      <c r="B1029" s="180" t="s">
        <v>939</v>
      </c>
      <c r="C1029" s="180">
        <v>119202</v>
      </c>
      <c r="D1029" s="183">
        <v>44536</v>
      </c>
      <c r="E1029" s="184">
        <v>348.85579999999999</v>
      </c>
      <c r="F1029" s="184">
        <v>-1.5781000000000001</v>
      </c>
      <c r="G1029" s="184">
        <v>-1.5781000000000001</v>
      </c>
      <c r="H1029" s="184">
        <v>-0.60570000000000002</v>
      </c>
      <c r="I1029" s="184">
        <v>-2.1974999999999998</v>
      </c>
      <c r="J1029" s="184">
        <v>-4.2210000000000001</v>
      </c>
      <c r="K1029" s="184">
        <v>-3.0023</v>
      </c>
      <c r="L1029" s="184">
        <v>8.1381999999999994</v>
      </c>
      <c r="M1029" s="184">
        <v>12.526999999999999</v>
      </c>
      <c r="N1029" s="184">
        <v>31.352499999999999</v>
      </c>
      <c r="O1029" s="184">
        <v>20.073599999999999</v>
      </c>
      <c r="P1029" s="184">
        <v>16.508500000000002</v>
      </c>
      <c r="Q1029" s="184">
        <v>16.5534</v>
      </c>
      <c r="R1029" s="184">
        <v>21.753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897</v>
      </c>
      <c r="B1030" s="180" t="s">
        <v>940</v>
      </c>
      <c r="C1030" s="180">
        <v>147750</v>
      </c>
      <c r="D1030" s="183">
        <v>44536</v>
      </c>
      <c r="E1030" s="184">
        <v>17</v>
      </c>
      <c r="F1030" s="184">
        <v>-1.5633999999999999</v>
      </c>
      <c r="G1030" s="184">
        <v>-1.5633999999999999</v>
      </c>
      <c r="H1030" s="184">
        <v>-5.8799999999999998E-2</v>
      </c>
      <c r="I1030" s="184">
        <v>-1.9608000000000001</v>
      </c>
      <c r="J1030" s="184">
        <v>-3.2991999999999999</v>
      </c>
      <c r="K1030" s="184">
        <v>1.9796</v>
      </c>
      <c r="L1030" s="184">
        <v>19.6341</v>
      </c>
      <c r="M1030" s="184">
        <v>26.394100000000002</v>
      </c>
      <c r="N1030" s="184">
        <v>42.497900000000001</v>
      </c>
      <c r="O1030" s="184"/>
      <c r="P1030" s="184"/>
      <c r="Q1030" s="184">
        <v>30.3367</v>
      </c>
      <c r="R1030" s="184">
        <v>30.3367</v>
      </c>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897</v>
      </c>
      <c r="B1031" s="180" t="s">
        <v>941</v>
      </c>
      <c r="C1031" s="180">
        <v>147748</v>
      </c>
      <c r="D1031" s="183">
        <v>44536</v>
      </c>
      <c r="E1031" s="184">
        <v>16.66</v>
      </c>
      <c r="F1031" s="184">
        <v>-1.5948</v>
      </c>
      <c r="G1031" s="184">
        <v>-1.5948</v>
      </c>
      <c r="H1031" s="184">
        <v>-0.06</v>
      </c>
      <c r="I1031" s="184">
        <v>-2</v>
      </c>
      <c r="J1031" s="184">
        <v>-3.4203000000000001</v>
      </c>
      <c r="K1031" s="184">
        <v>1.7094</v>
      </c>
      <c r="L1031" s="184">
        <v>19</v>
      </c>
      <c r="M1031" s="184">
        <v>25.451799999999999</v>
      </c>
      <c r="N1031" s="184">
        <v>41.066899999999997</v>
      </c>
      <c r="O1031" s="184"/>
      <c r="P1031" s="184"/>
      <c r="Q1031" s="184">
        <v>29.028600000000001</v>
      </c>
      <c r="R1031" s="184">
        <v>29.028600000000001</v>
      </c>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897</v>
      </c>
      <c r="B1032" s="180" t="s">
        <v>942</v>
      </c>
      <c r="C1032" s="180">
        <v>120665</v>
      </c>
      <c r="D1032" s="183">
        <v>44536</v>
      </c>
      <c r="E1032" s="184">
        <v>100.4692</v>
      </c>
      <c r="F1032" s="184">
        <v>-1.6369</v>
      </c>
      <c r="G1032" s="184">
        <v>-1.6369</v>
      </c>
      <c r="H1032" s="184">
        <v>-8.3599999999999994E-2</v>
      </c>
      <c r="I1032" s="184">
        <v>-2.8959999999999999</v>
      </c>
      <c r="J1032" s="184">
        <v>-5.8106</v>
      </c>
      <c r="K1032" s="184">
        <v>-1.33</v>
      </c>
      <c r="L1032" s="184">
        <v>9.9878</v>
      </c>
      <c r="M1032" s="184">
        <v>19.9541</v>
      </c>
      <c r="N1032" s="184">
        <v>44.356200000000001</v>
      </c>
      <c r="O1032" s="184">
        <v>18.516200000000001</v>
      </c>
      <c r="P1032" s="184">
        <v>15.2178</v>
      </c>
      <c r="Q1032" s="184">
        <v>13.8828</v>
      </c>
      <c r="R1032" s="184">
        <v>27.225100000000001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897</v>
      </c>
      <c r="B1033" s="180" t="s">
        <v>943</v>
      </c>
      <c r="C1033" s="180">
        <v>100664</v>
      </c>
      <c r="D1033" s="183">
        <v>44536</v>
      </c>
      <c r="E1033" s="184">
        <v>192.8588</v>
      </c>
      <c r="F1033" s="184">
        <v>-1.6419999999999999</v>
      </c>
      <c r="G1033" s="184">
        <v>-1.6419999999999999</v>
      </c>
      <c r="H1033" s="184">
        <v>-9.6100000000000005E-2</v>
      </c>
      <c r="I1033" s="184">
        <v>-2.9203000000000001</v>
      </c>
      <c r="J1033" s="184">
        <v>-5.8606999999999996</v>
      </c>
      <c r="K1033" s="184">
        <v>-1.4673</v>
      </c>
      <c r="L1033" s="184">
        <v>9.6823999999999995</v>
      </c>
      <c r="M1033" s="184">
        <v>19.464300000000001</v>
      </c>
      <c r="N1033" s="184">
        <v>43.5929</v>
      </c>
      <c r="O1033" s="184">
        <v>17.925899999999999</v>
      </c>
      <c r="P1033" s="184">
        <v>14.6159</v>
      </c>
      <c r="Q1033" s="184">
        <v>12.654299999999999</v>
      </c>
      <c r="R1033" s="184">
        <v>26.5977</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-1.5880213114754096</v>
      </c>
      <c r="G1034" s="186">
        <v>-1.5880213114754096</v>
      </c>
      <c r="H1034" s="186">
        <v>1.1122950819672137E-2</v>
      </c>
      <c r="I1034" s="186">
        <v>-2.0474770491803276</v>
      </c>
      <c r="J1034" s="186">
        <v>-4.1683901639344247</v>
      </c>
      <c r="K1034" s="186">
        <v>-5.4711475409836015E-2</v>
      </c>
      <c r="L1034" s="186">
        <v>12.976698360655737</v>
      </c>
      <c r="M1034" s="186">
        <v>21.254675409836061</v>
      </c>
      <c r="N1034" s="186">
        <v>39.656385245901639</v>
      </c>
      <c r="O1034" s="186">
        <v>20.713972549019601</v>
      </c>
      <c r="P1034" s="186">
        <v>16.769734693877552</v>
      </c>
      <c r="Q1034" s="186">
        <v>19.063472131147545</v>
      </c>
      <c r="R1034" s="186">
        <v>26.035589473684219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-1.5730999999999999</v>
      </c>
      <c r="G1035" s="186">
        <v>-1.5730999999999999</v>
      </c>
      <c r="H1035" s="186">
        <v>-5.8799999999999998E-2</v>
      </c>
      <c r="I1035" s="186">
        <v>-2.1524999999999999</v>
      </c>
      <c r="J1035" s="186">
        <v>-4.2514000000000003</v>
      </c>
      <c r="K1035" s="186">
        <v>-0.71030000000000004</v>
      </c>
      <c r="L1035" s="186">
        <v>13.3233</v>
      </c>
      <c r="M1035" s="186">
        <v>21.2303</v>
      </c>
      <c r="N1035" s="186">
        <v>40.721499999999999</v>
      </c>
      <c r="O1035" s="186">
        <v>20.4923</v>
      </c>
      <c r="P1035" s="186">
        <v>16.508500000000002</v>
      </c>
      <c r="Q1035" s="186">
        <v>17.5718</v>
      </c>
      <c r="R1035" s="186">
        <v>25.968800000000002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944</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945</v>
      </c>
      <c r="B1038" s="180" t="s">
        <v>1900</v>
      </c>
      <c r="C1038" s="180"/>
      <c r="D1038" s="183">
        <v>44536</v>
      </c>
      <c r="E1038" s="184">
        <v>331.16</v>
      </c>
      <c r="F1038" s="184">
        <v>-1.6308</v>
      </c>
      <c r="G1038" s="184">
        <v>-1.6308</v>
      </c>
      <c r="H1038" s="184">
        <v>-0.80279999999999996</v>
      </c>
      <c r="I1038" s="184">
        <v>-3.0023</v>
      </c>
      <c r="J1038" s="184">
        <v>-5.5069999999999997</v>
      </c>
      <c r="K1038" s="184">
        <v>-2.1684000000000001</v>
      </c>
      <c r="L1038" s="184">
        <v>10.2287</v>
      </c>
      <c r="M1038" s="184">
        <v>15.721399999999999</v>
      </c>
      <c r="N1038" s="184">
        <v>30.8933</v>
      </c>
      <c r="O1038" s="184">
        <v>16.4634</v>
      </c>
      <c r="P1038" s="184">
        <v>14.273999999999999</v>
      </c>
      <c r="Q1038" s="184">
        <v>19.977799999999998</v>
      </c>
      <c r="R1038" s="184">
        <v>20.2897</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945</v>
      </c>
      <c r="B1039" s="180" t="s">
        <v>946</v>
      </c>
      <c r="C1039" s="180">
        <v>103174</v>
      </c>
      <c r="D1039" s="183">
        <v>44536</v>
      </c>
      <c r="E1039" s="184">
        <v>331.16</v>
      </c>
      <c r="F1039" s="184">
        <v>-1.6308</v>
      </c>
      <c r="G1039" s="184">
        <v>-1.6308</v>
      </c>
      <c r="H1039" s="184">
        <v>-0.80279999999999996</v>
      </c>
      <c r="I1039" s="184">
        <v>-3.0023</v>
      </c>
      <c r="J1039" s="184">
        <v>-5.5069999999999997</v>
      </c>
      <c r="K1039" s="184">
        <v>-2.1684000000000001</v>
      </c>
      <c r="L1039" s="184">
        <v>10.2287</v>
      </c>
      <c r="M1039" s="184">
        <v>15.721399999999999</v>
      </c>
      <c r="N1039" s="184">
        <v>30.8933</v>
      </c>
      <c r="O1039" s="184">
        <v>16.4634</v>
      </c>
      <c r="P1039" s="184">
        <v>14.273999999999999</v>
      </c>
      <c r="Q1039" s="184">
        <v>19.903300000000002</v>
      </c>
      <c r="R1039" s="184">
        <v>20.2897</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945</v>
      </c>
      <c r="B1040" s="180" t="s">
        <v>947</v>
      </c>
      <c r="C1040" s="180">
        <v>119528</v>
      </c>
      <c r="D1040" s="183">
        <v>44536</v>
      </c>
      <c r="E1040" s="184">
        <v>357.21</v>
      </c>
      <c r="F1040" s="184">
        <v>-1.6249</v>
      </c>
      <c r="G1040" s="184">
        <v>-1.6249</v>
      </c>
      <c r="H1040" s="184">
        <v>-0.78879999999999995</v>
      </c>
      <c r="I1040" s="184">
        <v>-2.9742999999999999</v>
      </c>
      <c r="J1040" s="184">
        <v>-5.4474999999999998</v>
      </c>
      <c r="K1040" s="184">
        <v>-1.9973000000000001</v>
      </c>
      <c r="L1040" s="184">
        <v>10.6153</v>
      </c>
      <c r="M1040" s="184">
        <v>16.3096</v>
      </c>
      <c r="N1040" s="184">
        <v>31.768000000000001</v>
      </c>
      <c r="O1040" s="184">
        <v>17.264299999999999</v>
      </c>
      <c r="P1040" s="184">
        <v>15.219900000000001</v>
      </c>
      <c r="Q1040" s="184">
        <v>15.284700000000001</v>
      </c>
      <c r="R1040" s="184">
        <v>21.104700000000001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945</v>
      </c>
      <c r="B1041" s="180" t="s">
        <v>948</v>
      </c>
      <c r="C1041" s="180">
        <v>120465</v>
      </c>
      <c r="D1041" s="183">
        <v>44536</v>
      </c>
      <c r="E1041" s="184">
        <v>50.12</v>
      </c>
      <c r="F1041" s="184">
        <v>-1.8986000000000001</v>
      </c>
      <c r="G1041" s="184">
        <v>-1.8986000000000001</v>
      </c>
      <c r="H1041" s="184">
        <v>-1.1439999999999999</v>
      </c>
      <c r="I1041" s="184">
        <v>-3.1497999999999999</v>
      </c>
      <c r="J1041" s="184">
        <v>-5.1656000000000004</v>
      </c>
      <c r="K1041" s="184">
        <v>-3.2618999999999998</v>
      </c>
      <c r="L1041" s="184">
        <v>9.84</v>
      </c>
      <c r="M1041" s="184">
        <v>14.980499999999999</v>
      </c>
      <c r="N1041" s="184">
        <v>26.7257</v>
      </c>
      <c r="O1041" s="184">
        <v>21.123799999999999</v>
      </c>
      <c r="P1041" s="184">
        <v>20.866900000000001</v>
      </c>
      <c r="Q1041" s="184">
        <v>17.156099999999999</v>
      </c>
      <c r="R1041" s="184">
        <v>21.096800000000002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945</v>
      </c>
      <c r="B1042" s="180" t="s">
        <v>949</v>
      </c>
      <c r="C1042" s="180">
        <v>112277</v>
      </c>
      <c r="D1042" s="183">
        <v>44536</v>
      </c>
      <c r="E1042" s="184">
        <v>45.12</v>
      </c>
      <c r="F1042" s="184">
        <v>-1.8916999999999999</v>
      </c>
      <c r="G1042" s="184">
        <v>-1.8916999999999999</v>
      </c>
      <c r="H1042" s="184">
        <v>-1.161</v>
      </c>
      <c r="I1042" s="184">
        <v>-3.1966999999999999</v>
      </c>
      <c r="J1042" s="184">
        <v>-5.2698</v>
      </c>
      <c r="K1042" s="184">
        <v>-3.5278999999999998</v>
      </c>
      <c r="L1042" s="184">
        <v>9.1965000000000003</v>
      </c>
      <c r="M1042" s="184">
        <v>13.939399999999999</v>
      </c>
      <c r="N1042" s="184">
        <v>25.194199999999999</v>
      </c>
      <c r="O1042" s="184">
        <v>19.677199999999999</v>
      </c>
      <c r="P1042" s="184">
        <v>19.366499999999998</v>
      </c>
      <c r="Q1042" s="184">
        <v>13.466799999999999</v>
      </c>
      <c r="R1042" s="184">
        <v>19.652699999999999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945</v>
      </c>
      <c r="B1043" s="180" t="s">
        <v>950</v>
      </c>
      <c r="C1043" s="180">
        <v>112943</v>
      </c>
      <c r="D1043" s="183">
        <v>44536</v>
      </c>
      <c r="E1043" s="184">
        <v>21.05</v>
      </c>
      <c r="F1043" s="184">
        <v>-1.7274</v>
      </c>
      <c r="G1043" s="184">
        <v>-1.7274</v>
      </c>
      <c r="H1043" s="184">
        <v>-0.70750000000000002</v>
      </c>
      <c r="I1043" s="184">
        <v>-3.5731000000000002</v>
      </c>
      <c r="J1043" s="184">
        <v>-6.8583999999999996</v>
      </c>
      <c r="K1043" s="184">
        <v>-4.7942</v>
      </c>
      <c r="L1043" s="184">
        <v>6.6902999999999997</v>
      </c>
      <c r="M1043" s="184">
        <v>10.2094</v>
      </c>
      <c r="N1043" s="184">
        <v>24.703800000000001</v>
      </c>
      <c r="O1043" s="184">
        <v>16.550699999999999</v>
      </c>
      <c r="P1043" s="184">
        <v>12.649800000000001</v>
      </c>
      <c r="Q1043" s="184">
        <v>6.7069999999999999</v>
      </c>
      <c r="R1043" s="184">
        <v>18.199100000000001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945</v>
      </c>
      <c r="B1044" s="180" t="s">
        <v>951</v>
      </c>
      <c r="C1044" s="180">
        <v>119367</v>
      </c>
      <c r="D1044" s="183">
        <v>44536</v>
      </c>
      <c r="E1044" s="184">
        <v>22.45</v>
      </c>
      <c r="F1044" s="184">
        <v>-1.7075</v>
      </c>
      <c r="G1044" s="184">
        <v>-1.7075</v>
      </c>
      <c r="H1044" s="184">
        <v>-0.7077</v>
      </c>
      <c r="I1044" s="184">
        <v>-3.5653000000000001</v>
      </c>
      <c r="J1044" s="184">
        <v>-6.7690999999999999</v>
      </c>
      <c r="K1044" s="184">
        <v>-4.5492999999999997</v>
      </c>
      <c r="L1044" s="184">
        <v>7.2111000000000001</v>
      </c>
      <c r="M1044" s="184">
        <v>10.973800000000001</v>
      </c>
      <c r="N1044" s="184">
        <v>25.840800000000002</v>
      </c>
      <c r="O1044" s="184">
        <v>17.451499999999999</v>
      </c>
      <c r="P1044" s="184">
        <v>13.5855</v>
      </c>
      <c r="Q1044" s="184">
        <v>12.2585</v>
      </c>
      <c r="R1044" s="184">
        <v>19.1723</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945</v>
      </c>
      <c r="B1045" s="180" t="s">
        <v>952</v>
      </c>
      <c r="C1045" s="180">
        <v>113544</v>
      </c>
      <c r="D1045" s="183">
        <v>44536</v>
      </c>
      <c r="E1045" s="184">
        <v>135.82</v>
      </c>
      <c r="F1045" s="184">
        <v>-1.5940000000000001</v>
      </c>
      <c r="G1045" s="184">
        <v>-1.5940000000000001</v>
      </c>
      <c r="H1045" s="184">
        <v>-0.8468</v>
      </c>
      <c r="I1045" s="184">
        <v>-2.9232999999999998</v>
      </c>
      <c r="J1045" s="184">
        <v>-5.6608999999999998</v>
      </c>
      <c r="K1045" s="184">
        <v>-2.5960999999999999</v>
      </c>
      <c r="L1045" s="184">
        <v>8.2490000000000006</v>
      </c>
      <c r="M1045" s="184">
        <v>12.2294</v>
      </c>
      <c r="N1045" s="184">
        <v>25.5732</v>
      </c>
      <c r="O1045" s="184">
        <v>19.098199999999999</v>
      </c>
      <c r="P1045" s="184">
        <v>15.9496</v>
      </c>
      <c r="Q1045" s="184">
        <v>16.363700000000001</v>
      </c>
      <c r="R1045" s="184">
        <v>19.003499999999999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945</v>
      </c>
      <c r="B1046" s="180" t="s">
        <v>953</v>
      </c>
      <c r="C1046" s="180">
        <v>119893</v>
      </c>
      <c r="D1046" s="183">
        <v>44536</v>
      </c>
      <c r="E1046" s="184">
        <v>150.08000000000001</v>
      </c>
      <c r="F1046" s="184">
        <v>-1.5932999999999999</v>
      </c>
      <c r="G1046" s="184">
        <v>-1.5932999999999999</v>
      </c>
      <c r="H1046" s="184">
        <v>-0.83260000000000001</v>
      </c>
      <c r="I1046" s="184">
        <v>-2.8860000000000001</v>
      </c>
      <c r="J1046" s="184">
        <v>-5.5625</v>
      </c>
      <c r="K1046" s="184">
        <v>-2.298</v>
      </c>
      <c r="L1046" s="184">
        <v>8.9352</v>
      </c>
      <c r="M1046" s="184">
        <v>13.285</v>
      </c>
      <c r="N1046" s="184">
        <v>27.1541</v>
      </c>
      <c r="O1046" s="184">
        <v>20.495999999999999</v>
      </c>
      <c r="P1046" s="184">
        <v>17.401900000000001</v>
      </c>
      <c r="Q1046" s="184">
        <v>15.9666</v>
      </c>
      <c r="R1046" s="184">
        <v>20.399000000000001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945</v>
      </c>
      <c r="B1047" s="180" t="s">
        <v>954</v>
      </c>
      <c r="C1047" s="180">
        <v>118269</v>
      </c>
      <c r="D1047" s="183">
        <v>44536</v>
      </c>
      <c r="E1047" s="184">
        <v>44.59</v>
      </c>
      <c r="F1047" s="184">
        <v>-1.6758999999999999</v>
      </c>
      <c r="G1047" s="184">
        <v>-1.6758999999999999</v>
      </c>
      <c r="H1047" s="184">
        <v>-0.77880000000000005</v>
      </c>
      <c r="I1047" s="184">
        <v>-2.7692999999999999</v>
      </c>
      <c r="J1047" s="184">
        <v>-5.1478000000000002</v>
      </c>
      <c r="K1047" s="184">
        <v>-3.0651999999999999</v>
      </c>
      <c r="L1047" s="184">
        <v>8.8888999999999996</v>
      </c>
      <c r="M1047" s="184">
        <v>14.8635</v>
      </c>
      <c r="N1047" s="184">
        <v>29.5091</v>
      </c>
      <c r="O1047" s="184">
        <v>22.7926</v>
      </c>
      <c r="P1047" s="184">
        <v>19.801100000000002</v>
      </c>
      <c r="Q1047" s="184">
        <v>15.8043</v>
      </c>
      <c r="R1047" s="184">
        <v>24.760300000000001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945</v>
      </c>
      <c r="B1048" s="180" t="s">
        <v>955</v>
      </c>
      <c r="C1048" s="180">
        <v>113221</v>
      </c>
      <c r="D1048" s="183">
        <v>44536</v>
      </c>
      <c r="E1048" s="184">
        <v>40.43</v>
      </c>
      <c r="F1048" s="184">
        <v>-1.6779999999999999</v>
      </c>
      <c r="G1048" s="184">
        <v>-1.6779999999999999</v>
      </c>
      <c r="H1048" s="184">
        <v>-0.80959999999999999</v>
      </c>
      <c r="I1048" s="184">
        <v>-2.8125</v>
      </c>
      <c r="J1048" s="184">
        <v>-5.2496</v>
      </c>
      <c r="K1048" s="184">
        <v>-3.4161000000000001</v>
      </c>
      <c r="L1048" s="184">
        <v>8.0726999999999993</v>
      </c>
      <c r="M1048" s="184">
        <v>13.535500000000001</v>
      </c>
      <c r="N1048" s="184">
        <v>27.539400000000001</v>
      </c>
      <c r="O1048" s="184">
        <v>21.052600000000002</v>
      </c>
      <c r="P1048" s="184">
        <v>18.261199999999999</v>
      </c>
      <c r="Q1048" s="184">
        <v>13.154299999999999</v>
      </c>
      <c r="R1048" s="184">
        <v>22.904399999999999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945</v>
      </c>
      <c r="B1049" s="180" t="s">
        <v>956</v>
      </c>
      <c r="C1049" s="180">
        <v>119250</v>
      </c>
      <c r="D1049" s="183">
        <v>44536</v>
      </c>
      <c r="E1049" s="184">
        <v>298.65600000000001</v>
      </c>
      <c r="F1049" s="184">
        <v>-1.4369000000000001</v>
      </c>
      <c r="G1049" s="184">
        <v>-1.4369000000000001</v>
      </c>
      <c r="H1049" s="184">
        <v>-0.25619999999999998</v>
      </c>
      <c r="I1049" s="184">
        <v>-2.7730000000000001</v>
      </c>
      <c r="J1049" s="184">
        <v>-5.9131999999999998</v>
      </c>
      <c r="K1049" s="184">
        <v>-6.6258999999999997</v>
      </c>
      <c r="L1049" s="184">
        <v>4.6406999999999998</v>
      </c>
      <c r="M1049" s="184">
        <v>10.928000000000001</v>
      </c>
      <c r="N1049" s="184">
        <v>22.500399999999999</v>
      </c>
      <c r="O1049" s="184">
        <v>14.53</v>
      </c>
      <c r="P1049" s="184">
        <v>12.3977</v>
      </c>
      <c r="Q1049" s="184">
        <v>11.6957</v>
      </c>
      <c r="R1049" s="184">
        <v>13.8592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945</v>
      </c>
      <c r="B1050" s="180" t="s">
        <v>957</v>
      </c>
      <c r="C1050" s="180">
        <v>101635</v>
      </c>
      <c r="D1050" s="183">
        <v>44536</v>
      </c>
      <c r="E1050" s="184">
        <v>281.41199999999998</v>
      </c>
      <c r="F1050" s="184">
        <v>-1.4433</v>
      </c>
      <c r="G1050" s="184">
        <v>-1.4433</v>
      </c>
      <c r="H1050" s="184">
        <v>-0.27110000000000001</v>
      </c>
      <c r="I1050" s="184">
        <v>-2.8022</v>
      </c>
      <c r="J1050" s="184">
        <v>-5.9806999999999997</v>
      </c>
      <c r="K1050" s="184">
        <v>-6.8070000000000004</v>
      </c>
      <c r="L1050" s="184">
        <v>4.2412999999999998</v>
      </c>
      <c r="M1050" s="184">
        <v>10.289300000000001</v>
      </c>
      <c r="N1050" s="184">
        <v>21.558199999999999</v>
      </c>
      <c r="O1050" s="184">
        <v>13.684200000000001</v>
      </c>
      <c r="P1050" s="184">
        <v>11.5867</v>
      </c>
      <c r="Q1050" s="184">
        <v>19.4739</v>
      </c>
      <c r="R1050" s="184">
        <v>12.980600000000001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945</v>
      </c>
      <c r="B1051" s="180" t="s">
        <v>958</v>
      </c>
      <c r="C1051" s="180">
        <v>111940</v>
      </c>
      <c r="D1051" s="183">
        <v>44536</v>
      </c>
      <c r="E1051" s="184">
        <v>52.94</v>
      </c>
      <c r="F1051" s="184">
        <v>-1.7081</v>
      </c>
      <c r="G1051" s="184">
        <v>-1.7081</v>
      </c>
      <c r="H1051" s="184">
        <v>-0.65680000000000005</v>
      </c>
      <c r="I1051" s="184">
        <v>-2.8624000000000001</v>
      </c>
      <c r="J1051" s="184">
        <v>-4.9210000000000003</v>
      </c>
      <c r="K1051" s="184">
        <v>-3.6928999999999998</v>
      </c>
      <c r="L1051" s="184">
        <v>8.5281000000000002</v>
      </c>
      <c r="M1051" s="184">
        <v>13.289099999999999</v>
      </c>
      <c r="N1051" s="184">
        <v>26.6204</v>
      </c>
      <c r="O1051" s="184">
        <v>17.213000000000001</v>
      </c>
      <c r="P1051" s="184">
        <v>16.1341</v>
      </c>
      <c r="Q1051" s="184">
        <v>14.194100000000001</v>
      </c>
      <c r="R1051" s="184">
        <v>19.684100000000001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945</v>
      </c>
      <c r="B1052" s="180" t="s">
        <v>959</v>
      </c>
      <c r="C1052" s="180">
        <v>118617</v>
      </c>
      <c r="D1052" s="183">
        <v>44536</v>
      </c>
      <c r="E1052" s="184">
        <v>57.48</v>
      </c>
      <c r="F1052" s="184">
        <v>-1.71</v>
      </c>
      <c r="G1052" s="184">
        <v>-1.71</v>
      </c>
      <c r="H1052" s="184">
        <v>-0.62239999999999995</v>
      </c>
      <c r="I1052" s="184">
        <v>-2.8069000000000002</v>
      </c>
      <c r="J1052" s="184">
        <v>-4.8029000000000002</v>
      </c>
      <c r="K1052" s="184">
        <v>-3.3462000000000001</v>
      </c>
      <c r="L1052" s="184">
        <v>9.3191000000000006</v>
      </c>
      <c r="M1052" s="184">
        <v>14.524800000000001</v>
      </c>
      <c r="N1052" s="184">
        <v>28.4756</v>
      </c>
      <c r="O1052" s="184">
        <v>18.934200000000001</v>
      </c>
      <c r="P1052" s="184">
        <v>17.539300000000001</v>
      </c>
      <c r="Q1052" s="184">
        <v>15.1557</v>
      </c>
      <c r="R1052" s="184">
        <v>21.572399999999998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945</v>
      </c>
      <c r="B1053" s="180" t="s">
        <v>960</v>
      </c>
      <c r="C1053" s="180">
        <v>100471</v>
      </c>
      <c r="D1053" s="183">
        <v>44536</v>
      </c>
      <c r="E1053" s="184">
        <v>1657.14749252243</v>
      </c>
      <c r="F1053" s="184">
        <v>-1.6906000000000001</v>
      </c>
      <c r="G1053" s="184">
        <v>-1.6906000000000001</v>
      </c>
      <c r="H1053" s="184">
        <v>-1.1612</v>
      </c>
      <c r="I1053" s="184">
        <v>-3.5680999999999998</v>
      </c>
      <c r="J1053" s="184">
        <v>-6.3693999999999997</v>
      </c>
      <c r="K1053" s="184">
        <v>-1.2649999999999999</v>
      </c>
      <c r="L1053" s="184">
        <v>5.8072999999999997</v>
      </c>
      <c r="M1053" s="184">
        <v>12.7339</v>
      </c>
      <c r="N1053" s="184">
        <v>32.8005</v>
      </c>
      <c r="O1053" s="184">
        <v>17.004899999999999</v>
      </c>
      <c r="P1053" s="184">
        <v>13.3261</v>
      </c>
      <c r="Q1053" s="184">
        <v>19.9969</v>
      </c>
      <c r="R1053" s="184">
        <v>22.022200000000002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945</v>
      </c>
      <c r="B1054" s="180" t="s">
        <v>961</v>
      </c>
      <c r="C1054" s="180">
        <v>118531</v>
      </c>
      <c r="D1054" s="183">
        <v>44536</v>
      </c>
      <c r="E1054" s="184">
        <v>742.71709999999996</v>
      </c>
      <c r="F1054" s="184">
        <v>-1.6846000000000001</v>
      </c>
      <c r="G1054" s="184">
        <v>-1.6846000000000001</v>
      </c>
      <c r="H1054" s="184">
        <v>-1.147</v>
      </c>
      <c r="I1054" s="184">
        <v>-3.5409999999999999</v>
      </c>
      <c r="J1054" s="184">
        <v>-6.3080999999999996</v>
      </c>
      <c r="K1054" s="184">
        <v>-1.0871999999999999</v>
      </c>
      <c r="L1054" s="184">
        <v>6.1951000000000001</v>
      </c>
      <c r="M1054" s="184">
        <v>13.3513</v>
      </c>
      <c r="N1054" s="184">
        <v>33.770499999999998</v>
      </c>
      <c r="O1054" s="184">
        <v>17.892299999999999</v>
      </c>
      <c r="P1054" s="184">
        <v>14.2395</v>
      </c>
      <c r="Q1054" s="184">
        <v>13.5665</v>
      </c>
      <c r="R1054" s="184">
        <v>22.9177</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945</v>
      </c>
      <c r="B1055" s="180" t="s">
        <v>962</v>
      </c>
      <c r="C1055" s="180">
        <v>102000</v>
      </c>
      <c r="D1055" s="183">
        <v>44536</v>
      </c>
      <c r="E1055" s="184">
        <v>816.86113509982295</v>
      </c>
      <c r="F1055" s="184">
        <v>-1.4257</v>
      </c>
      <c r="G1055" s="184">
        <v>-1.4257</v>
      </c>
      <c r="H1055" s="184">
        <v>-0.24010000000000001</v>
      </c>
      <c r="I1055" s="184">
        <v>-2.5640999999999998</v>
      </c>
      <c r="J1055" s="184">
        <v>-5.6025999999999998</v>
      </c>
      <c r="K1055" s="184">
        <v>-0.42409999999999998</v>
      </c>
      <c r="L1055" s="184">
        <v>6.5846999999999998</v>
      </c>
      <c r="M1055" s="184">
        <v>12.250400000000001</v>
      </c>
      <c r="N1055" s="184">
        <v>31.1633</v>
      </c>
      <c r="O1055" s="184">
        <v>14.110300000000001</v>
      </c>
      <c r="P1055" s="184">
        <v>13.4679</v>
      </c>
      <c r="Q1055" s="184">
        <v>19.030100000000001</v>
      </c>
      <c r="R1055" s="184">
        <v>16.663699999999999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945</v>
      </c>
      <c r="B1056" s="180" t="s">
        <v>963</v>
      </c>
      <c r="C1056" s="180">
        <v>119018</v>
      </c>
      <c r="D1056" s="183">
        <v>44536</v>
      </c>
      <c r="E1056" s="184">
        <v>705.10799999999995</v>
      </c>
      <c r="F1056" s="184">
        <v>-1.4209000000000001</v>
      </c>
      <c r="G1056" s="184">
        <v>-1.4209000000000001</v>
      </c>
      <c r="H1056" s="184">
        <v>-0.22869999999999999</v>
      </c>
      <c r="I1056" s="184">
        <v>-2.5425</v>
      </c>
      <c r="J1056" s="184">
        <v>-5.5529000000000002</v>
      </c>
      <c r="K1056" s="184">
        <v>-0.27829999999999999</v>
      </c>
      <c r="L1056" s="184">
        <v>6.9035000000000002</v>
      </c>
      <c r="M1056" s="184">
        <v>12.737399999999999</v>
      </c>
      <c r="N1056" s="184">
        <v>31.9221</v>
      </c>
      <c r="O1056" s="184">
        <v>14.767300000000001</v>
      </c>
      <c r="P1056" s="184">
        <v>14.2027</v>
      </c>
      <c r="Q1056" s="184">
        <v>13.564</v>
      </c>
      <c r="R1056" s="184">
        <v>17.3459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945</v>
      </c>
      <c r="B1057" s="180" t="s">
        <v>964</v>
      </c>
      <c r="C1057" s="180">
        <v>101594</v>
      </c>
      <c r="D1057" s="183">
        <v>44536</v>
      </c>
      <c r="E1057" s="184">
        <v>307.62619999999998</v>
      </c>
      <c r="F1057" s="184">
        <v>-1.6966000000000001</v>
      </c>
      <c r="G1057" s="184">
        <v>-1.6966000000000001</v>
      </c>
      <c r="H1057" s="184">
        <v>-0.44540000000000002</v>
      </c>
      <c r="I1057" s="184">
        <v>-3.1234000000000002</v>
      </c>
      <c r="J1057" s="184">
        <v>-5.8710000000000004</v>
      </c>
      <c r="K1057" s="184">
        <v>-3.5716999999999999</v>
      </c>
      <c r="L1057" s="184">
        <v>7.0735999999999999</v>
      </c>
      <c r="M1057" s="184">
        <v>10.822900000000001</v>
      </c>
      <c r="N1057" s="184">
        <v>24.5519</v>
      </c>
      <c r="O1057" s="184">
        <v>17.144200000000001</v>
      </c>
      <c r="P1057" s="184">
        <v>14.799799999999999</v>
      </c>
      <c r="Q1057" s="184">
        <v>19.758299999999998</v>
      </c>
      <c r="R1057" s="184">
        <v>17.3949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945</v>
      </c>
      <c r="B1058" s="180" t="s">
        <v>965</v>
      </c>
      <c r="C1058" s="180">
        <v>120030</v>
      </c>
      <c r="D1058" s="183">
        <v>44536</v>
      </c>
      <c r="E1058" s="184">
        <v>330.2937</v>
      </c>
      <c r="F1058" s="184">
        <v>-1.6891</v>
      </c>
      <c r="G1058" s="184">
        <v>-1.6891</v>
      </c>
      <c r="H1058" s="184">
        <v>-0.42770000000000002</v>
      </c>
      <c r="I1058" s="184">
        <v>-3.0889000000000002</v>
      </c>
      <c r="J1058" s="184">
        <v>-5.7911999999999999</v>
      </c>
      <c r="K1058" s="184">
        <v>-3.3460999999999999</v>
      </c>
      <c r="L1058" s="184">
        <v>7.5852000000000004</v>
      </c>
      <c r="M1058" s="184">
        <v>11.6142</v>
      </c>
      <c r="N1058" s="184">
        <v>25.734999999999999</v>
      </c>
      <c r="O1058" s="184">
        <v>18.220500000000001</v>
      </c>
      <c r="P1058" s="184">
        <v>15.765499999999999</v>
      </c>
      <c r="Q1058" s="184">
        <v>13.423</v>
      </c>
      <c r="R1058" s="184">
        <v>18.506399999999999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945</v>
      </c>
      <c r="B1059" s="180" t="s">
        <v>966</v>
      </c>
      <c r="C1059" s="180">
        <v>108466</v>
      </c>
      <c r="D1059" s="183">
        <v>44536</v>
      </c>
      <c r="E1059" s="184">
        <v>63.35</v>
      </c>
      <c r="F1059" s="184">
        <v>-1.5081</v>
      </c>
      <c r="G1059" s="184">
        <v>-1.5081</v>
      </c>
      <c r="H1059" s="184">
        <v>-0.89170000000000005</v>
      </c>
      <c r="I1059" s="184">
        <v>-3.3856999999999999</v>
      </c>
      <c r="J1059" s="184">
        <v>-5.1931000000000003</v>
      </c>
      <c r="K1059" s="184">
        <v>-0.50260000000000005</v>
      </c>
      <c r="L1059" s="184">
        <v>10.3851</v>
      </c>
      <c r="M1059" s="184">
        <v>15.265599999999999</v>
      </c>
      <c r="N1059" s="184">
        <v>31.404299999999999</v>
      </c>
      <c r="O1059" s="184">
        <v>17.4237</v>
      </c>
      <c r="P1059" s="184">
        <v>15.5136</v>
      </c>
      <c r="Q1059" s="184">
        <v>14.5984</v>
      </c>
      <c r="R1059" s="184">
        <v>20.674800000000001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945</v>
      </c>
      <c r="B1060" s="180" t="s">
        <v>967</v>
      </c>
      <c r="C1060" s="180">
        <v>120586</v>
      </c>
      <c r="D1060" s="183">
        <v>44536</v>
      </c>
      <c r="E1060" s="184">
        <v>68.09</v>
      </c>
      <c r="F1060" s="184">
        <v>-1.5186999999999999</v>
      </c>
      <c r="G1060" s="184">
        <v>-1.5186999999999999</v>
      </c>
      <c r="H1060" s="184">
        <v>-0.88790000000000002</v>
      </c>
      <c r="I1060" s="184">
        <v>-3.3773</v>
      </c>
      <c r="J1060" s="184">
        <v>-5.1539000000000001</v>
      </c>
      <c r="K1060" s="184">
        <v>-0.36580000000000001</v>
      </c>
      <c r="L1060" s="184">
        <v>10.6974</v>
      </c>
      <c r="M1060" s="184">
        <v>15.799300000000001</v>
      </c>
      <c r="N1060" s="184">
        <v>32.162300000000002</v>
      </c>
      <c r="O1060" s="184">
        <v>18.1645</v>
      </c>
      <c r="P1060" s="184">
        <v>16.401499999999999</v>
      </c>
      <c r="Q1060" s="184">
        <v>15.667299999999999</v>
      </c>
      <c r="R1060" s="184">
        <v>21.4209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945</v>
      </c>
      <c r="B1061" s="180" t="s">
        <v>968</v>
      </c>
      <c r="C1061" s="180">
        <v>117311</v>
      </c>
      <c r="D1061" s="183">
        <v>44536</v>
      </c>
      <c r="E1061" s="184">
        <v>38.18</v>
      </c>
      <c r="F1061" s="184">
        <v>-1.5979000000000001</v>
      </c>
      <c r="G1061" s="184">
        <v>-1.5979000000000001</v>
      </c>
      <c r="H1061" s="184">
        <v>-0.49519999999999997</v>
      </c>
      <c r="I1061" s="184">
        <v>-2.8498999999999999</v>
      </c>
      <c r="J1061" s="184">
        <v>-5.4950000000000001</v>
      </c>
      <c r="K1061" s="184">
        <v>-2.2528999999999999</v>
      </c>
      <c r="L1061" s="184">
        <v>10.570499999999999</v>
      </c>
      <c r="M1061" s="184">
        <v>18.1677</v>
      </c>
      <c r="N1061" s="184">
        <v>33.683500000000002</v>
      </c>
      <c r="O1061" s="184">
        <v>19.772600000000001</v>
      </c>
      <c r="P1061" s="184">
        <v>14.669600000000001</v>
      </c>
      <c r="Q1061" s="184">
        <v>15.0313</v>
      </c>
      <c r="R1061" s="184">
        <v>22.496600000000001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945</v>
      </c>
      <c r="B1062" s="180" t="s">
        <v>969</v>
      </c>
      <c r="C1062" s="180">
        <v>118344</v>
      </c>
      <c r="D1062" s="183">
        <v>44536</v>
      </c>
      <c r="E1062" s="184">
        <v>42.12</v>
      </c>
      <c r="F1062" s="184">
        <v>-1.5658000000000001</v>
      </c>
      <c r="G1062" s="184">
        <v>-1.5658000000000001</v>
      </c>
      <c r="H1062" s="184">
        <v>-0.47260000000000002</v>
      </c>
      <c r="I1062" s="184">
        <v>-2.8149999999999999</v>
      </c>
      <c r="J1062" s="184">
        <v>-5.3907999999999996</v>
      </c>
      <c r="K1062" s="184">
        <v>-1.9325000000000001</v>
      </c>
      <c r="L1062" s="184">
        <v>11.3108</v>
      </c>
      <c r="M1062" s="184">
        <v>19.286300000000001</v>
      </c>
      <c r="N1062" s="184">
        <v>35.303600000000003</v>
      </c>
      <c r="O1062" s="184">
        <v>21.260999999999999</v>
      </c>
      <c r="P1062" s="184">
        <v>16.380500000000001</v>
      </c>
      <c r="Q1062" s="184">
        <v>14.940200000000001</v>
      </c>
      <c r="R1062" s="184">
        <v>23.903300000000002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945</v>
      </c>
      <c r="B1063" s="180" t="s">
        <v>970</v>
      </c>
      <c r="C1063" s="180">
        <v>118479</v>
      </c>
      <c r="D1063" s="183">
        <v>44536</v>
      </c>
      <c r="E1063" s="184">
        <v>53.96</v>
      </c>
      <c r="F1063" s="184">
        <v>-1.8194999999999999</v>
      </c>
      <c r="G1063" s="184">
        <v>-1.8194999999999999</v>
      </c>
      <c r="H1063" s="184">
        <v>-1.1902999999999999</v>
      </c>
      <c r="I1063" s="184">
        <v>-2.9670999999999998</v>
      </c>
      <c r="J1063" s="184">
        <v>-4.2244000000000002</v>
      </c>
      <c r="K1063" s="184">
        <v>-0.89990000000000003</v>
      </c>
      <c r="L1063" s="184">
        <v>12.3231</v>
      </c>
      <c r="M1063" s="184">
        <v>17.559899999999999</v>
      </c>
      <c r="N1063" s="184">
        <v>30.812100000000001</v>
      </c>
      <c r="O1063" s="184">
        <v>18.9696</v>
      </c>
      <c r="P1063" s="184">
        <v>16.829599999999999</v>
      </c>
      <c r="Q1063" s="184">
        <v>13.648300000000001</v>
      </c>
      <c r="R1063" s="184">
        <v>22.684799999999999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945</v>
      </c>
      <c r="B1064" s="180" t="s">
        <v>971</v>
      </c>
      <c r="C1064" s="180">
        <v>108799</v>
      </c>
      <c r="D1064" s="183">
        <v>44536</v>
      </c>
      <c r="E1064" s="184">
        <v>49.08</v>
      </c>
      <c r="F1064" s="184">
        <v>-1.84</v>
      </c>
      <c r="G1064" s="184">
        <v>-1.84</v>
      </c>
      <c r="H1064" s="184">
        <v>-1.2276</v>
      </c>
      <c r="I1064" s="184">
        <v>-3.0230999999999999</v>
      </c>
      <c r="J1064" s="184">
        <v>-4.3274999999999997</v>
      </c>
      <c r="K1064" s="184">
        <v>-1.2077</v>
      </c>
      <c r="L1064" s="184">
        <v>11.621600000000001</v>
      </c>
      <c r="M1064" s="184">
        <v>16.496600000000001</v>
      </c>
      <c r="N1064" s="184">
        <v>29.1919</v>
      </c>
      <c r="O1064" s="184">
        <v>17.709299999999999</v>
      </c>
      <c r="P1064" s="184">
        <v>15.632099999999999</v>
      </c>
      <c r="Q1064" s="184">
        <v>10.8058</v>
      </c>
      <c r="R1064" s="184">
        <v>21.298300000000001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945</v>
      </c>
      <c r="B1065" s="180" t="s">
        <v>972</v>
      </c>
      <c r="C1065" s="180">
        <v>116547</v>
      </c>
      <c r="D1065" s="183">
        <v>44536</v>
      </c>
      <c r="E1065" s="184">
        <v>28.18</v>
      </c>
      <c r="F1065" s="184">
        <v>-1.5718000000000001</v>
      </c>
      <c r="G1065" s="184">
        <v>-1.5718000000000001</v>
      </c>
      <c r="H1065" s="184">
        <v>-0.66969999999999996</v>
      </c>
      <c r="I1065" s="184">
        <v>-3.0615999999999999</v>
      </c>
      <c r="J1065" s="184">
        <v>-6.2229999999999999</v>
      </c>
      <c r="K1065" s="184">
        <v>-1.9825999999999999</v>
      </c>
      <c r="L1065" s="184">
        <v>7.4752000000000001</v>
      </c>
      <c r="M1065" s="184">
        <v>10.683400000000001</v>
      </c>
      <c r="N1065" s="184">
        <v>20.119399999999999</v>
      </c>
      <c r="O1065" s="184">
        <v>12.7766</v>
      </c>
      <c r="P1065" s="184">
        <v>12.9114</v>
      </c>
      <c r="Q1065" s="184">
        <v>11.118</v>
      </c>
      <c r="R1065" s="184">
        <v>12.698600000000001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945</v>
      </c>
      <c r="B1066" s="180" t="s">
        <v>973</v>
      </c>
      <c r="C1066" s="180">
        <v>119133</v>
      </c>
      <c r="D1066" s="183">
        <v>44536</v>
      </c>
      <c r="E1066" s="184">
        <v>32.200000000000003</v>
      </c>
      <c r="F1066" s="184">
        <v>-1.5591999999999999</v>
      </c>
      <c r="G1066" s="184">
        <v>-1.5591999999999999</v>
      </c>
      <c r="H1066" s="184">
        <v>-0.61729999999999996</v>
      </c>
      <c r="I1066" s="184">
        <v>-2.9828000000000001</v>
      </c>
      <c r="J1066" s="184">
        <v>-6.0951000000000004</v>
      </c>
      <c r="K1066" s="184">
        <v>-1.6494</v>
      </c>
      <c r="L1066" s="184">
        <v>8.2716999999999992</v>
      </c>
      <c r="M1066" s="184">
        <v>11.8833</v>
      </c>
      <c r="N1066" s="184">
        <v>21.831299999999999</v>
      </c>
      <c r="O1066" s="184">
        <v>14.415900000000001</v>
      </c>
      <c r="P1066" s="184">
        <v>14.648400000000001</v>
      </c>
      <c r="Q1066" s="184">
        <v>13.1122</v>
      </c>
      <c r="R1066" s="184">
        <v>14.364800000000001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945</v>
      </c>
      <c r="B1067" s="180" t="s">
        <v>974</v>
      </c>
      <c r="C1067" s="180">
        <v>112098</v>
      </c>
      <c r="D1067" s="183">
        <v>44536</v>
      </c>
      <c r="E1067" s="184">
        <v>43.88</v>
      </c>
      <c r="F1067" s="184">
        <v>-1.6143000000000001</v>
      </c>
      <c r="G1067" s="184">
        <v>-1.6143000000000001</v>
      </c>
      <c r="H1067" s="184">
        <v>-0.99280000000000002</v>
      </c>
      <c r="I1067" s="184">
        <v>-2.9418000000000002</v>
      </c>
      <c r="J1067" s="184">
        <v>-4.8155999999999999</v>
      </c>
      <c r="K1067" s="184">
        <v>-0.3407</v>
      </c>
      <c r="L1067" s="184">
        <v>13.8262</v>
      </c>
      <c r="M1067" s="184">
        <v>20.9815</v>
      </c>
      <c r="N1067" s="184">
        <v>35.056899999999999</v>
      </c>
      <c r="O1067" s="184">
        <v>18.258199999999999</v>
      </c>
      <c r="P1067" s="184">
        <v>15.8048</v>
      </c>
      <c r="Q1067" s="184">
        <v>12.7745</v>
      </c>
      <c r="R1067" s="184">
        <v>21.9283</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945</v>
      </c>
      <c r="B1068" s="180" t="s">
        <v>975</v>
      </c>
      <c r="C1068" s="180">
        <v>120392</v>
      </c>
      <c r="D1068" s="183">
        <v>44536</v>
      </c>
      <c r="E1068" s="184">
        <v>50.01</v>
      </c>
      <c r="F1068" s="184">
        <v>-1.6132</v>
      </c>
      <c r="G1068" s="184">
        <v>-1.6132</v>
      </c>
      <c r="H1068" s="184">
        <v>-0.97030000000000005</v>
      </c>
      <c r="I1068" s="184">
        <v>-2.8932000000000002</v>
      </c>
      <c r="J1068" s="184">
        <v>-4.7065999999999999</v>
      </c>
      <c r="K1068" s="184">
        <v>0</v>
      </c>
      <c r="L1068" s="184">
        <v>14.622999999999999</v>
      </c>
      <c r="M1068" s="184">
        <v>22.244</v>
      </c>
      <c r="N1068" s="184">
        <v>36.901200000000003</v>
      </c>
      <c r="O1068" s="184">
        <v>19.884899999999998</v>
      </c>
      <c r="P1068" s="184">
        <v>17.583400000000001</v>
      </c>
      <c r="Q1068" s="184">
        <v>16.2563</v>
      </c>
      <c r="R1068" s="184">
        <v>23.5182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945</v>
      </c>
      <c r="B1069" s="180" t="s">
        <v>1901</v>
      </c>
      <c r="C1069" s="180">
        <v>148353</v>
      </c>
      <c r="D1069" s="183">
        <v>44536</v>
      </c>
      <c r="E1069" s="184">
        <v>12.337400000000001</v>
      </c>
      <c r="F1069" s="184">
        <v>-1.5002</v>
      </c>
      <c r="G1069" s="184">
        <v>-1.5002</v>
      </c>
      <c r="H1069" s="184">
        <v>-0.72660000000000002</v>
      </c>
      <c r="I1069" s="184">
        <v>-2.6665999999999999</v>
      </c>
      <c r="J1069" s="184">
        <v>-5.3727999999999998</v>
      </c>
      <c r="K1069" s="184">
        <v>-0.5393</v>
      </c>
      <c r="L1069" s="184">
        <v>7.2827000000000002</v>
      </c>
      <c r="M1069" s="184">
        <v>11.8217</v>
      </c>
      <c r="N1069" s="184"/>
      <c r="O1069" s="184"/>
      <c r="P1069" s="184"/>
      <c r="Q1069" s="184">
        <v>23.373999999999999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945</v>
      </c>
      <c r="B1070" s="180" t="s">
        <v>1902</v>
      </c>
      <c r="C1070" s="180">
        <v>148351</v>
      </c>
      <c r="D1070" s="183">
        <v>44536</v>
      </c>
      <c r="E1070" s="184">
        <v>12.07</v>
      </c>
      <c r="F1070" s="184">
        <v>-1.5176000000000001</v>
      </c>
      <c r="G1070" s="184">
        <v>-1.5176000000000001</v>
      </c>
      <c r="H1070" s="184">
        <v>-0.7671</v>
      </c>
      <c r="I1070" s="184">
        <v>-2.7467999999999999</v>
      </c>
      <c r="J1070" s="184">
        <v>-5.5563000000000002</v>
      </c>
      <c r="K1070" s="184">
        <v>-1.0704</v>
      </c>
      <c r="L1070" s="184">
        <v>6.1006</v>
      </c>
      <c r="M1070" s="184">
        <v>9.8750999999999998</v>
      </c>
      <c r="N1070" s="184"/>
      <c r="O1070" s="184"/>
      <c r="P1070" s="184"/>
      <c r="Q1070" s="184">
        <v>20.7</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945</v>
      </c>
      <c r="B1071" s="180" t="s">
        <v>976</v>
      </c>
      <c r="C1071" s="180">
        <v>100219</v>
      </c>
      <c r="D1071" s="183">
        <v>44536</v>
      </c>
      <c r="E1071" s="184">
        <v>96.278300000000002</v>
      </c>
      <c r="F1071" s="184">
        <v>-1.7337</v>
      </c>
      <c r="G1071" s="184">
        <v>-1.7337</v>
      </c>
      <c r="H1071" s="184">
        <v>-0.32969999999999999</v>
      </c>
      <c r="I1071" s="184">
        <v>-2.8428</v>
      </c>
      <c r="J1071" s="184">
        <v>-4.9991000000000003</v>
      </c>
      <c r="K1071" s="184">
        <v>-0.19719999999999999</v>
      </c>
      <c r="L1071" s="184">
        <v>10.176399999999999</v>
      </c>
      <c r="M1071" s="184">
        <v>14.585100000000001</v>
      </c>
      <c r="N1071" s="184">
        <v>23.884899999999998</v>
      </c>
      <c r="O1071" s="184">
        <v>14.390700000000001</v>
      </c>
      <c r="P1071" s="184">
        <v>12.633800000000001</v>
      </c>
      <c r="Q1071" s="184">
        <v>8.8514999999999997</v>
      </c>
      <c r="R1071" s="184">
        <v>19.296299999999999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945</v>
      </c>
      <c r="B1072" s="180" t="s">
        <v>977</v>
      </c>
      <c r="C1072" s="180">
        <v>120490</v>
      </c>
      <c r="D1072" s="183">
        <v>44536</v>
      </c>
      <c r="E1072" s="184">
        <v>105.9589</v>
      </c>
      <c r="F1072" s="184">
        <v>-1.7248000000000001</v>
      </c>
      <c r="G1072" s="184">
        <v>-1.7248000000000001</v>
      </c>
      <c r="H1072" s="184">
        <v>-0.30869999999999997</v>
      </c>
      <c r="I1072" s="184">
        <v>-2.8018999999999998</v>
      </c>
      <c r="J1072" s="184">
        <v>-4.9046000000000003</v>
      </c>
      <c r="K1072" s="184">
        <v>7.6899999999999996E-2</v>
      </c>
      <c r="L1072" s="184">
        <v>10.792299999999999</v>
      </c>
      <c r="M1072" s="184">
        <v>15.542199999999999</v>
      </c>
      <c r="N1072" s="184">
        <v>25.262499999999999</v>
      </c>
      <c r="O1072" s="184">
        <v>15.585000000000001</v>
      </c>
      <c r="P1072" s="184">
        <v>13.8178</v>
      </c>
      <c r="Q1072" s="184">
        <v>12.776</v>
      </c>
      <c r="R1072" s="184">
        <v>20.5792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945</v>
      </c>
      <c r="B1073" s="180" t="s">
        <v>1903</v>
      </c>
      <c r="C1073" s="180">
        <v>114458</v>
      </c>
      <c r="D1073" s="183">
        <v>44536</v>
      </c>
      <c r="E1073" s="184">
        <v>365.73599999999999</v>
      </c>
      <c r="F1073" s="184">
        <v>-1.6539999999999999</v>
      </c>
      <c r="G1073" s="184">
        <v>-1.6539999999999999</v>
      </c>
      <c r="H1073" s="184">
        <v>-0.45290000000000002</v>
      </c>
      <c r="I1073" s="184">
        <v>-2.8610000000000002</v>
      </c>
      <c r="J1073" s="184">
        <v>-5.0014000000000003</v>
      </c>
      <c r="K1073" s="184">
        <v>-2.8855</v>
      </c>
      <c r="L1073" s="184">
        <v>9.1508000000000003</v>
      </c>
      <c r="M1073" s="184">
        <v>14.690300000000001</v>
      </c>
      <c r="N1073" s="184">
        <v>30.8551</v>
      </c>
      <c r="O1073" s="184">
        <v>19.5227</v>
      </c>
      <c r="P1073" s="184">
        <v>15.8294</v>
      </c>
      <c r="Q1073" s="184">
        <v>19.857600000000001</v>
      </c>
      <c r="R1073" s="184">
        <v>21.402000000000001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945</v>
      </c>
      <c r="B1074" s="180" t="s">
        <v>1904</v>
      </c>
      <c r="C1074" s="180">
        <v>120152</v>
      </c>
      <c r="D1074" s="183">
        <v>44536</v>
      </c>
      <c r="E1074" s="184">
        <v>402.68</v>
      </c>
      <c r="F1074" s="184">
        <v>-1.6433</v>
      </c>
      <c r="G1074" s="184">
        <v>-1.6433</v>
      </c>
      <c r="H1074" s="184">
        <v>-0.42730000000000001</v>
      </c>
      <c r="I1074" s="184">
        <v>-2.8132000000000001</v>
      </c>
      <c r="J1074" s="184">
        <v>-4.8925999999999998</v>
      </c>
      <c r="K1074" s="184">
        <v>-2.5868000000000002</v>
      </c>
      <c r="L1074" s="184">
        <v>9.8270999999999997</v>
      </c>
      <c r="M1074" s="184">
        <v>15.7502</v>
      </c>
      <c r="N1074" s="184">
        <v>32.456200000000003</v>
      </c>
      <c r="O1074" s="184">
        <v>20.8919</v>
      </c>
      <c r="P1074" s="184">
        <v>17.2072</v>
      </c>
      <c r="Q1074" s="184">
        <v>15.503299999999999</v>
      </c>
      <c r="R1074" s="184">
        <v>22.8337</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945</v>
      </c>
      <c r="B1075" s="180" t="s">
        <v>1982</v>
      </c>
      <c r="C1075" s="180">
        <v>114457</v>
      </c>
      <c r="D1075" s="183">
        <v>44536</v>
      </c>
      <c r="E1075" s="184">
        <v>487.982731936135</v>
      </c>
      <c r="F1075" s="184">
        <v>-1.6539999999999999</v>
      </c>
      <c r="G1075" s="184">
        <v>-1.6539999999999999</v>
      </c>
      <c r="H1075" s="184">
        <v>-0.45329999999999998</v>
      </c>
      <c r="I1075" s="184">
        <v>-2.86</v>
      </c>
      <c r="J1075" s="184">
        <v>-5.0004</v>
      </c>
      <c r="K1075" s="184">
        <v>-2.8860000000000001</v>
      </c>
      <c r="L1075" s="184">
        <v>9.1508000000000003</v>
      </c>
      <c r="M1075" s="184">
        <v>14.69</v>
      </c>
      <c r="N1075" s="184">
        <v>30.854199999999999</v>
      </c>
      <c r="O1075" s="184">
        <v>19.0304</v>
      </c>
      <c r="P1075" s="184">
        <v>15.507</v>
      </c>
      <c r="Q1075" s="184">
        <v>18.456199999999999</v>
      </c>
      <c r="R1075" s="184">
        <v>20.857399999999998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945</v>
      </c>
      <c r="B1076" s="180" t="s">
        <v>1983</v>
      </c>
      <c r="C1076" s="180">
        <v>120153</v>
      </c>
      <c r="D1076" s="183">
        <v>44536</v>
      </c>
      <c r="E1076" s="184">
        <v>110.7372768611</v>
      </c>
      <c r="F1076" s="184">
        <v>-1.6436999999999999</v>
      </c>
      <c r="G1076" s="184">
        <v>-1.6436999999999999</v>
      </c>
      <c r="H1076" s="184">
        <v>-0.42820000000000003</v>
      </c>
      <c r="I1076" s="184">
        <v>-2.8140000000000001</v>
      </c>
      <c r="J1076" s="184">
        <v>-4.8932000000000002</v>
      </c>
      <c r="K1076" s="184">
        <v>-2.5863999999999998</v>
      </c>
      <c r="L1076" s="184">
        <v>9.8265999999999991</v>
      </c>
      <c r="M1076" s="184">
        <v>15.751300000000001</v>
      </c>
      <c r="N1076" s="184">
        <v>32.454999999999998</v>
      </c>
      <c r="O1076" s="184">
        <v>20.3996</v>
      </c>
      <c r="P1076" s="184">
        <v>16.8886</v>
      </c>
      <c r="Q1076" s="184">
        <v>15.0443</v>
      </c>
      <c r="R1076" s="184">
        <v>22.2822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945</v>
      </c>
      <c r="B1077" s="180" t="s">
        <v>978</v>
      </c>
      <c r="C1077" s="180">
        <v>119308</v>
      </c>
      <c r="D1077" s="183">
        <v>44536</v>
      </c>
      <c r="E1077" s="184">
        <v>42.249000000000002</v>
      </c>
      <c r="F1077" s="184">
        <v>-1.7374000000000001</v>
      </c>
      <c r="G1077" s="184">
        <v>-1.7374000000000001</v>
      </c>
      <c r="H1077" s="184">
        <v>-0.93559999999999999</v>
      </c>
      <c r="I1077" s="184">
        <v>-3.0497000000000001</v>
      </c>
      <c r="J1077" s="184">
        <v>-5.8182</v>
      </c>
      <c r="K1077" s="184">
        <v>-3.3136999999999999</v>
      </c>
      <c r="L1077" s="184">
        <v>8.2835999999999999</v>
      </c>
      <c r="M1077" s="184">
        <v>13.7499</v>
      </c>
      <c r="N1077" s="184">
        <v>27.845199999999998</v>
      </c>
      <c r="O1077" s="184">
        <v>17.479299999999999</v>
      </c>
      <c r="P1077" s="184">
        <v>14.932399999999999</v>
      </c>
      <c r="Q1077" s="184">
        <v>14.1286</v>
      </c>
      <c r="R1077" s="184">
        <v>18.798400000000001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945</v>
      </c>
      <c r="B1078" s="180" t="s">
        <v>979</v>
      </c>
      <c r="C1078" s="180">
        <v>118069</v>
      </c>
      <c r="D1078" s="183">
        <v>44536</v>
      </c>
      <c r="E1078" s="184">
        <v>39.450000000000003</v>
      </c>
      <c r="F1078" s="184">
        <v>-1.7459</v>
      </c>
      <c r="G1078" s="184">
        <v>-1.7459</v>
      </c>
      <c r="H1078" s="184">
        <v>-0.95409999999999995</v>
      </c>
      <c r="I1078" s="184">
        <v>-3.0855000000000001</v>
      </c>
      <c r="J1078" s="184">
        <v>-5.8989000000000003</v>
      </c>
      <c r="K1078" s="184">
        <v>-3.5405000000000002</v>
      </c>
      <c r="L1078" s="184">
        <v>7.7633000000000001</v>
      </c>
      <c r="M1078" s="184">
        <v>12.940200000000001</v>
      </c>
      <c r="N1078" s="184">
        <v>26.6615</v>
      </c>
      <c r="O1078" s="184">
        <v>16.441700000000001</v>
      </c>
      <c r="P1078" s="184">
        <v>13.965299999999999</v>
      </c>
      <c r="Q1078" s="184">
        <v>10.199199999999999</v>
      </c>
      <c r="R1078" s="184">
        <v>17.715</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945</v>
      </c>
      <c r="B1079" s="180" t="s">
        <v>980</v>
      </c>
      <c r="C1079" s="180">
        <v>120267</v>
      </c>
      <c r="D1079" s="183">
        <v>44536</v>
      </c>
      <c r="E1079" s="184">
        <v>43.653300000000002</v>
      </c>
      <c r="F1079" s="184">
        <v>-1.9225000000000001</v>
      </c>
      <c r="G1079" s="184">
        <v>-1.9225000000000001</v>
      </c>
      <c r="H1079" s="184">
        <v>-1.0073000000000001</v>
      </c>
      <c r="I1079" s="184">
        <v>-2.9904999999999999</v>
      </c>
      <c r="J1079" s="184">
        <v>-5.1398999999999999</v>
      </c>
      <c r="K1079" s="184">
        <v>-1.7579</v>
      </c>
      <c r="L1079" s="184">
        <v>11.667299999999999</v>
      </c>
      <c r="M1079" s="184">
        <v>17.091100000000001</v>
      </c>
      <c r="N1079" s="184">
        <v>29.063600000000001</v>
      </c>
      <c r="O1079" s="184">
        <v>19.1296</v>
      </c>
      <c r="P1079" s="184">
        <v>16.279</v>
      </c>
      <c r="Q1079" s="184">
        <v>14.114699999999999</v>
      </c>
      <c r="R1079" s="184">
        <v>19.884799999999998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945</v>
      </c>
      <c r="B1080" s="180" t="s">
        <v>2027</v>
      </c>
      <c r="C1080" s="180">
        <v>106871</v>
      </c>
      <c r="D1080" s="183">
        <v>44536</v>
      </c>
      <c r="E1080" s="184">
        <v>44.526646120787099</v>
      </c>
      <c r="F1080" s="184">
        <v>-1.9337</v>
      </c>
      <c r="G1080" s="184">
        <v>-1.9337</v>
      </c>
      <c r="H1080" s="184">
        <v>-1.0339</v>
      </c>
      <c r="I1080" s="184">
        <v>-3.0426000000000002</v>
      </c>
      <c r="J1080" s="184">
        <v>-5.2599</v>
      </c>
      <c r="K1080" s="184">
        <v>-2.1015000000000001</v>
      </c>
      <c r="L1080" s="184">
        <v>10.821899999999999</v>
      </c>
      <c r="M1080" s="184">
        <v>15.7249</v>
      </c>
      <c r="N1080" s="184">
        <v>27.1248</v>
      </c>
      <c r="O1080" s="184">
        <v>17.7575</v>
      </c>
      <c r="P1080" s="184">
        <v>14.928900000000001</v>
      </c>
      <c r="Q1080" s="184">
        <v>10.4968</v>
      </c>
      <c r="R1080" s="184">
        <v>18.3629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945</v>
      </c>
      <c r="B1081" s="180" t="s">
        <v>981</v>
      </c>
      <c r="C1081" s="180">
        <v>146549</v>
      </c>
      <c r="D1081" s="183">
        <v>44536</v>
      </c>
      <c r="E1081" s="184">
        <v>16.093900000000001</v>
      </c>
      <c r="F1081" s="184">
        <v>-1.5530999999999999</v>
      </c>
      <c r="G1081" s="184">
        <v>-1.5530999999999999</v>
      </c>
      <c r="H1081" s="184">
        <v>-0.71740000000000004</v>
      </c>
      <c r="I1081" s="184">
        <v>-3.12</v>
      </c>
      <c r="J1081" s="184">
        <v>-5.5632999999999999</v>
      </c>
      <c r="K1081" s="184">
        <v>-0.63290000000000002</v>
      </c>
      <c r="L1081" s="184">
        <v>9.1570999999999998</v>
      </c>
      <c r="M1081" s="184">
        <v>17.1326</v>
      </c>
      <c r="N1081" s="184">
        <v>35.561799999999998</v>
      </c>
      <c r="O1081" s="184"/>
      <c r="P1081" s="184"/>
      <c r="Q1081" s="184">
        <v>19.0305</v>
      </c>
      <c r="R1081" s="184">
        <v>21.940799999999999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945</v>
      </c>
      <c r="B1082" s="180" t="s">
        <v>982</v>
      </c>
      <c r="C1082" s="180">
        <v>146551</v>
      </c>
      <c r="D1082" s="183">
        <v>44536</v>
      </c>
      <c r="E1082" s="184">
        <v>15.288500000000001</v>
      </c>
      <c r="F1082" s="184">
        <v>-1.5677000000000001</v>
      </c>
      <c r="G1082" s="184">
        <v>-1.5677000000000001</v>
      </c>
      <c r="H1082" s="184">
        <v>-0.75560000000000005</v>
      </c>
      <c r="I1082" s="184">
        <v>-3.1901999999999999</v>
      </c>
      <c r="J1082" s="184">
        <v>-5.7202000000000002</v>
      </c>
      <c r="K1082" s="184">
        <v>-1.0772999999999999</v>
      </c>
      <c r="L1082" s="184">
        <v>8.1813000000000002</v>
      </c>
      <c r="M1082" s="184">
        <v>15.587300000000001</v>
      </c>
      <c r="N1082" s="184">
        <v>33.197099999999999</v>
      </c>
      <c r="O1082" s="184"/>
      <c r="P1082" s="184"/>
      <c r="Q1082" s="184">
        <v>16.8142</v>
      </c>
      <c r="R1082" s="184">
        <v>19.757999999999999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945</v>
      </c>
      <c r="B1083" s="180" t="s">
        <v>983</v>
      </c>
      <c r="C1083" s="180">
        <v>118825</v>
      </c>
      <c r="D1083" s="183">
        <v>44536</v>
      </c>
      <c r="E1083" s="184">
        <v>83.113</v>
      </c>
      <c r="F1083" s="184">
        <v>-1.6496</v>
      </c>
      <c r="G1083" s="184">
        <v>-1.6496</v>
      </c>
      <c r="H1083" s="184">
        <v>-0.4909</v>
      </c>
      <c r="I1083" s="184">
        <v>-2.6575000000000002</v>
      </c>
      <c r="J1083" s="184">
        <v>-5.0712000000000002</v>
      </c>
      <c r="K1083" s="184">
        <v>-2.5215999999999998</v>
      </c>
      <c r="L1083" s="184">
        <v>10.220700000000001</v>
      </c>
      <c r="M1083" s="184">
        <v>15.5101</v>
      </c>
      <c r="N1083" s="184">
        <v>31.078600000000002</v>
      </c>
      <c r="O1083" s="184">
        <v>19.075700000000001</v>
      </c>
      <c r="P1083" s="184">
        <v>18.104800000000001</v>
      </c>
      <c r="Q1083" s="184">
        <v>18.091200000000001</v>
      </c>
      <c r="R1083" s="184">
        <v>21.1479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945</v>
      </c>
      <c r="B1084" s="180" t="s">
        <v>984</v>
      </c>
      <c r="C1084" s="180">
        <v>107578</v>
      </c>
      <c r="D1084" s="183">
        <v>44536</v>
      </c>
      <c r="E1084" s="184">
        <v>76.451999999999998</v>
      </c>
      <c r="F1084" s="184">
        <v>-1.6580999999999999</v>
      </c>
      <c r="G1084" s="184">
        <v>-1.6580999999999999</v>
      </c>
      <c r="H1084" s="184">
        <v>-0.51139999999999997</v>
      </c>
      <c r="I1084" s="184">
        <v>-2.6968999999999999</v>
      </c>
      <c r="J1084" s="184">
        <v>-5.1628999999999996</v>
      </c>
      <c r="K1084" s="184">
        <v>-2.7810999999999999</v>
      </c>
      <c r="L1084" s="184">
        <v>9.6242999999999999</v>
      </c>
      <c r="M1084" s="184">
        <v>14.5726</v>
      </c>
      <c r="N1084" s="184">
        <v>29.658799999999999</v>
      </c>
      <c r="O1084" s="184">
        <v>17.7803</v>
      </c>
      <c r="P1084" s="184">
        <v>16.9709</v>
      </c>
      <c r="Q1084" s="184">
        <v>16.028500000000001</v>
      </c>
      <c r="R1084" s="184">
        <v>19.834499999999998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945</v>
      </c>
      <c r="B1085" s="180" t="s">
        <v>2013</v>
      </c>
      <c r="C1085" s="180">
        <v>115790</v>
      </c>
      <c r="D1085" s="183">
        <v>44536</v>
      </c>
      <c r="E1085" s="184">
        <v>33.283499999999997</v>
      </c>
      <c r="F1085" s="184">
        <v>-1.6268</v>
      </c>
      <c r="G1085" s="184">
        <v>-1.6268</v>
      </c>
      <c r="H1085" s="184">
        <v>-0.3216</v>
      </c>
      <c r="I1085" s="184">
        <v>-2.5167999999999999</v>
      </c>
      <c r="J1085" s="184">
        <v>-5.1048999999999998</v>
      </c>
      <c r="K1085" s="184">
        <v>-2.7980999999999998</v>
      </c>
      <c r="L1085" s="184">
        <v>9.1845999999999997</v>
      </c>
      <c r="M1085" s="184">
        <v>13.5909</v>
      </c>
      <c r="N1085" s="184">
        <v>28.856000000000002</v>
      </c>
      <c r="O1085" s="184">
        <v>16.361000000000001</v>
      </c>
      <c r="P1085" s="184">
        <v>13.8774</v>
      </c>
      <c r="Q1085" s="184">
        <v>12.515599999999999</v>
      </c>
      <c r="R1085" s="184">
        <v>18.3765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945</v>
      </c>
      <c r="B1086" s="180" t="s">
        <v>2014</v>
      </c>
      <c r="C1086" s="180">
        <v>119148</v>
      </c>
      <c r="D1086" s="183">
        <v>44536</v>
      </c>
      <c r="E1086" s="184">
        <v>37.879600000000003</v>
      </c>
      <c r="F1086" s="184">
        <v>-1.6086</v>
      </c>
      <c r="G1086" s="184">
        <v>-1.6086</v>
      </c>
      <c r="H1086" s="184">
        <v>-0.27850000000000003</v>
      </c>
      <c r="I1086" s="184">
        <v>-2.4327999999999999</v>
      </c>
      <c r="J1086" s="184">
        <v>-4.9119000000000002</v>
      </c>
      <c r="K1086" s="184">
        <v>-2.2915999999999999</v>
      </c>
      <c r="L1086" s="184">
        <v>10.3728</v>
      </c>
      <c r="M1086" s="184">
        <v>15.462300000000001</v>
      </c>
      <c r="N1086" s="184">
        <v>31.6846</v>
      </c>
      <c r="O1086" s="184">
        <v>18.5276</v>
      </c>
      <c r="P1086" s="184">
        <v>15.7051</v>
      </c>
      <c r="Q1086" s="184">
        <v>13.898300000000001</v>
      </c>
      <c r="R1086" s="184">
        <v>20.650300000000001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945</v>
      </c>
      <c r="B1087" s="180" t="s">
        <v>985</v>
      </c>
      <c r="C1087" s="180">
        <v>106235</v>
      </c>
      <c r="D1087" s="183">
        <v>44536</v>
      </c>
      <c r="E1087" s="184">
        <v>48.607799999999997</v>
      </c>
      <c r="F1087" s="184">
        <v>-1.5669999999999999</v>
      </c>
      <c r="G1087" s="184">
        <v>-1.5669999999999999</v>
      </c>
      <c r="H1087" s="184">
        <v>-0.34810000000000002</v>
      </c>
      <c r="I1087" s="184">
        <v>-2.7753000000000001</v>
      </c>
      <c r="J1087" s="184">
        <v>-5.4795999999999996</v>
      </c>
      <c r="K1087" s="184">
        <v>-0.40339999999999998</v>
      </c>
      <c r="L1087" s="184">
        <v>10.7996</v>
      </c>
      <c r="M1087" s="184">
        <v>16.475000000000001</v>
      </c>
      <c r="N1087" s="184">
        <v>36.357999999999997</v>
      </c>
      <c r="O1087" s="184">
        <v>14.9344</v>
      </c>
      <c r="P1087" s="184">
        <v>15.0017</v>
      </c>
      <c r="Q1087" s="184">
        <v>11.6576</v>
      </c>
      <c r="R1087" s="184">
        <v>18.579899999999999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945</v>
      </c>
      <c r="B1088" s="180" t="s">
        <v>986</v>
      </c>
      <c r="C1088" s="180">
        <v>118632</v>
      </c>
      <c r="D1088" s="183">
        <v>44536</v>
      </c>
      <c r="E1088" s="184">
        <v>52.5657</v>
      </c>
      <c r="F1088" s="184">
        <v>-1.5605</v>
      </c>
      <c r="G1088" s="184">
        <v>-1.5605</v>
      </c>
      <c r="H1088" s="184">
        <v>-0.33200000000000002</v>
      </c>
      <c r="I1088" s="184">
        <v>-2.7452999999999999</v>
      </c>
      <c r="J1088" s="184">
        <v>-5.4111000000000002</v>
      </c>
      <c r="K1088" s="184">
        <v>-0.20669999999999999</v>
      </c>
      <c r="L1088" s="184">
        <v>11.2407</v>
      </c>
      <c r="M1088" s="184">
        <v>17.195</v>
      </c>
      <c r="N1088" s="184">
        <v>37.444600000000001</v>
      </c>
      <c r="O1088" s="184">
        <v>15.9092</v>
      </c>
      <c r="P1088" s="184">
        <v>16.081099999999999</v>
      </c>
      <c r="Q1088" s="184">
        <v>15.4337</v>
      </c>
      <c r="R1088" s="184">
        <v>19.583300000000001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945</v>
      </c>
      <c r="B1089" s="180" t="s">
        <v>987</v>
      </c>
      <c r="C1089" s="180">
        <v>138308</v>
      </c>
      <c r="D1089" s="183">
        <v>44536</v>
      </c>
      <c r="E1089" s="184">
        <v>238.22</v>
      </c>
      <c r="F1089" s="184">
        <v>-1.4968999999999999</v>
      </c>
      <c r="G1089" s="184">
        <v>-1.4968999999999999</v>
      </c>
      <c r="H1089" s="184">
        <v>-0.7913</v>
      </c>
      <c r="I1089" s="184">
        <v>-3.3433000000000002</v>
      </c>
      <c r="J1089" s="184">
        <v>-5.0651999999999999</v>
      </c>
      <c r="K1089" s="184">
        <v>-5.6143000000000001</v>
      </c>
      <c r="L1089" s="184">
        <v>4.0898000000000003</v>
      </c>
      <c r="M1089" s="184">
        <v>10.4968</v>
      </c>
      <c r="N1089" s="184">
        <v>23.635000000000002</v>
      </c>
      <c r="O1089" s="184">
        <v>15.935600000000001</v>
      </c>
      <c r="P1089" s="184">
        <v>13.5808</v>
      </c>
      <c r="Q1089" s="184">
        <v>18.303799999999999</v>
      </c>
      <c r="R1089" s="184">
        <v>16.333400000000001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945</v>
      </c>
      <c r="B1090" s="180" t="s">
        <v>988</v>
      </c>
      <c r="C1090" s="180">
        <v>138312</v>
      </c>
      <c r="D1090" s="183">
        <v>44536</v>
      </c>
      <c r="E1090" s="184">
        <v>267.62</v>
      </c>
      <c r="F1090" s="184">
        <v>-1.4835</v>
      </c>
      <c r="G1090" s="184">
        <v>-1.4835</v>
      </c>
      <c r="H1090" s="184">
        <v>-0.76390000000000002</v>
      </c>
      <c r="I1090" s="184">
        <v>-3.2885</v>
      </c>
      <c r="J1090" s="184">
        <v>-4.9409000000000001</v>
      </c>
      <c r="K1090" s="184">
        <v>-5.2605000000000004</v>
      </c>
      <c r="L1090" s="184">
        <v>4.8872999999999998</v>
      </c>
      <c r="M1090" s="184">
        <v>11.7645</v>
      </c>
      <c r="N1090" s="184">
        <v>25.531199999999998</v>
      </c>
      <c r="O1090" s="184">
        <v>17.5611</v>
      </c>
      <c r="P1090" s="184">
        <v>15.280900000000001</v>
      </c>
      <c r="Q1090" s="184">
        <v>14.8165</v>
      </c>
      <c r="R1090" s="184">
        <v>18.0686</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945</v>
      </c>
      <c r="B1091" s="180" t="s">
        <v>1905</v>
      </c>
      <c r="C1091" s="180">
        <v>148524</v>
      </c>
      <c r="D1091" s="183">
        <v>44536</v>
      </c>
      <c r="E1091" s="184">
        <v>14.62</v>
      </c>
      <c r="F1091" s="184">
        <v>-1.6812</v>
      </c>
      <c r="G1091" s="184">
        <v>-1.6812</v>
      </c>
      <c r="H1091" s="184">
        <v>-1.0156000000000001</v>
      </c>
      <c r="I1091" s="184">
        <v>-3.3069000000000002</v>
      </c>
      <c r="J1091" s="184">
        <v>-4.7557</v>
      </c>
      <c r="K1091" s="184">
        <v>-1.0156000000000001</v>
      </c>
      <c r="L1091" s="184">
        <v>11.0099</v>
      </c>
      <c r="M1091" s="184">
        <v>18.284800000000001</v>
      </c>
      <c r="N1091" s="184">
        <v>30.187000000000001</v>
      </c>
      <c r="O1091" s="184"/>
      <c r="P1091" s="184"/>
      <c r="Q1091" s="184">
        <v>39.886800000000001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945</v>
      </c>
      <c r="B1092" s="180" t="s">
        <v>1906</v>
      </c>
      <c r="C1092" s="180">
        <v>148491</v>
      </c>
      <c r="D1092" s="183">
        <v>44536</v>
      </c>
      <c r="E1092" s="184">
        <v>14.28</v>
      </c>
      <c r="F1092" s="184">
        <v>-1.7205999999999999</v>
      </c>
      <c r="G1092" s="184">
        <v>-1.7205999999999999</v>
      </c>
      <c r="H1092" s="184">
        <v>-1.1080000000000001</v>
      </c>
      <c r="I1092" s="184">
        <v>-3.4483000000000001</v>
      </c>
      <c r="J1092" s="184">
        <v>-4.9268000000000001</v>
      </c>
      <c r="K1092" s="184">
        <v>-1.5851</v>
      </c>
      <c r="L1092" s="184">
        <v>9.8461999999999996</v>
      </c>
      <c r="M1092" s="184">
        <v>16.476299999999998</v>
      </c>
      <c r="N1092" s="184">
        <v>27.5</v>
      </c>
      <c r="O1092" s="184"/>
      <c r="P1092" s="184"/>
      <c r="Q1092" s="184">
        <v>37.007800000000003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945</v>
      </c>
      <c r="B1093" s="180" t="s">
        <v>989</v>
      </c>
      <c r="C1093" s="180">
        <v>119598</v>
      </c>
      <c r="D1093" s="183">
        <v>44536</v>
      </c>
      <c r="E1093" s="184">
        <v>64.239800000000002</v>
      </c>
      <c r="F1093" s="184">
        <v>-1.5107999999999999</v>
      </c>
      <c r="G1093" s="184">
        <v>-1.5107999999999999</v>
      </c>
      <c r="H1093" s="184">
        <v>-0.63590000000000002</v>
      </c>
      <c r="I1093" s="184">
        <v>-2.9150999999999998</v>
      </c>
      <c r="J1093" s="184">
        <v>-4.9983000000000004</v>
      </c>
      <c r="K1093" s="184">
        <v>-1.5757000000000001</v>
      </c>
      <c r="L1093" s="184">
        <v>8.9979999999999993</v>
      </c>
      <c r="M1093" s="184">
        <v>12.783099999999999</v>
      </c>
      <c r="N1093" s="184">
        <v>29.860499999999998</v>
      </c>
      <c r="O1093" s="184">
        <v>19.157</v>
      </c>
      <c r="P1093" s="184">
        <v>15.586499999999999</v>
      </c>
      <c r="Q1093" s="184">
        <v>16.259899999999998</v>
      </c>
      <c r="R1093" s="184">
        <v>21.8293</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945</v>
      </c>
      <c r="B1094" s="180" t="s">
        <v>990</v>
      </c>
      <c r="C1094" s="180">
        <v>103504</v>
      </c>
      <c r="D1094" s="183">
        <v>44536</v>
      </c>
      <c r="E1094" s="184">
        <v>59.491100000000003</v>
      </c>
      <c r="F1094" s="184">
        <v>-1.5169999999999999</v>
      </c>
      <c r="G1094" s="184">
        <v>-1.5169999999999999</v>
      </c>
      <c r="H1094" s="184">
        <v>-0.65049999999999997</v>
      </c>
      <c r="I1094" s="184">
        <v>-2.9419</v>
      </c>
      <c r="J1094" s="184">
        <v>-5.0644</v>
      </c>
      <c r="K1094" s="184">
        <v>-1.7636000000000001</v>
      </c>
      <c r="L1094" s="184">
        <v>8.5900999999999996</v>
      </c>
      <c r="M1094" s="184">
        <v>12.1388</v>
      </c>
      <c r="N1094" s="184">
        <v>28.8721</v>
      </c>
      <c r="O1094" s="184">
        <v>18.258800000000001</v>
      </c>
      <c r="P1094" s="184">
        <v>14.5587</v>
      </c>
      <c r="Q1094" s="184">
        <v>11.8782</v>
      </c>
      <c r="R1094" s="184">
        <v>20.8996</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945</v>
      </c>
      <c r="B1095" s="180" t="s">
        <v>1907</v>
      </c>
      <c r="C1095" s="180">
        <v>148507</v>
      </c>
      <c r="D1095" s="183">
        <v>44536</v>
      </c>
      <c r="E1095" s="184">
        <v>14.8048</v>
      </c>
      <c r="F1095" s="184">
        <v>-1.4715</v>
      </c>
      <c r="G1095" s="184">
        <v>-1.4715</v>
      </c>
      <c r="H1095" s="184">
        <v>-0.4304</v>
      </c>
      <c r="I1095" s="184">
        <v>-2.8237999999999999</v>
      </c>
      <c r="J1095" s="184">
        <v>-4.6364999999999998</v>
      </c>
      <c r="K1095" s="184">
        <v>-2.7357</v>
      </c>
      <c r="L1095" s="184">
        <v>11.2256</v>
      </c>
      <c r="M1095" s="184">
        <v>18.1737</v>
      </c>
      <c r="N1095" s="184">
        <v>33.505299999999998</v>
      </c>
      <c r="O1095" s="184"/>
      <c r="P1095" s="184"/>
      <c r="Q1095" s="184">
        <v>40.181600000000003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945</v>
      </c>
      <c r="B1096" s="180" t="s">
        <v>1908</v>
      </c>
      <c r="C1096" s="180">
        <v>148504</v>
      </c>
      <c r="D1096" s="183">
        <v>44536</v>
      </c>
      <c r="E1096" s="184">
        <v>14.4694</v>
      </c>
      <c r="F1096" s="184">
        <v>-1.4883</v>
      </c>
      <c r="G1096" s="184">
        <v>-1.4883</v>
      </c>
      <c r="H1096" s="184">
        <v>-0.4698</v>
      </c>
      <c r="I1096" s="184">
        <v>-2.8984000000000001</v>
      </c>
      <c r="J1096" s="184">
        <v>-4.8085000000000004</v>
      </c>
      <c r="K1096" s="184">
        <v>-3.2134</v>
      </c>
      <c r="L1096" s="184">
        <v>10.1189</v>
      </c>
      <c r="M1096" s="184">
        <v>16.416399999999999</v>
      </c>
      <c r="N1096" s="184">
        <v>30.8797</v>
      </c>
      <c r="O1096" s="184"/>
      <c r="P1096" s="184"/>
      <c r="Q1096" s="184">
        <v>37.443300000000001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945</v>
      </c>
      <c r="B1097" s="180" t="s">
        <v>991</v>
      </c>
      <c r="C1097" s="180">
        <v>100475</v>
      </c>
      <c r="D1097" s="183">
        <v>44536</v>
      </c>
      <c r="E1097" s="184">
        <v>707.52982324851598</v>
      </c>
      <c r="F1097" s="184">
        <v>-1.6423000000000001</v>
      </c>
      <c r="G1097" s="184">
        <v>-1.6423000000000001</v>
      </c>
      <c r="H1097" s="184">
        <v>-0.91110000000000002</v>
      </c>
      <c r="I1097" s="184">
        <v>-2.8001</v>
      </c>
      <c r="J1097" s="184">
        <v>-5.8013000000000003</v>
      </c>
      <c r="K1097" s="184">
        <v>-2.0059999999999998</v>
      </c>
      <c r="L1097" s="184">
        <v>9.7992000000000008</v>
      </c>
      <c r="M1097" s="184">
        <v>15.548299999999999</v>
      </c>
      <c r="N1097" s="184">
        <v>35.544400000000003</v>
      </c>
      <c r="O1097" s="184">
        <v>17.1663</v>
      </c>
      <c r="P1097" s="184">
        <v>14.2402</v>
      </c>
      <c r="Q1097" s="184">
        <v>19.778500000000001</v>
      </c>
      <c r="R1097" s="184">
        <v>19.0106</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945</v>
      </c>
      <c r="B1098" s="180" t="s">
        <v>992</v>
      </c>
      <c r="C1098" s="180">
        <v>119160</v>
      </c>
      <c r="D1098" s="183">
        <v>44536</v>
      </c>
      <c r="E1098" s="184">
        <v>356.75700000000001</v>
      </c>
      <c r="F1098" s="184">
        <v>-1.635</v>
      </c>
      <c r="G1098" s="184">
        <v>-1.635</v>
      </c>
      <c r="H1098" s="184">
        <v>-0.8931</v>
      </c>
      <c r="I1098" s="184">
        <v>-2.7688000000000001</v>
      </c>
      <c r="J1098" s="184">
        <v>-5.7339000000000002</v>
      </c>
      <c r="K1098" s="184">
        <v>-1.8043</v>
      </c>
      <c r="L1098" s="184">
        <v>10.2227</v>
      </c>
      <c r="M1098" s="184">
        <v>16.197500000000002</v>
      </c>
      <c r="N1098" s="184">
        <v>36.579300000000003</v>
      </c>
      <c r="O1098" s="184">
        <v>18.1389</v>
      </c>
      <c r="P1098" s="184">
        <v>15.536300000000001</v>
      </c>
      <c r="Q1098" s="184">
        <v>14.240399999999999</v>
      </c>
      <c r="R1098" s="184">
        <v>19.943899999999999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945</v>
      </c>
      <c r="B1099" s="180" t="s">
        <v>993</v>
      </c>
      <c r="C1099" s="180">
        <v>118870</v>
      </c>
      <c r="D1099" s="183">
        <v>44536</v>
      </c>
      <c r="E1099" s="184">
        <v>104.31</v>
      </c>
      <c r="F1099" s="184">
        <v>-1.5758000000000001</v>
      </c>
      <c r="G1099" s="184">
        <v>-1.5758000000000001</v>
      </c>
      <c r="H1099" s="184">
        <v>-0.48649999999999999</v>
      </c>
      <c r="I1099" s="184">
        <v>-3.0846</v>
      </c>
      <c r="J1099" s="184">
        <v>-5.6360000000000001</v>
      </c>
      <c r="K1099" s="184">
        <v>-3.7109000000000001</v>
      </c>
      <c r="L1099" s="184">
        <v>4.2161999999999997</v>
      </c>
      <c r="M1099" s="184">
        <v>11.3353</v>
      </c>
      <c r="N1099" s="184">
        <v>22.014299999999999</v>
      </c>
      <c r="O1099" s="184">
        <v>12.4574</v>
      </c>
      <c r="P1099" s="184">
        <v>10.6081</v>
      </c>
      <c r="Q1099" s="184">
        <v>10.076499999999999</v>
      </c>
      <c r="R1099" s="184">
        <v>14.245100000000001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945</v>
      </c>
      <c r="B1100" s="180" t="s">
        <v>994</v>
      </c>
      <c r="C1100" s="180">
        <v>101209</v>
      </c>
      <c r="D1100" s="183">
        <v>44536</v>
      </c>
      <c r="E1100" s="184">
        <v>131.98666666666699</v>
      </c>
      <c r="F1100" s="184">
        <v>-1.571</v>
      </c>
      <c r="G1100" s="184">
        <v>-1.571</v>
      </c>
      <c r="H1100" s="184">
        <v>-0.48259999999999997</v>
      </c>
      <c r="I1100" s="184">
        <v>-3.0840000000000001</v>
      </c>
      <c r="J1100" s="184">
        <v>-5.6429</v>
      </c>
      <c r="K1100" s="184">
        <v>-3.7250000000000001</v>
      </c>
      <c r="L1100" s="184">
        <v>4.1780999999999997</v>
      </c>
      <c r="M1100" s="184">
        <v>11.274699999999999</v>
      </c>
      <c r="N1100" s="184">
        <v>21.9239</v>
      </c>
      <c r="O1100" s="184">
        <v>12.2699</v>
      </c>
      <c r="P1100" s="184">
        <v>10.190300000000001</v>
      </c>
      <c r="Q1100" s="184">
        <v>10.110300000000001</v>
      </c>
      <c r="R1100" s="184">
        <v>14.1065</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945</v>
      </c>
      <c r="B1101" s="180" t="s">
        <v>995</v>
      </c>
      <c r="C1101" s="180">
        <v>141248</v>
      </c>
      <c r="D1101" s="183">
        <v>44536</v>
      </c>
      <c r="E1101" s="184">
        <v>16.84</v>
      </c>
      <c r="F1101" s="184">
        <v>-1.7503</v>
      </c>
      <c r="G1101" s="184">
        <v>-1.7503</v>
      </c>
      <c r="H1101" s="184">
        <v>-1.2896000000000001</v>
      </c>
      <c r="I1101" s="184">
        <v>-3.3294999999999999</v>
      </c>
      <c r="J1101" s="184">
        <v>-5.8166000000000002</v>
      </c>
      <c r="K1101" s="184">
        <v>-0.88290000000000002</v>
      </c>
      <c r="L1101" s="184">
        <v>12.0426</v>
      </c>
      <c r="M1101" s="184">
        <v>17.351900000000001</v>
      </c>
      <c r="N1101" s="184">
        <v>32.389899999999997</v>
      </c>
      <c r="O1101" s="184">
        <v>18.599399999999999</v>
      </c>
      <c r="P1101" s="184"/>
      <c r="Q1101" s="184">
        <v>12.065</v>
      </c>
      <c r="R1101" s="184">
        <v>21.720800000000001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945</v>
      </c>
      <c r="B1102" s="180" t="s">
        <v>996</v>
      </c>
      <c r="C1102" s="180">
        <v>141247</v>
      </c>
      <c r="D1102" s="183">
        <v>44536</v>
      </c>
      <c r="E1102" s="184">
        <v>16.32</v>
      </c>
      <c r="F1102" s="184">
        <v>-1.7459</v>
      </c>
      <c r="G1102" s="184">
        <v>-1.7459</v>
      </c>
      <c r="H1102" s="184">
        <v>-1.3301000000000001</v>
      </c>
      <c r="I1102" s="184">
        <v>-3.3748</v>
      </c>
      <c r="J1102" s="184">
        <v>-5.8823999999999996</v>
      </c>
      <c r="K1102" s="184">
        <v>-1.0308999999999999</v>
      </c>
      <c r="L1102" s="184">
        <v>11.7043</v>
      </c>
      <c r="M1102" s="184">
        <v>16.8218</v>
      </c>
      <c r="N1102" s="184">
        <v>31.6129</v>
      </c>
      <c r="O1102" s="184">
        <v>17.914400000000001</v>
      </c>
      <c r="P1102" s="184"/>
      <c r="Q1102" s="184">
        <v>11.2994</v>
      </c>
      <c r="R1102" s="184">
        <v>21.005199999999999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945</v>
      </c>
      <c r="B1103" s="180" t="s">
        <v>1909</v>
      </c>
      <c r="C1103" s="180">
        <v>120656</v>
      </c>
      <c r="D1103" s="183">
        <v>44536</v>
      </c>
      <c r="E1103" s="184">
        <v>203.84370000000001</v>
      </c>
      <c r="F1103" s="184">
        <v>-1.7070000000000001</v>
      </c>
      <c r="G1103" s="184">
        <v>-1.7070000000000001</v>
      </c>
      <c r="H1103" s="184">
        <v>-0.66039999999999999</v>
      </c>
      <c r="I1103" s="184">
        <v>-3.4245000000000001</v>
      </c>
      <c r="J1103" s="184">
        <v>-4.5646000000000004</v>
      </c>
      <c r="K1103" s="184">
        <v>-1.2004999999999999</v>
      </c>
      <c r="L1103" s="184">
        <v>12.548500000000001</v>
      </c>
      <c r="M1103" s="184">
        <v>18.757100000000001</v>
      </c>
      <c r="N1103" s="184">
        <v>33.372799999999998</v>
      </c>
      <c r="O1103" s="184">
        <v>20.232700000000001</v>
      </c>
      <c r="P1103" s="184">
        <v>17.284800000000001</v>
      </c>
      <c r="Q1103" s="184">
        <v>15.1128</v>
      </c>
      <c r="R1103" s="184">
        <v>24.6553</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945</v>
      </c>
      <c r="B1104" s="180" t="s">
        <v>1984</v>
      </c>
      <c r="C1104" s="180">
        <v>120657</v>
      </c>
      <c r="D1104" s="183">
        <v>44536</v>
      </c>
      <c r="E1104" s="184">
        <v>91.495209670469606</v>
      </c>
      <c r="F1104" s="184">
        <v>-1.7069000000000001</v>
      </c>
      <c r="G1104" s="184">
        <v>-1.7069000000000001</v>
      </c>
      <c r="H1104" s="184">
        <v>-0.66039999999999999</v>
      </c>
      <c r="I1104" s="184">
        <v>-3.4243999999999999</v>
      </c>
      <c r="J1104" s="184">
        <v>-4.5647000000000002</v>
      </c>
      <c r="K1104" s="184">
        <v>-1.2001999999999999</v>
      </c>
      <c r="L1104" s="184">
        <v>12.551500000000001</v>
      </c>
      <c r="M1104" s="184">
        <v>18.760000000000002</v>
      </c>
      <c r="N1104" s="184">
        <v>33.376100000000001</v>
      </c>
      <c r="O1104" s="184">
        <v>20.0412</v>
      </c>
      <c r="P1104" s="184">
        <v>16.962299999999999</v>
      </c>
      <c r="Q1104" s="184">
        <v>14.9358</v>
      </c>
      <c r="R1104" s="184">
        <v>24.669499999999999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945</v>
      </c>
      <c r="B1105" s="180" t="s">
        <v>1910</v>
      </c>
      <c r="C1105" s="180">
        <v>100651</v>
      </c>
      <c r="D1105" s="183">
        <v>44536</v>
      </c>
      <c r="E1105" s="184">
        <v>191.9188</v>
      </c>
      <c r="F1105" s="184">
        <v>-1.7134</v>
      </c>
      <c r="G1105" s="184">
        <v>-1.7134</v>
      </c>
      <c r="H1105" s="184">
        <v>-0.67779999999999996</v>
      </c>
      <c r="I1105" s="184">
        <v>-3.4586000000000001</v>
      </c>
      <c r="J1105" s="184">
        <v>-4.6429999999999998</v>
      </c>
      <c r="K1105" s="184">
        <v>-1.4287000000000001</v>
      </c>
      <c r="L1105" s="184">
        <v>12.0199</v>
      </c>
      <c r="M1105" s="184">
        <v>17.930299999999999</v>
      </c>
      <c r="N1105" s="184">
        <v>32.148699999999998</v>
      </c>
      <c r="O1105" s="184">
        <v>19.1782</v>
      </c>
      <c r="P1105" s="184">
        <v>16.290900000000001</v>
      </c>
      <c r="Q1105" s="184">
        <v>13.834300000000001</v>
      </c>
      <c r="R1105" s="184">
        <v>23.507000000000001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945</v>
      </c>
      <c r="B1106" s="180" t="s">
        <v>1985</v>
      </c>
      <c r="C1106" s="180">
        <v>100650</v>
      </c>
      <c r="D1106" s="183">
        <v>44536</v>
      </c>
      <c r="E1106" s="184">
        <v>944.41942694637896</v>
      </c>
      <c r="F1106" s="184">
        <v>-1.7135</v>
      </c>
      <c r="G1106" s="184">
        <v>-1.7135</v>
      </c>
      <c r="H1106" s="184">
        <v>-0.67779999999999996</v>
      </c>
      <c r="I1106" s="184">
        <v>-3.4586999999999999</v>
      </c>
      <c r="J1106" s="184">
        <v>-4.6432000000000002</v>
      </c>
      <c r="K1106" s="184">
        <v>-1.4286000000000001</v>
      </c>
      <c r="L1106" s="184">
        <v>12.020099999999999</v>
      </c>
      <c r="M1106" s="184">
        <v>17.930199999999999</v>
      </c>
      <c r="N1106" s="184">
        <v>32.148600000000002</v>
      </c>
      <c r="O1106" s="184">
        <v>18.814900000000002</v>
      </c>
      <c r="P1106" s="184">
        <v>15.8607</v>
      </c>
      <c r="Q1106" s="184">
        <v>13.805999999999999</v>
      </c>
      <c r="R1106" s="184">
        <v>23.507300000000001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-1.6391347826086964</v>
      </c>
      <c r="G1107" s="186">
        <v>-1.6391347826086964</v>
      </c>
      <c r="H1107" s="186">
        <v>-0.70680289855072453</v>
      </c>
      <c r="I1107" s="186">
        <v>-3.010268115942027</v>
      </c>
      <c r="J1107" s="186">
        <v>-5.3358043478260866</v>
      </c>
      <c r="K1107" s="186">
        <v>-2.2131043478260874</v>
      </c>
      <c r="L1107" s="186">
        <v>9.2149710144927539</v>
      </c>
      <c r="M1107" s="186">
        <v>14.766044927536237</v>
      </c>
      <c r="N1107" s="186">
        <v>29.593186567164178</v>
      </c>
      <c r="O1107" s="186">
        <v>17.696939344262297</v>
      </c>
      <c r="P1107" s="186">
        <v>15.342296610169484</v>
      </c>
      <c r="Q1107" s="186">
        <v>16.25887391304348</v>
      </c>
      <c r="R1107" s="186">
        <v>20.00306507936509</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-1.6423000000000001</v>
      </c>
      <c r="G1108" s="186">
        <v>-1.6423000000000001</v>
      </c>
      <c r="H1108" s="186">
        <v>-0.70750000000000002</v>
      </c>
      <c r="I1108" s="186">
        <v>-2.9670999999999998</v>
      </c>
      <c r="J1108" s="186">
        <v>-5.2599</v>
      </c>
      <c r="K1108" s="186">
        <v>-2.0059999999999998</v>
      </c>
      <c r="L1108" s="186">
        <v>9.6242999999999999</v>
      </c>
      <c r="M1108" s="186">
        <v>14.980499999999999</v>
      </c>
      <c r="N1108" s="186">
        <v>30.812100000000001</v>
      </c>
      <c r="O1108" s="186">
        <v>17.892299999999999</v>
      </c>
      <c r="P1108" s="186">
        <v>15.5136</v>
      </c>
      <c r="Q1108" s="186">
        <v>14.940200000000001</v>
      </c>
      <c r="R1108" s="186">
        <v>20.399000000000001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44536</v>
      </c>
      <c r="E1111" s="184">
        <v>226.45710420273701</v>
      </c>
      <c r="F1111" s="184">
        <v>2.9342999999999999</v>
      </c>
      <c r="G1111" s="184">
        <v>3.4241000000000001</v>
      </c>
      <c r="H1111" s="184">
        <v>3.4638</v>
      </c>
      <c r="I1111" s="184">
        <v>3.3079000000000001</v>
      </c>
      <c r="J1111" s="184">
        <v>3.5095000000000001</v>
      </c>
      <c r="K1111" s="184">
        <v>2.8026</v>
      </c>
      <c r="L1111" s="184">
        <v>2.9432</v>
      </c>
      <c r="M1111" s="184">
        <v>3.2210000000000001</v>
      </c>
      <c r="N1111" s="184">
        <v>3.2221000000000002</v>
      </c>
      <c r="O1111" s="184">
        <v>4.7652000000000001</v>
      </c>
      <c r="P1111" s="184">
        <v>5.7156000000000002</v>
      </c>
      <c r="Q1111" s="184">
        <v>6.7774000000000001</v>
      </c>
      <c r="R1111" s="184">
        <v>3.7770999999999999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44536</v>
      </c>
      <c r="E1112" s="184">
        <v>336.65940000000001</v>
      </c>
      <c r="F1112" s="184">
        <v>3.1661000000000001</v>
      </c>
      <c r="G1112" s="184">
        <v>3.3039999999999998</v>
      </c>
      <c r="H1112" s="184">
        <v>3.4266999999999999</v>
      </c>
      <c r="I1112" s="184">
        <v>3.5228999999999999</v>
      </c>
      <c r="J1112" s="184">
        <v>3.6069</v>
      </c>
      <c r="K1112" s="184">
        <v>3.2208000000000001</v>
      </c>
      <c r="L1112" s="184">
        <v>3.2844000000000002</v>
      </c>
      <c r="M1112" s="184">
        <v>3.2847</v>
      </c>
      <c r="N1112" s="184">
        <v>3.2265000000000001</v>
      </c>
      <c r="O1112" s="184">
        <v>4.8247999999999998</v>
      </c>
      <c r="P1112" s="184">
        <v>5.6894</v>
      </c>
      <c r="Q1112" s="184">
        <v>7.0987</v>
      </c>
      <c r="R1112" s="184">
        <v>3.8285999999999998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44536</v>
      </c>
      <c r="E1113" s="184">
        <v>339.19299999999998</v>
      </c>
      <c r="F1113" s="184">
        <v>3.2930999999999999</v>
      </c>
      <c r="G1113" s="184">
        <v>3.4192999999999998</v>
      </c>
      <c r="H1113" s="184">
        <v>3.5427</v>
      </c>
      <c r="I1113" s="184">
        <v>3.633</v>
      </c>
      <c r="J1113" s="184">
        <v>3.7147999999999999</v>
      </c>
      <c r="K1113" s="184">
        <v>3.3275000000000001</v>
      </c>
      <c r="L1113" s="184">
        <v>3.3946999999999998</v>
      </c>
      <c r="M1113" s="184">
        <v>3.3999000000000001</v>
      </c>
      <c r="N1113" s="184">
        <v>3.3412999999999999</v>
      </c>
      <c r="O1113" s="184">
        <v>4.9297000000000004</v>
      </c>
      <c r="P1113" s="184">
        <v>5.7885999999999997</v>
      </c>
      <c r="Q1113" s="184">
        <v>7.0853999999999999</v>
      </c>
      <c r="R1113" s="184">
        <v>3.9379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44536</v>
      </c>
      <c r="E1114" s="184">
        <v>560.64380000000006</v>
      </c>
      <c r="F1114" s="184">
        <v>3.1707999999999998</v>
      </c>
      <c r="G1114" s="184">
        <v>3.3037999999999998</v>
      </c>
      <c r="H1114" s="184">
        <v>3.4276</v>
      </c>
      <c r="I1114" s="184">
        <v>3.5230999999999999</v>
      </c>
      <c r="J1114" s="184">
        <v>3.6072000000000002</v>
      </c>
      <c r="K1114" s="184">
        <v>3.2210000000000001</v>
      </c>
      <c r="L1114" s="184">
        <v>3.2845</v>
      </c>
      <c r="M1114" s="184">
        <v>3.2848000000000002</v>
      </c>
      <c r="N1114" s="184">
        <v>3.2265999999999999</v>
      </c>
      <c r="O1114" s="184">
        <v>4.8250000000000002</v>
      </c>
      <c r="P1114" s="184">
        <v>5.6897000000000002</v>
      </c>
      <c r="Q1114" s="184">
        <v>6.8367000000000004</v>
      </c>
      <c r="R1114" s="184">
        <v>3.8287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44536</v>
      </c>
      <c r="E1115" s="184">
        <v>546.32629999999995</v>
      </c>
      <c r="F1115" s="184">
        <v>3.1737000000000002</v>
      </c>
      <c r="G1115" s="184">
        <v>3.3035000000000001</v>
      </c>
      <c r="H1115" s="184">
        <v>3.4277000000000002</v>
      </c>
      <c r="I1115" s="184">
        <v>3.5232000000000001</v>
      </c>
      <c r="J1115" s="184">
        <v>3.6073</v>
      </c>
      <c r="K1115" s="184">
        <v>3.2208999999999999</v>
      </c>
      <c r="L1115" s="184">
        <v>3.2845</v>
      </c>
      <c r="M1115" s="184">
        <v>3.2848000000000002</v>
      </c>
      <c r="N1115" s="184">
        <v>3.2265999999999999</v>
      </c>
      <c r="O1115" s="184">
        <v>4.8250000000000002</v>
      </c>
      <c r="P1115" s="184">
        <v>5.6897000000000002</v>
      </c>
      <c r="Q1115" s="184">
        <v>7.1795</v>
      </c>
      <c r="R1115" s="184">
        <v>3.8287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44536</v>
      </c>
      <c r="E1116" s="184">
        <v>2337.2864</v>
      </c>
      <c r="F1116" s="184">
        <v>3.1751</v>
      </c>
      <c r="G1116" s="184">
        <v>3.3214999999999999</v>
      </c>
      <c r="H1116" s="184">
        <v>3.4211</v>
      </c>
      <c r="I1116" s="184">
        <v>3.5366</v>
      </c>
      <c r="J1116" s="184">
        <v>3.7042999999999999</v>
      </c>
      <c r="K1116" s="184">
        <v>3.3220000000000001</v>
      </c>
      <c r="L1116" s="184">
        <v>3.3892000000000002</v>
      </c>
      <c r="M1116" s="184">
        <v>3.3792</v>
      </c>
      <c r="N1116" s="184">
        <v>3.3235000000000001</v>
      </c>
      <c r="O1116" s="184">
        <v>4.8761000000000001</v>
      </c>
      <c r="P1116" s="184">
        <v>5.7659000000000002</v>
      </c>
      <c r="Q1116" s="184">
        <v>7.0355999999999996</v>
      </c>
      <c r="R1116" s="184">
        <v>3.9036</v>
      </c>
      <c r="S1116" s="120" t="s">
        <v>1995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44536</v>
      </c>
      <c r="E1117" s="184">
        <v>2323.8096999999998</v>
      </c>
      <c r="F1117" s="184">
        <v>3.1055000000000001</v>
      </c>
      <c r="G1117" s="184">
        <v>3.2517</v>
      </c>
      <c r="H1117" s="184">
        <v>3.3513000000000002</v>
      </c>
      <c r="I1117" s="184">
        <v>3.4651000000000001</v>
      </c>
      <c r="J1117" s="184">
        <v>3.6282000000000001</v>
      </c>
      <c r="K1117" s="184">
        <v>3.2492999999999999</v>
      </c>
      <c r="L1117" s="184">
        <v>3.3163999999999998</v>
      </c>
      <c r="M1117" s="184">
        <v>3.306</v>
      </c>
      <c r="N1117" s="184">
        <v>3.2501000000000002</v>
      </c>
      <c r="O1117" s="184">
        <v>4.8108000000000004</v>
      </c>
      <c r="P1117" s="184">
        <v>5.6992000000000003</v>
      </c>
      <c r="Q1117" s="184">
        <v>7.1760000000000002</v>
      </c>
      <c r="R1117" s="184">
        <v>3.8338999999999999</v>
      </c>
      <c r="S1117" s="120" t="s">
        <v>1995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44536</v>
      </c>
      <c r="E1118" s="184">
        <v>2166.1406000000002</v>
      </c>
      <c r="F1118" s="184">
        <v>2.6052</v>
      </c>
      <c r="G1118" s="184">
        <v>2.7511000000000001</v>
      </c>
      <c r="H1118" s="184">
        <v>2.8506999999999998</v>
      </c>
      <c r="I1118" s="184">
        <v>2.9641999999999999</v>
      </c>
      <c r="J1118" s="184">
        <v>3.1267999999999998</v>
      </c>
      <c r="K1118" s="184">
        <v>2.7454999999999998</v>
      </c>
      <c r="L1118" s="184">
        <v>2.8087</v>
      </c>
      <c r="M1118" s="184">
        <v>2.7946</v>
      </c>
      <c r="N1118" s="184">
        <v>2.7351000000000001</v>
      </c>
      <c r="O1118" s="184">
        <v>4.3091999999999997</v>
      </c>
      <c r="P1118" s="184">
        <v>5.1562999999999999</v>
      </c>
      <c r="Q1118" s="184">
        <v>6.7843</v>
      </c>
      <c r="R1118" s="184">
        <v>3.3410000000000002</v>
      </c>
      <c r="S1118" s="120" t="s">
        <v>1995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44536</v>
      </c>
      <c r="E1119" s="184">
        <v>2403.9692</v>
      </c>
      <c r="F1119" s="184">
        <v>3.2404000000000002</v>
      </c>
      <c r="G1119" s="184">
        <v>3.2530999999999999</v>
      </c>
      <c r="H1119" s="184">
        <v>3.2456</v>
      </c>
      <c r="I1119" s="184">
        <v>3.3041</v>
      </c>
      <c r="J1119" s="184">
        <v>3.4695999999999998</v>
      </c>
      <c r="K1119" s="184">
        <v>3.2644000000000002</v>
      </c>
      <c r="L1119" s="184">
        <v>3.3247</v>
      </c>
      <c r="M1119" s="184">
        <v>3.3424</v>
      </c>
      <c r="N1119" s="184">
        <v>3.2860999999999998</v>
      </c>
      <c r="O1119" s="184">
        <v>4.7663000000000002</v>
      </c>
      <c r="P1119" s="184">
        <v>5.6679000000000004</v>
      </c>
      <c r="Q1119" s="184">
        <v>7.0693000000000001</v>
      </c>
      <c r="R1119" s="184">
        <v>3.7784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44536</v>
      </c>
      <c r="E1120" s="184">
        <v>2424.6956</v>
      </c>
      <c r="F1120" s="184">
        <v>3.3391999999999999</v>
      </c>
      <c r="G1120" s="184">
        <v>3.3532999999999999</v>
      </c>
      <c r="H1120" s="184">
        <v>3.3456999999999999</v>
      </c>
      <c r="I1120" s="184">
        <v>3.4043000000000001</v>
      </c>
      <c r="J1120" s="184">
        <v>3.5699000000000001</v>
      </c>
      <c r="K1120" s="184">
        <v>3.3652000000000002</v>
      </c>
      <c r="L1120" s="184">
        <v>3.4264000000000001</v>
      </c>
      <c r="M1120" s="184">
        <v>3.4449000000000001</v>
      </c>
      <c r="N1120" s="184">
        <v>3.3894000000000002</v>
      </c>
      <c r="O1120" s="184">
        <v>4.8696999999999999</v>
      </c>
      <c r="P1120" s="184">
        <v>5.7732000000000001</v>
      </c>
      <c r="Q1120" s="184">
        <v>7.0755999999999997</v>
      </c>
      <c r="R1120" s="184">
        <v>3.8822000000000001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44536</v>
      </c>
      <c r="E1121" s="184">
        <v>3537.4313000000002</v>
      </c>
      <c r="F1121" s="184">
        <v>3.2391999999999999</v>
      </c>
      <c r="G1121" s="184">
        <v>3.2532000000000001</v>
      </c>
      <c r="H1121" s="184">
        <v>3.2456</v>
      </c>
      <c r="I1121" s="184">
        <v>3.3041</v>
      </c>
      <c r="J1121" s="184">
        <v>3.4695999999999998</v>
      </c>
      <c r="K1121" s="184">
        <v>3.2644000000000002</v>
      </c>
      <c r="L1121" s="184">
        <v>3.3247</v>
      </c>
      <c r="M1121" s="184">
        <v>3.3424</v>
      </c>
      <c r="N1121" s="184">
        <v>3.2860999999999998</v>
      </c>
      <c r="O1121" s="184">
        <v>4.7663000000000002</v>
      </c>
      <c r="P1121" s="184">
        <v>5.6679000000000004</v>
      </c>
      <c r="Q1121" s="184">
        <v>6.5869</v>
      </c>
      <c r="R1121" s="184">
        <v>3.7784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44536</v>
      </c>
      <c r="E1122" s="184">
        <v>3212.0320999999999</v>
      </c>
      <c r="F1122" s="184">
        <v>3.1206999999999998</v>
      </c>
      <c r="G1122" s="184">
        <v>3.302</v>
      </c>
      <c r="H1122" s="184">
        <v>3.4809999999999999</v>
      </c>
      <c r="I1122" s="184">
        <v>3.5274999999999999</v>
      </c>
      <c r="J1122" s="184">
        <v>3.6164999999999998</v>
      </c>
      <c r="K1122" s="184">
        <v>3.2265999999999999</v>
      </c>
      <c r="L1122" s="184">
        <v>3.3010999999999999</v>
      </c>
      <c r="M1122" s="184">
        <v>3.3169</v>
      </c>
      <c r="N1122" s="184">
        <v>3.2932000000000001</v>
      </c>
      <c r="O1122" s="184">
        <v>4.7831999999999999</v>
      </c>
      <c r="P1122" s="184">
        <v>5.6520000000000001</v>
      </c>
      <c r="Q1122" s="184">
        <v>6.9897999999999998</v>
      </c>
      <c r="R1122" s="184">
        <v>3.7826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44536</v>
      </c>
      <c r="E1123" s="184">
        <v>3240.3948</v>
      </c>
      <c r="F1123" s="184">
        <v>3.2206999999999999</v>
      </c>
      <c r="G1123" s="184">
        <v>3.4026999999999998</v>
      </c>
      <c r="H1123" s="184">
        <v>3.5817000000000001</v>
      </c>
      <c r="I1123" s="184">
        <v>3.6280000000000001</v>
      </c>
      <c r="J1123" s="184">
        <v>3.7172000000000001</v>
      </c>
      <c r="K1123" s="184">
        <v>3.3275999999999999</v>
      </c>
      <c r="L1123" s="184">
        <v>3.4028999999999998</v>
      </c>
      <c r="M1123" s="184">
        <v>3.4195000000000002</v>
      </c>
      <c r="N1123" s="184">
        <v>3.3967000000000001</v>
      </c>
      <c r="O1123" s="184">
        <v>4.8983999999999996</v>
      </c>
      <c r="P1123" s="184">
        <v>5.7716000000000003</v>
      </c>
      <c r="Q1123" s="184">
        <v>7.0187999999999997</v>
      </c>
      <c r="R1123" s="184">
        <v>3.8883999999999999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44536</v>
      </c>
      <c r="E1124" s="184">
        <v>3035.2910000000002</v>
      </c>
      <c r="F1124" s="184">
        <v>3.0859000000000001</v>
      </c>
      <c r="G1124" s="184">
        <v>3.2669000000000001</v>
      </c>
      <c r="H1124" s="184">
        <v>3.4458000000000002</v>
      </c>
      <c r="I1124" s="184">
        <v>3.4922</v>
      </c>
      <c r="J1124" s="184">
        <v>3.5811999999999999</v>
      </c>
      <c r="K1124" s="184">
        <v>3.1911</v>
      </c>
      <c r="L1124" s="184">
        <v>3.2652999999999999</v>
      </c>
      <c r="M1124" s="184">
        <v>3.2806999999999999</v>
      </c>
      <c r="N1124" s="184">
        <v>3.2568000000000001</v>
      </c>
      <c r="O1124" s="184">
        <v>4.7496</v>
      </c>
      <c r="P1124" s="184">
        <v>5.6062000000000003</v>
      </c>
      <c r="Q1124" s="184">
        <v>6.6398000000000001</v>
      </c>
      <c r="R1124" s="184">
        <v>3.7477999999999998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44536</v>
      </c>
      <c r="E1125" s="184">
        <v>2421.0971</v>
      </c>
      <c r="F1125" s="184">
        <v>3.7256</v>
      </c>
      <c r="G1125" s="184">
        <v>3.5981999999999998</v>
      </c>
      <c r="H1125" s="184">
        <v>3.6396999999999999</v>
      </c>
      <c r="I1125" s="184">
        <v>3.6480999999999999</v>
      </c>
      <c r="J1125" s="184">
        <v>3.7458999999999998</v>
      </c>
      <c r="K1125" s="184">
        <v>3.4026999999999998</v>
      </c>
      <c r="L1125" s="184">
        <v>3.3593000000000002</v>
      </c>
      <c r="M1125" s="184">
        <v>3.3549000000000002</v>
      </c>
      <c r="N1125" s="184">
        <v>3.2999000000000001</v>
      </c>
      <c r="O1125" s="184">
        <v>4.7590000000000003</v>
      </c>
      <c r="P1125" s="184">
        <v>5.6959999999999997</v>
      </c>
      <c r="Q1125" s="184">
        <v>7.0041000000000002</v>
      </c>
      <c r="R1125" s="184">
        <v>3.8108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44536</v>
      </c>
      <c r="E1126" s="184">
        <v>2401.2584999999999</v>
      </c>
      <c r="F1126" s="184">
        <v>3.65</v>
      </c>
      <c r="G1126" s="184">
        <v>3.524</v>
      </c>
      <c r="H1126" s="184">
        <v>3.5653999999999999</v>
      </c>
      <c r="I1126" s="184">
        <v>3.5739000000000001</v>
      </c>
      <c r="J1126" s="184">
        <v>3.6718000000000002</v>
      </c>
      <c r="K1126" s="184">
        <v>3.3298000000000001</v>
      </c>
      <c r="L1126" s="184">
        <v>3.2871999999999999</v>
      </c>
      <c r="M1126" s="184">
        <v>3.2805</v>
      </c>
      <c r="N1126" s="184">
        <v>3.2227000000000001</v>
      </c>
      <c r="O1126" s="184">
        <v>4.6749999999999998</v>
      </c>
      <c r="P1126" s="184">
        <v>5.6062000000000003</v>
      </c>
      <c r="Q1126" s="184">
        <v>6.7557</v>
      </c>
      <c r="R1126" s="184">
        <v>3.7290000000000001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44536</v>
      </c>
      <c r="E1127" s="184">
        <v>2521.9078</v>
      </c>
      <c r="F1127" s="184">
        <v>3.1149</v>
      </c>
      <c r="G1127" s="184">
        <v>3.2298</v>
      </c>
      <c r="H1127" s="184">
        <v>3.2831000000000001</v>
      </c>
      <c r="I1127" s="184">
        <v>3.3609</v>
      </c>
      <c r="J1127" s="184">
        <v>3.4121999999999999</v>
      </c>
      <c r="K1127" s="184">
        <v>3.2498</v>
      </c>
      <c r="L1127" s="184">
        <v>3.2679</v>
      </c>
      <c r="M1127" s="184">
        <v>3.2787000000000002</v>
      </c>
      <c r="N1127" s="184">
        <v>3.2296999999999998</v>
      </c>
      <c r="O1127" s="184">
        <v>4.5263</v>
      </c>
      <c r="P1127" s="184">
        <v>5.4859</v>
      </c>
      <c r="Q1127" s="184">
        <v>6.8341000000000003</v>
      </c>
      <c r="R1127" s="184">
        <v>3.5303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44536</v>
      </c>
      <c r="E1128" s="184">
        <v>2513.5848999999998</v>
      </c>
      <c r="F1128" s="184">
        <v>3.0787</v>
      </c>
      <c r="G1128" s="184">
        <v>3.1934999999999998</v>
      </c>
      <c r="H1128" s="184">
        <v>3.2471000000000001</v>
      </c>
      <c r="I1128" s="184">
        <v>3.3245</v>
      </c>
      <c r="J1128" s="184">
        <v>3.3740000000000001</v>
      </c>
      <c r="K1128" s="184">
        <v>3.2168000000000001</v>
      </c>
      <c r="L1128" s="184">
        <v>3.2376999999999998</v>
      </c>
      <c r="M1128" s="184">
        <v>3.2505999999999999</v>
      </c>
      <c r="N1128" s="184">
        <v>3.1985000000000001</v>
      </c>
      <c r="O1128" s="184">
        <v>4.5000999999999998</v>
      </c>
      <c r="P1128" s="184">
        <v>5.4531000000000001</v>
      </c>
      <c r="Q1128" s="184">
        <v>7.0842999999999998</v>
      </c>
      <c r="R1128" s="184">
        <v>3.5045000000000002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997</v>
      </c>
      <c r="C1129" s="180">
        <v>142589</v>
      </c>
      <c r="D1129" s="183">
        <v>44536</v>
      </c>
      <c r="E1129" s="184">
        <v>1131.3004047387601</v>
      </c>
      <c r="F1129" s="184">
        <v>2.6305999999999998</v>
      </c>
      <c r="G1129" s="184">
        <v>2.7938000000000001</v>
      </c>
      <c r="H1129" s="184">
        <v>2.7570000000000001</v>
      </c>
      <c r="I1129" s="184">
        <v>2.7294</v>
      </c>
      <c r="J1129" s="184">
        <v>2.7648999999999999</v>
      </c>
      <c r="K1129" s="184">
        <v>2.6756000000000002</v>
      </c>
      <c r="L1129" s="184">
        <v>2.6111</v>
      </c>
      <c r="M1129" s="184">
        <v>2.6703999999999999</v>
      </c>
      <c r="N1129" s="184">
        <v>2.6379999999999999</v>
      </c>
      <c r="O1129" s="184">
        <v>3.0941000000000001</v>
      </c>
      <c r="P1129" s="184"/>
      <c r="Q1129" s="184">
        <v>3.3589000000000002</v>
      </c>
      <c r="R1129" s="184">
        <v>2.7305999999999999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44536</v>
      </c>
      <c r="E1130" s="184">
        <v>3008.4767999999999</v>
      </c>
      <c r="F1130" s="184">
        <v>3.3452000000000002</v>
      </c>
      <c r="G1130" s="184">
        <v>3.4073000000000002</v>
      </c>
      <c r="H1130" s="184">
        <v>3.4430000000000001</v>
      </c>
      <c r="I1130" s="184">
        <v>3.5015000000000001</v>
      </c>
      <c r="J1130" s="184">
        <v>3.6076000000000001</v>
      </c>
      <c r="K1130" s="184">
        <v>3.3153000000000001</v>
      </c>
      <c r="L1130" s="184">
        <v>3.3563000000000001</v>
      </c>
      <c r="M1130" s="184">
        <v>3.3677000000000001</v>
      </c>
      <c r="N1130" s="184">
        <v>3.3184</v>
      </c>
      <c r="O1130" s="184">
        <v>4.8109000000000002</v>
      </c>
      <c r="P1130" s="184">
        <v>5.7184999999999997</v>
      </c>
      <c r="Q1130" s="184">
        <v>6.9981999999999998</v>
      </c>
      <c r="R1130" s="184">
        <v>3.8496000000000001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44536</v>
      </c>
      <c r="E1131" s="184">
        <v>2984.4409999999998</v>
      </c>
      <c r="F1131" s="184">
        <v>3.2743000000000002</v>
      </c>
      <c r="G1131" s="184">
        <v>3.3369</v>
      </c>
      <c r="H1131" s="184">
        <v>3.3727999999999998</v>
      </c>
      <c r="I1131" s="184">
        <v>3.4249999999999998</v>
      </c>
      <c r="J1131" s="184">
        <v>3.5185</v>
      </c>
      <c r="K1131" s="184">
        <v>3.2149999999999999</v>
      </c>
      <c r="L1131" s="184">
        <v>3.2511000000000001</v>
      </c>
      <c r="M1131" s="184">
        <v>3.2642000000000002</v>
      </c>
      <c r="N1131" s="184">
        <v>3.2189999999999999</v>
      </c>
      <c r="O1131" s="184">
        <v>4.7144000000000004</v>
      </c>
      <c r="P1131" s="184">
        <v>5.6083999999999996</v>
      </c>
      <c r="Q1131" s="184">
        <v>7.0503</v>
      </c>
      <c r="R1131" s="184">
        <v>3.7572000000000001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44536</v>
      </c>
      <c r="E1132" s="184">
        <v>2716.8551000000002</v>
      </c>
      <c r="F1132" s="184">
        <v>3.5013999999999998</v>
      </c>
      <c r="G1132" s="184">
        <v>3.4702999999999999</v>
      </c>
      <c r="H1132" s="184">
        <v>3.4775</v>
      </c>
      <c r="I1132" s="184">
        <v>3.5918000000000001</v>
      </c>
      <c r="J1132" s="184">
        <v>3.6596000000000002</v>
      </c>
      <c r="K1132" s="184">
        <v>3.3641000000000001</v>
      </c>
      <c r="L1132" s="184">
        <v>3.4699</v>
      </c>
      <c r="M1132" s="184">
        <v>3.5076999999999998</v>
      </c>
      <c r="N1132" s="184">
        <v>3.4693000000000001</v>
      </c>
      <c r="O1132" s="184">
        <v>4.9714999999999998</v>
      </c>
      <c r="P1132" s="184">
        <v>5.8102999999999998</v>
      </c>
      <c r="Q1132" s="184">
        <v>6.9603000000000002</v>
      </c>
      <c r="R1132" s="184">
        <v>3.9922</v>
      </c>
      <c r="S1132" s="120" t="s">
        <v>1996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44536</v>
      </c>
      <c r="E1133" s="184">
        <v>2681.4142000000002</v>
      </c>
      <c r="F1133" s="184">
        <v>3.2618</v>
      </c>
      <c r="G1133" s="184">
        <v>3.2305999999999999</v>
      </c>
      <c r="H1133" s="184">
        <v>3.2374000000000001</v>
      </c>
      <c r="I1133" s="184">
        <v>3.3515000000000001</v>
      </c>
      <c r="J1133" s="184">
        <v>3.4188999999999998</v>
      </c>
      <c r="K1133" s="184">
        <v>3.1221000000000001</v>
      </c>
      <c r="L1133" s="184">
        <v>3.2216</v>
      </c>
      <c r="M1133" s="184">
        <v>3.2553000000000001</v>
      </c>
      <c r="N1133" s="184">
        <v>3.214</v>
      </c>
      <c r="O1133" s="184">
        <v>4.7347999999999999</v>
      </c>
      <c r="P1133" s="184">
        <v>5.6215000000000002</v>
      </c>
      <c r="Q1133" s="184">
        <v>7.0887000000000002</v>
      </c>
      <c r="R1133" s="184">
        <v>3.7309000000000001</v>
      </c>
      <c r="S1133" s="120" t="s">
        <v>1996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44536</v>
      </c>
      <c r="E1134" s="184">
        <v>2438.5592000000001</v>
      </c>
      <c r="F1134" s="184">
        <v>3.2618</v>
      </c>
      <c r="G1134" s="184">
        <v>3.2309000000000001</v>
      </c>
      <c r="H1134" s="184">
        <v>3.2374000000000001</v>
      </c>
      <c r="I1134" s="184">
        <v>3.3513999999999999</v>
      </c>
      <c r="J1134" s="184">
        <v>3.419</v>
      </c>
      <c r="K1134" s="184">
        <v>3.1223999999999998</v>
      </c>
      <c r="L1134" s="184">
        <v>3.2219000000000002</v>
      </c>
      <c r="M1134" s="184">
        <v>3.2555999999999998</v>
      </c>
      <c r="N1134" s="184">
        <v>3.2143000000000002</v>
      </c>
      <c r="O1134" s="184">
        <v>4.7347000000000001</v>
      </c>
      <c r="P1134" s="184">
        <v>5.6106999999999996</v>
      </c>
      <c r="Q1134" s="184">
        <v>6.4696999999999996</v>
      </c>
      <c r="R1134" s="184">
        <v>3.7307999999999999</v>
      </c>
      <c r="S1134" s="120" t="s">
        <v>1996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44536</v>
      </c>
      <c r="E1136" s="184">
        <v>4843.0627000000004</v>
      </c>
      <c r="F1136" s="184">
        <v>2.5897000000000001</v>
      </c>
      <c r="G1136" s="184">
        <v>2.6150000000000002</v>
      </c>
      <c r="H1136" s="184">
        <v>2.6888999999999998</v>
      </c>
      <c r="I1136" s="184">
        <v>2.9011999999999998</v>
      </c>
      <c r="J1136" s="184">
        <v>2.9378000000000002</v>
      </c>
      <c r="K1136" s="184">
        <v>2.5857999999999999</v>
      </c>
      <c r="L1136" s="184">
        <v>2.6352000000000002</v>
      </c>
      <c r="M1136" s="184">
        <v>2.6185</v>
      </c>
      <c r="N1136" s="184">
        <v>2.5524</v>
      </c>
      <c r="O1136" s="184">
        <v>4.2037000000000004</v>
      </c>
      <c r="P1136" s="184">
        <v>5.0484999999999998</v>
      </c>
      <c r="Q1136" s="184">
        <v>6.9063999999999997</v>
      </c>
      <c r="R1136" s="184">
        <v>3.1713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44536</v>
      </c>
      <c r="E1137" s="184">
        <v>3144.7714999999998</v>
      </c>
      <c r="F1137" s="184">
        <v>3.2465999999999999</v>
      </c>
      <c r="G1137" s="184">
        <v>3.2724000000000002</v>
      </c>
      <c r="H1137" s="184">
        <v>3.3458000000000001</v>
      </c>
      <c r="I1137" s="184">
        <v>3.5586000000000002</v>
      </c>
      <c r="J1137" s="184">
        <v>3.5966</v>
      </c>
      <c r="K1137" s="184">
        <v>3.2477999999999998</v>
      </c>
      <c r="L1137" s="184">
        <v>3.3028</v>
      </c>
      <c r="M1137" s="184">
        <v>3.2951000000000001</v>
      </c>
      <c r="N1137" s="184">
        <v>3.2359</v>
      </c>
      <c r="O1137" s="184">
        <v>4.9077999999999999</v>
      </c>
      <c r="P1137" s="184">
        <v>5.7572000000000001</v>
      </c>
      <c r="Q1137" s="184">
        <v>7.2953999999999999</v>
      </c>
      <c r="R1137" s="184">
        <v>3.8637999999999999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44536</v>
      </c>
      <c r="E1138" s="184">
        <v>3162.6822999999999</v>
      </c>
      <c r="F1138" s="184">
        <v>3.3218000000000001</v>
      </c>
      <c r="G1138" s="184">
        <v>3.3477999999999999</v>
      </c>
      <c r="H1138" s="184">
        <v>3.4215</v>
      </c>
      <c r="I1138" s="184">
        <v>3.6358999999999999</v>
      </c>
      <c r="J1138" s="184">
        <v>3.6743999999999999</v>
      </c>
      <c r="K1138" s="184">
        <v>3.3254000000000001</v>
      </c>
      <c r="L1138" s="184">
        <v>3.3809</v>
      </c>
      <c r="M1138" s="184">
        <v>3.3736999999999999</v>
      </c>
      <c r="N1138" s="184">
        <v>3.3153000000000001</v>
      </c>
      <c r="O1138" s="184">
        <v>4.9825999999999997</v>
      </c>
      <c r="P1138" s="184">
        <v>5.8278999999999996</v>
      </c>
      <c r="Q1138" s="184">
        <v>7.1262999999999996</v>
      </c>
      <c r="R1138" s="184">
        <v>3.9439000000000002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44536</v>
      </c>
      <c r="E1139" s="184">
        <v>4106.4655000000002</v>
      </c>
      <c r="F1139" s="184">
        <v>3.0533999999999999</v>
      </c>
      <c r="G1139" s="184">
        <v>3.2427999999999999</v>
      </c>
      <c r="H1139" s="184">
        <v>3.3984000000000001</v>
      </c>
      <c r="I1139" s="184">
        <v>3.4687000000000001</v>
      </c>
      <c r="J1139" s="184">
        <v>3.5853999999999999</v>
      </c>
      <c r="K1139" s="184">
        <v>3.2052999999999998</v>
      </c>
      <c r="L1139" s="184">
        <v>3.2707999999999999</v>
      </c>
      <c r="M1139" s="184">
        <v>3.2490000000000001</v>
      </c>
      <c r="N1139" s="184">
        <v>3.1739999999999999</v>
      </c>
      <c r="O1139" s="184">
        <v>4.6871</v>
      </c>
      <c r="P1139" s="184">
        <v>5.5412999999999997</v>
      </c>
      <c r="Q1139" s="184">
        <v>6.9066000000000001</v>
      </c>
      <c r="R1139" s="184">
        <v>3.7084999999999999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44536</v>
      </c>
      <c r="E1140" s="184">
        <v>4137.7466999999997</v>
      </c>
      <c r="F1140" s="184">
        <v>3.153</v>
      </c>
      <c r="G1140" s="184">
        <v>3.3426999999999998</v>
      </c>
      <c r="H1140" s="184">
        <v>3.4986999999999999</v>
      </c>
      <c r="I1140" s="184">
        <v>3.5693000000000001</v>
      </c>
      <c r="J1140" s="184">
        <v>3.6859000000000002</v>
      </c>
      <c r="K1140" s="184">
        <v>3.3062999999999998</v>
      </c>
      <c r="L1140" s="184">
        <v>3.3727</v>
      </c>
      <c r="M1140" s="184">
        <v>3.351</v>
      </c>
      <c r="N1140" s="184">
        <v>3.2768999999999999</v>
      </c>
      <c r="O1140" s="184">
        <v>4.7919</v>
      </c>
      <c r="P1140" s="184">
        <v>5.6470000000000002</v>
      </c>
      <c r="Q1140" s="184">
        <v>6.9737999999999998</v>
      </c>
      <c r="R1140" s="184">
        <v>3.8123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44536</v>
      </c>
      <c r="E1141" s="184">
        <v>2083.7710000000002</v>
      </c>
      <c r="F1141" s="184">
        <v>2.7747999999999999</v>
      </c>
      <c r="G1141" s="184">
        <v>3.1613000000000002</v>
      </c>
      <c r="H1141" s="184">
        <v>3.3691</v>
      </c>
      <c r="I1141" s="184">
        <v>3.4542999999999999</v>
      </c>
      <c r="J1141" s="184">
        <v>3.5636000000000001</v>
      </c>
      <c r="K1141" s="184">
        <v>3.2151999999999998</v>
      </c>
      <c r="L1141" s="184">
        <v>3.2780999999999998</v>
      </c>
      <c r="M1141" s="184">
        <v>3.2724000000000002</v>
      </c>
      <c r="N1141" s="184">
        <v>3.2185000000000001</v>
      </c>
      <c r="O1141" s="184">
        <v>4.7176</v>
      </c>
      <c r="P1141" s="184">
        <v>5.6298000000000004</v>
      </c>
      <c r="Q1141" s="184">
        <v>4.2781000000000002</v>
      </c>
      <c r="R1141" s="184">
        <v>3.6863000000000001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44536</v>
      </c>
      <c r="E1142" s="184">
        <v>2095.7716</v>
      </c>
      <c r="F1142" s="184">
        <v>2.8721000000000001</v>
      </c>
      <c r="G1142" s="184">
        <v>3.2587999999999999</v>
      </c>
      <c r="H1142" s="184">
        <v>3.4661</v>
      </c>
      <c r="I1142" s="184">
        <v>3.5514000000000001</v>
      </c>
      <c r="J1142" s="184">
        <v>3.6608000000000001</v>
      </c>
      <c r="K1142" s="184">
        <v>3.3121999999999998</v>
      </c>
      <c r="L1142" s="184">
        <v>3.3755000000000002</v>
      </c>
      <c r="M1142" s="184">
        <v>3.3708999999999998</v>
      </c>
      <c r="N1142" s="184">
        <v>3.3188</v>
      </c>
      <c r="O1142" s="184">
        <v>4.8135000000000003</v>
      </c>
      <c r="P1142" s="184">
        <v>5.7133000000000003</v>
      </c>
      <c r="Q1142" s="184">
        <v>6.9931999999999999</v>
      </c>
      <c r="R1142" s="184">
        <v>3.7888999999999999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44536</v>
      </c>
      <c r="E1143" s="184">
        <v>3028.9693000000002</v>
      </c>
      <c r="F1143" s="184">
        <v>1.9776</v>
      </c>
      <c r="G1143" s="184">
        <v>2.3651</v>
      </c>
      <c r="H1143" s="184">
        <v>2.5722999999999998</v>
      </c>
      <c r="I1143" s="184">
        <v>2.657</v>
      </c>
      <c r="J1143" s="184">
        <v>2.7650000000000001</v>
      </c>
      <c r="K1143" s="184">
        <v>2.4131999999999998</v>
      </c>
      <c r="L1143" s="184">
        <v>2.4702000000000002</v>
      </c>
      <c r="M1143" s="184">
        <v>2.4590999999999998</v>
      </c>
      <c r="N1143" s="184">
        <v>2.4009</v>
      </c>
      <c r="O1143" s="184">
        <v>3.8791000000000002</v>
      </c>
      <c r="P1143" s="184">
        <v>4.7587999999999999</v>
      </c>
      <c r="Q1143" s="184">
        <v>6</v>
      </c>
      <c r="R1143" s="184">
        <v>2.8673999999999999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998</v>
      </c>
      <c r="C1144" s="180">
        <v>144947</v>
      </c>
      <c r="D1144" s="183">
        <v>44536</v>
      </c>
      <c r="E1144" s="184">
        <v>1103.54420667607</v>
      </c>
      <c r="F1144" s="184">
        <v>2.9811000000000001</v>
      </c>
      <c r="G1144" s="184">
        <v>3.0905</v>
      </c>
      <c r="H1144" s="184">
        <v>3.0728</v>
      </c>
      <c r="I1144" s="184">
        <v>3.0602999999999998</v>
      </c>
      <c r="J1144" s="184">
        <v>3.1171000000000002</v>
      </c>
      <c r="K1144" s="184">
        <v>3.0455999999999999</v>
      </c>
      <c r="L1144" s="184">
        <v>2.8403999999999998</v>
      </c>
      <c r="M1144" s="184">
        <v>2.7658</v>
      </c>
      <c r="N1144" s="184">
        <v>2.6964000000000001</v>
      </c>
      <c r="O1144" s="184">
        <v>3.0247999999999999</v>
      </c>
      <c r="P1144" s="184"/>
      <c r="Q1144" s="184">
        <v>3.1196999999999999</v>
      </c>
      <c r="R1144" s="184">
        <v>2.6478000000000002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44536</v>
      </c>
      <c r="E1145" s="184">
        <v>309.72230000000002</v>
      </c>
      <c r="F1145" s="184">
        <v>3.0525000000000002</v>
      </c>
      <c r="G1145" s="184">
        <v>3.1905999999999999</v>
      </c>
      <c r="H1145" s="184">
        <v>3.2410999999999999</v>
      </c>
      <c r="I1145" s="184">
        <v>3.3426999999999998</v>
      </c>
      <c r="J1145" s="184">
        <v>3.4655</v>
      </c>
      <c r="K1145" s="184">
        <v>3.1743000000000001</v>
      </c>
      <c r="L1145" s="184">
        <v>3.2498</v>
      </c>
      <c r="M1145" s="184">
        <v>3.2467000000000001</v>
      </c>
      <c r="N1145" s="184">
        <v>3.1937000000000002</v>
      </c>
      <c r="O1145" s="184">
        <v>4.7790999999999997</v>
      </c>
      <c r="P1145" s="184">
        <v>5.6477000000000004</v>
      </c>
      <c r="Q1145" s="184">
        <v>7.2915000000000001</v>
      </c>
      <c r="R1145" s="184">
        <v>3.8056000000000001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44536</v>
      </c>
      <c r="E1146" s="184">
        <v>311.709</v>
      </c>
      <c r="F1146" s="184">
        <v>3.1736</v>
      </c>
      <c r="G1146" s="184">
        <v>3.3108</v>
      </c>
      <c r="H1146" s="184">
        <v>3.3612000000000002</v>
      </c>
      <c r="I1146" s="184">
        <v>3.4630999999999998</v>
      </c>
      <c r="J1146" s="184">
        <v>3.5859000000000001</v>
      </c>
      <c r="K1146" s="184">
        <v>3.2953000000000001</v>
      </c>
      <c r="L1146" s="184">
        <v>3.3717999999999999</v>
      </c>
      <c r="M1146" s="184">
        <v>3.3698000000000001</v>
      </c>
      <c r="N1146" s="184">
        <v>3.3176000000000001</v>
      </c>
      <c r="O1146" s="184">
        <v>4.8837999999999999</v>
      </c>
      <c r="P1146" s="184">
        <v>5.7362000000000002</v>
      </c>
      <c r="Q1146" s="184">
        <v>7.0286999999999997</v>
      </c>
      <c r="R1146" s="184">
        <v>3.9247999999999998</v>
      </c>
      <c r="S1146" s="120" t="s">
        <v>1995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44536</v>
      </c>
      <c r="E1147" s="184">
        <v>2247.1078000000002</v>
      </c>
      <c r="F1147" s="184">
        <v>3.2667999999999999</v>
      </c>
      <c r="G1147" s="184">
        <v>3.3302</v>
      </c>
      <c r="H1147" s="184">
        <v>3.3912</v>
      </c>
      <c r="I1147" s="184">
        <v>3.5068000000000001</v>
      </c>
      <c r="J1147" s="184">
        <v>3.7061999999999999</v>
      </c>
      <c r="K1147" s="184">
        <v>3.3340999999999998</v>
      </c>
      <c r="L1147" s="184">
        <v>3.3872</v>
      </c>
      <c r="M1147" s="184">
        <v>3.4033000000000002</v>
      </c>
      <c r="N1147" s="184">
        <v>3.3687999999999998</v>
      </c>
      <c r="O1147" s="184">
        <v>4.9301000000000004</v>
      </c>
      <c r="P1147" s="184">
        <v>5.7454999999999998</v>
      </c>
      <c r="Q1147" s="184">
        <v>7.3475999999999999</v>
      </c>
      <c r="R1147" s="184">
        <v>4.0083000000000002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44536</v>
      </c>
      <c r="E1148" s="184">
        <v>2265.1359000000002</v>
      </c>
      <c r="F1148" s="184">
        <v>3.3052000000000001</v>
      </c>
      <c r="G1148" s="184">
        <v>3.3698000000000001</v>
      </c>
      <c r="H1148" s="184">
        <v>3.431</v>
      </c>
      <c r="I1148" s="184">
        <v>3.5468000000000002</v>
      </c>
      <c r="J1148" s="184">
        <v>3.7463000000000002</v>
      </c>
      <c r="K1148" s="184">
        <v>3.3744000000000001</v>
      </c>
      <c r="L1148" s="184">
        <v>3.4279000000000002</v>
      </c>
      <c r="M1148" s="184">
        <v>3.4443999999999999</v>
      </c>
      <c r="N1148" s="184">
        <v>3.4102000000000001</v>
      </c>
      <c r="O1148" s="184">
        <v>4.9939</v>
      </c>
      <c r="P1148" s="184">
        <v>5.8333000000000004</v>
      </c>
      <c r="Q1148" s="184">
        <v>7.0450999999999997</v>
      </c>
      <c r="R1148" s="184">
        <v>4.0502000000000002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44536</v>
      </c>
      <c r="E1149" s="184">
        <v>2542.2754</v>
      </c>
      <c r="F1149" s="184">
        <v>3.1086</v>
      </c>
      <c r="G1149" s="184">
        <v>3.2235999999999998</v>
      </c>
      <c r="H1149" s="184">
        <v>3.3050999999999999</v>
      </c>
      <c r="I1149" s="184">
        <v>3.4556</v>
      </c>
      <c r="J1149" s="184">
        <v>3.5141</v>
      </c>
      <c r="K1149" s="184">
        <v>3.2784</v>
      </c>
      <c r="L1149" s="184">
        <v>3.3302</v>
      </c>
      <c r="M1149" s="184">
        <v>3.3296999999999999</v>
      </c>
      <c r="N1149" s="184">
        <v>3.2683</v>
      </c>
      <c r="O1149" s="184">
        <v>4.6661999999999999</v>
      </c>
      <c r="P1149" s="184">
        <v>5.6024000000000003</v>
      </c>
      <c r="Q1149" s="184">
        <v>6.9332000000000003</v>
      </c>
      <c r="R1149" s="184">
        <v>3.7463000000000002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44536</v>
      </c>
      <c r="E1150" s="184">
        <v>2528.6071999999999</v>
      </c>
      <c r="F1150" s="184">
        <v>3.0388000000000002</v>
      </c>
      <c r="G1150" s="184">
        <v>3.1534</v>
      </c>
      <c r="H1150" s="184">
        <v>3.2374999999999998</v>
      </c>
      <c r="I1150" s="184">
        <v>3.3967999999999998</v>
      </c>
      <c r="J1150" s="184">
        <v>3.4599000000000002</v>
      </c>
      <c r="K1150" s="184">
        <v>3.2265999999999999</v>
      </c>
      <c r="L1150" s="184">
        <v>3.2787000000000002</v>
      </c>
      <c r="M1150" s="184">
        <v>3.278</v>
      </c>
      <c r="N1150" s="184">
        <v>3.2162999999999999</v>
      </c>
      <c r="O1150" s="184">
        <v>4.6120999999999999</v>
      </c>
      <c r="P1150" s="184">
        <v>5.5346000000000002</v>
      </c>
      <c r="Q1150" s="184">
        <v>5.3830999999999998</v>
      </c>
      <c r="R1150" s="184">
        <v>3.6936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44536</v>
      </c>
      <c r="E1151" s="184">
        <v>1623.4195999999999</v>
      </c>
      <c r="F1151" s="184">
        <v>2.9005999999999998</v>
      </c>
      <c r="G1151" s="184">
        <v>3.1259999999999999</v>
      </c>
      <c r="H1151" s="184">
        <v>3.1698</v>
      </c>
      <c r="I1151" s="184">
        <v>3.1844999999999999</v>
      </c>
      <c r="J1151" s="184">
        <v>3.2326999999999999</v>
      </c>
      <c r="K1151" s="184">
        <v>3.1644000000000001</v>
      </c>
      <c r="L1151" s="184">
        <v>3.1072000000000002</v>
      </c>
      <c r="M1151" s="184">
        <v>3.0703999999999998</v>
      </c>
      <c r="N1151" s="184">
        <v>2.9990000000000001</v>
      </c>
      <c r="O1151" s="184">
        <v>4.234</v>
      </c>
      <c r="P1151" s="184">
        <v>5.1512000000000002</v>
      </c>
      <c r="Q1151" s="184">
        <v>6.1862000000000004</v>
      </c>
      <c r="R1151" s="184">
        <v>3.306</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44536</v>
      </c>
      <c r="E1152" s="184">
        <v>1616.8779999999999</v>
      </c>
      <c r="F1152" s="184">
        <v>2.8491</v>
      </c>
      <c r="G1152" s="184">
        <v>3.0762</v>
      </c>
      <c r="H1152" s="184">
        <v>3.1194000000000002</v>
      </c>
      <c r="I1152" s="184">
        <v>3.1339999999999999</v>
      </c>
      <c r="J1152" s="184">
        <v>3.1823999999999999</v>
      </c>
      <c r="K1152" s="184">
        <v>3.1141000000000001</v>
      </c>
      <c r="L1152" s="184">
        <v>3.0564</v>
      </c>
      <c r="M1152" s="184">
        <v>3.0192999999999999</v>
      </c>
      <c r="N1152" s="184">
        <v>2.9474999999999998</v>
      </c>
      <c r="O1152" s="184">
        <v>4.1818999999999997</v>
      </c>
      <c r="P1152" s="184">
        <v>5.0987</v>
      </c>
      <c r="Q1152" s="184">
        <v>6.1330999999999998</v>
      </c>
      <c r="R1152" s="184">
        <v>3.2544</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44536</v>
      </c>
      <c r="E1153" s="184">
        <v>2030.2280000000001</v>
      </c>
      <c r="F1153" s="184">
        <v>2.9397000000000002</v>
      </c>
      <c r="G1153" s="184">
        <v>3.0529000000000002</v>
      </c>
      <c r="H1153" s="184">
        <v>3.1650999999999998</v>
      </c>
      <c r="I1153" s="184">
        <v>3.1114999999999999</v>
      </c>
      <c r="J1153" s="184">
        <v>3.1816</v>
      </c>
      <c r="K1153" s="184">
        <v>2.9699</v>
      </c>
      <c r="L1153" s="184">
        <v>2.9828000000000001</v>
      </c>
      <c r="M1153" s="184">
        <v>2.9519000000000002</v>
      </c>
      <c r="N1153" s="184">
        <v>3.1168</v>
      </c>
      <c r="O1153" s="184">
        <v>4.6012000000000004</v>
      </c>
      <c r="P1153" s="184">
        <v>5.5494000000000003</v>
      </c>
      <c r="Q1153" s="184">
        <v>7.2457000000000003</v>
      </c>
      <c r="R1153" s="184">
        <v>3.5634000000000001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44536</v>
      </c>
      <c r="E1154" s="184">
        <v>2048.0895</v>
      </c>
      <c r="F1154" s="184">
        <v>3.0406</v>
      </c>
      <c r="G1154" s="184">
        <v>3.1528</v>
      </c>
      <c r="H1154" s="184">
        <v>3.2652000000000001</v>
      </c>
      <c r="I1154" s="184">
        <v>3.2117</v>
      </c>
      <c r="J1154" s="184">
        <v>3.2812000000000001</v>
      </c>
      <c r="K1154" s="184">
        <v>3.07</v>
      </c>
      <c r="L1154" s="184">
        <v>3.0836000000000001</v>
      </c>
      <c r="M1154" s="184">
        <v>3.0531999999999999</v>
      </c>
      <c r="N1154" s="184">
        <v>3.2201</v>
      </c>
      <c r="O1154" s="184">
        <v>4.7058</v>
      </c>
      <c r="P1154" s="184">
        <v>5.6553000000000004</v>
      </c>
      <c r="Q1154" s="184">
        <v>7.0178000000000003</v>
      </c>
      <c r="R1154" s="184">
        <v>3.6669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44529</v>
      </c>
      <c r="E1155" s="184">
        <v>2035.3382999999999</v>
      </c>
      <c r="F1155" s="184">
        <v>2.6955</v>
      </c>
      <c r="G1155" s="184">
        <v>2.6970999999999998</v>
      </c>
      <c r="H1155" s="184">
        <v>2.698</v>
      </c>
      <c r="I1155" s="184">
        <v>2.6029</v>
      </c>
      <c r="J1155" s="184">
        <v>3.0087999999999999</v>
      </c>
      <c r="K1155" s="184">
        <v>3.0423</v>
      </c>
      <c r="L1155" s="184">
        <v>2.9826999999999999</v>
      </c>
      <c r="M1155" s="184">
        <v>2.9115000000000002</v>
      </c>
      <c r="N1155" s="184">
        <v>2.9159999999999999</v>
      </c>
      <c r="O1155" s="184"/>
      <c r="P1155" s="184"/>
      <c r="Q1155" s="184">
        <v>3.2437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44529</v>
      </c>
      <c r="E1156" s="184">
        <v>2047.1668999999999</v>
      </c>
      <c r="F1156" s="184">
        <v>3.2399</v>
      </c>
      <c r="G1156" s="184">
        <v>3.1602000000000001</v>
      </c>
      <c r="H1156" s="184">
        <v>3.2071999999999998</v>
      </c>
      <c r="I1156" s="184">
        <v>3.1318999999999999</v>
      </c>
      <c r="J1156" s="184">
        <v>3.2446000000000002</v>
      </c>
      <c r="K1156" s="184">
        <v>3.0634999999999999</v>
      </c>
      <c r="L1156" s="184">
        <v>3.0718999999999999</v>
      </c>
      <c r="M1156" s="184">
        <v>3.0301999999999998</v>
      </c>
      <c r="N1156" s="184">
        <v>3.1941000000000002</v>
      </c>
      <c r="O1156" s="184"/>
      <c r="P1156" s="184"/>
      <c r="Q1156" s="184">
        <v>3.5566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44529</v>
      </c>
      <c r="E1157" s="184">
        <v>2047.2249999999999</v>
      </c>
      <c r="F1157" s="184">
        <v>3.1631</v>
      </c>
      <c r="G1157" s="184">
        <v>3.1059999999999999</v>
      </c>
      <c r="H1157" s="184">
        <v>3.1558999999999999</v>
      </c>
      <c r="I1157" s="184">
        <v>3.1454</v>
      </c>
      <c r="J1157" s="184">
        <v>3.246</v>
      </c>
      <c r="K1157" s="184">
        <v>3.0394999999999999</v>
      </c>
      <c r="L1157" s="184">
        <v>3.0701999999999998</v>
      </c>
      <c r="M1157" s="184">
        <v>3.0326</v>
      </c>
      <c r="N1157" s="184">
        <v>3.1987000000000001</v>
      </c>
      <c r="O1157" s="184"/>
      <c r="P1157" s="184"/>
      <c r="Q1157" s="184">
        <v>3.5592000000000001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44529</v>
      </c>
      <c r="E1158" s="184">
        <v>2047.4042999999999</v>
      </c>
      <c r="F1158" s="184">
        <v>3.1147</v>
      </c>
      <c r="G1158" s="184">
        <v>3.0165999999999999</v>
      </c>
      <c r="H1158" s="184">
        <v>3.0739999999999998</v>
      </c>
      <c r="I1158" s="184">
        <v>3.0546000000000002</v>
      </c>
      <c r="J1158" s="184">
        <v>3.2431000000000001</v>
      </c>
      <c r="K1158" s="184">
        <v>3.1114000000000002</v>
      </c>
      <c r="L1158" s="184">
        <v>3.1301999999999999</v>
      </c>
      <c r="M1158" s="184">
        <v>3.0678000000000001</v>
      </c>
      <c r="N1158" s="184">
        <v>3.2208000000000001</v>
      </c>
      <c r="O1158" s="184"/>
      <c r="P1158" s="184"/>
      <c r="Q1158" s="184">
        <v>3.5621999999999998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44536</v>
      </c>
      <c r="E1159" s="184">
        <v>2873.0023999999999</v>
      </c>
      <c r="F1159" s="184">
        <v>3.0722</v>
      </c>
      <c r="G1159" s="184">
        <v>3.2138</v>
      </c>
      <c r="H1159" s="184">
        <v>3.3416000000000001</v>
      </c>
      <c r="I1159" s="184">
        <v>3.4060999999999999</v>
      </c>
      <c r="J1159" s="184">
        <v>3.5882000000000001</v>
      </c>
      <c r="K1159" s="184">
        <v>3.2370999999999999</v>
      </c>
      <c r="L1159" s="184">
        <v>3.2961</v>
      </c>
      <c r="M1159" s="184">
        <v>3.2823000000000002</v>
      </c>
      <c r="N1159" s="184">
        <v>3.2307000000000001</v>
      </c>
      <c r="O1159" s="184">
        <v>4.6791</v>
      </c>
      <c r="P1159" s="184">
        <v>5.6071</v>
      </c>
      <c r="Q1159" s="184">
        <v>7.2576000000000001</v>
      </c>
      <c r="R1159" s="184">
        <v>3.7210999999999999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44536</v>
      </c>
      <c r="E1160" s="184">
        <v>2890.5735</v>
      </c>
      <c r="F1160" s="184">
        <v>3.1432000000000002</v>
      </c>
      <c r="G1160" s="184">
        <v>3.2839999999999998</v>
      </c>
      <c r="H1160" s="184">
        <v>3.4121000000000001</v>
      </c>
      <c r="I1160" s="184">
        <v>3.4765999999999999</v>
      </c>
      <c r="J1160" s="184">
        <v>3.6589</v>
      </c>
      <c r="K1160" s="184">
        <v>3.3081999999999998</v>
      </c>
      <c r="L1160" s="184">
        <v>3.3677000000000001</v>
      </c>
      <c r="M1160" s="184">
        <v>3.3542999999999998</v>
      </c>
      <c r="N1160" s="184">
        <v>3.3033000000000001</v>
      </c>
      <c r="O1160" s="184">
        <v>4.7526000000000002</v>
      </c>
      <c r="P1160" s="184">
        <v>5.6810999999999998</v>
      </c>
      <c r="Q1160" s="184">
        <v>6.9991000000000003</v>
      </c>
      <c r="R1160" s="184">
        <v>3.7940999999999998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44536</v>
      </c>
      <c r="E1161" s="184">
        <v>2592.6201999999998</v>
      </c>
      <c r="F1161" s="184">
        <v>2.5413000000000001</v>
      </c>
      <c r="G1161" s="184">
        <v>2.6835</v>
      </c>
      <c r="H1161" s="184">
        <v>2.8113999999999999</v>
      </c>
      <c r="I1161" s="184">
        <v>2.8755000000000002</v>
      </c>
      <c r="J1161" s="184">
        <v>3.0569000000000002</v>
      </c>
      <c r="K1161" s="184">
        <v>2.7033999999999998</v>
      </c>
      <c r="L1161" s="184">
        <v>2.7581000000000002</v>
      </c>
      <c r="M1161" s="184">
        <v>2.7403</v>
      </c>
      <c r="N1161" s="184">
        <v>2.6850999999999998</v>
      </c>
      <c r="O1161" s="184">
        <v>4.1277999999999997</v>
      </c>
      <c r="P1161" s="184">
        <v>5.0297000000000001</v>
      </c>
      <c r="Q1161" s="184">
        <v>6.5288000000000004</v>
      </c>
      <c r="R1161" s="184">
        <v>3.1739999999999999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44536</v>
      </c>
      <c r="E1162" s="184">
        <v>1103.2326</v>
      </c>
      <c r="F1162" s="184">
        <v>3.2193999999999998</v>
      </c>
      <c r="G1162" s="184">
        <v>3.2873000000000001</v>
      </c>
      <c r="H1162" s="184">
        <v>3.2835999999999999</v>
      </c>
      <c r="I1162" s="184">
        <v>3.2250000000000001</v>
      </c>
      <c r="J1162" s="184">
        <v>3.2985000000000002</v>
      </c>
      <c r="K1162" s="184">
        <v>3.1598000000000002</v>
      </c>
      <c r="L1162" s="184">
        <v>3.1556000000000002</v>
      </c>
      <c r="M1162" s="184">
        <v>3.1435</v>
      </c>
      <c r="N1162" s="184">
        <v>3.1086</v>
      </c>
      <c r="O1162" s="184"/>
      <c r="P1162" s="184"/>
      <c r="Q1162" s="184">
        <v>3.8147000000000002</v>
      </c>
      <c r="R1162" s="184">
        <v>3.2719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44536</v>
      </c>
      <c r="E1163" s="184">
        <v>1100.0535</v>
      </c>
      <c r="F1163" s="184">
        <v>3.1092</v>
      </c>
      <c r="G1163" s="184">
        <v>3.1772999999999998</v>
      </c>
      <c r="H1163" s="184">
        <v>3.1735000000000002</v>
      </c>
      <c r="I1163" s="184">
        <v>3.1151</v>
      </c>
      <c r="J1163" s="184">
        <v>3.1882999999999999</v>
      </c>
      <c r="K1163" s="184">
        <v>3.0489999999999999</v>
      </c>
      <c r="L1163" s="184">
        <v>3.044</v>
      </c>
      <c r="M1163" s="184">
        <v>3.0308000000000002</v>
      </c>
      <c r="N1163" s="184">
        <v>2.9950000000000001</v>
      </c>
      <c r="O1163" s="184"/>
      <c r="P1163" s="184"/>
      <c r="Q1163" s="184">
        <v>3.7006000000000001</v>
      </c>
      <c r="R1163" s="184">
        <v>3.1583999999999999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44536</v>
      </c>
      <c r="E1164" s="184">
        <v>57.144599999999997</v>
      </c>
      <c r="F1164" s="184">
        <v>3.3856000000000002</v>
      </c>
      <c r="G1164" s="184">
        <v>3.3862000000000001</v>
      </c>
      <c r="H1164" s="184">
        <v>3.4148999999999998</v>
      </c>
      <c r="I1164" s="184">
        <v>3.4903</v>
      </c>
      <c r="J1164" s="184">
        <v>3.6131000000000002</v>
      </c>
      <c r="K1164" s="184">
        <v>3.2991999999999999</v>
      </c>
      <c r="L1164" s="184">
        <v>3.3292999999999999</v>
      </c>
      <c r="M1164" s="184">
        <v>3.3365999999999998</v>
      </c>
      <c r="N1164" s="184">
        <v>3.2795999999999998</v>
      </c>
      <c r="O1164" s="184">
        <v>4.7039999999999997</v>
      </c>
      <c r="P1164" s="184">
        <v>5.6313000000000004</v>
      </c>
      <c r="Q1164" s="184">
        <v>7.5496999999999996</v>
      </c>
      <c r="R1164" s="184">
        <v>3.6880000000000002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44536</v>
      </c>
      <c r="E1165" s="184">
        <v>57.551200000000001</v>
      </c>
      <c r="F1165" s="184">
        <v>3.4885000000000002</v>
      </c>
      <c r="G1165" s="184">
        <v>3.468</v>
      </c>
      <c r="H1165" s="184">
        <v>3.4904999999999999</v>
      </c>
      <c r="I1165" s="184">
        <v>3.5701000000000001</v>
      </c>
      <c r="J1165" s="184">
        <v>3.6917</v>
      </c>
      <c r="K1165" s="184">
        <v>3.3797999999999999</v>
      </c>
      <c r="L1165" s="184">
        <v>3.4106999999999998</v>
      </c>
      <c r="M1165" s="184">
        <v>3.4186000000000001</v>
      </c>
      <c r="N1165" s="184">
        <v>3.3622999999999998</v>
      </c>
      <c r="O1165" s="184">
        <v>4.7877999999999998</v>
      </c>
      <c r="P1165" s="184">
        <v>5.7149999999999999</v>
      </c>
      <c r="Q1165" s="184">
        <v>7.0475000000000003</v>
      </c>
      <c r="R1165" s="184">
        <v>3.7709000000000001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44536</v>
      </c>
      <c r="E1166" s="184">
        <v>32.857999999999997</v>
      </c>
      <c r="F1166" s="184">
        <v>3.4439000000000002</v>
      </c>
      <c r="G1166" s="184">
        <v>3.3704999999999998</v>
      </c>
      <c r="H1166" s="184">
        <v>3.3982000000000001</v>
      </c>
      <c r="I1166" s="184">
        <v>3.472</v>
      </c>
      <c r="J1166" s="184">
        <v>3.5912000000000002</v>
      </c>
      <c r="K1166" s="184">
        <v>3.2747999999999999</v>
      </c>
      <c r="L1166" s="184">
        <v>3.3195000000000001</v>
      </c>
      <c r="M1166" s="184">
        <v>3.33</v>
      </c>
      <c r="N1166" s="184">
        <v>3.2747999999999999</v>
      </c>
      <c r="O1166" s="184">
        <v>4.7026000000000003</v>
      </c>
      <c r="P1166" s="184">
        <v>5.6303000000000001</v>
      </c>
      <c r="Q1166" s="184">
        <v>7.0086000000000004</v>
      </c>
      <c r="R1166" s="184">
        <v>3.6859000000000002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1911</v>
      </c>
      <c r="C1167" s="180">
        <v>148414</v>
      </c>
      <c r="D1167" s="183">
        <v>44536</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1912</v>
      </c>
      <c r="C1168" s="180">
        <v>148413</v>
      </c>
      <c r="D1168" s="183">
        <v>44536</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1913</v>
      </c>
      <c r="C1169" s="180">
        <v>139260</v>
      </c>
      <c r="D1169" s="183">
        <v>44536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1914</v>
      </c>
      <c r="C1170" s="180">
        <v>139258</v>
      </c>
      <c r="D1170" s="183">
        <v>44536</v>
      </c>
      <c r="E1170" s="184">
        <v>57.5533</v>
      </c>
      <c r="F1170" s="184">
        <v>3.4249999999999998</v>
      </c>
      <c r="G1170" s="184">
        <v>3.4679000000000002</v>
      </c>
      <c r="H1170" s="184">
        <v>3.4904000000000002</v>
      </c>
      <c r="I1170" s="184">
        <v>3.5653999999999999</v>
      </c>
      <c r="J1170" s="184">
        <v>3.6916000000000002</v>
      </c>
      <c r="K1170" s="184">
        <v>3.379</v>
      </c>
      <c r="L1170" s="184">
        <v>3.4102000000000001</v>
      </c>
      <c r="M1170" s="184">
        <v>3.4184999999999999</v>
      </c>
      <c r="N1170" s="184">
        <v>3.3622000000000001</v>
      </c>
      <c r="O1170" s="184">
        <v>4.7877000000000001</v>
      </c>
      <c r="P1170" s="184">
        <v>5.7157999999999998</v>
      </c>
      <c r="Q1170" s="184">
        <v>5.9462999999999999</v>
      </c>
      <c r="R1170" s="184">
        <v>3.7709000000000001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1915</v>
      </c>
      <c r="C1171" s="180">
        <v>139259</v>
      </c>
      <c r="D1171" s="183">
        <v>44536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1916</v>
      </c>
      <c r="C1172" s="180">
        <v>139257</v>
      </c>
      <c r="D1172" s="183">
        <v>44536</v>
      </c>
      <c r="E1172" s="184">
        <v>57.553400000000003</v>
      </c>
      <c r="F1172" s="184">
        <v>3.4883999999999999</v>
      </c>
      <c r="G1172" s="184">
        <v>3.4679000000000002</v>
      </c>
      <c r="H1172" s="184">
        <v>3.4904000000000002</v>
      </c>
      <c r="I1172" s="184">
        <v>3.57</v>
      </c>
      <c r="J1172" s="184">
        <v>3.6937000000000002</v>
      </c>
      <c r="K1172" s="184">
        <v>3.3797000000000001</v>
      </c>
      <c r="L1172" s="184">
        <v>3.4106000000000001</v>
      </c>
      <c r="M1172" s="184">
        <v>3.4186999999999999</v>
      </c>
      <c r="N1172" s="184">
        <v>3.3624000000000001</v>
      </c>
      <c r="O1172" s="184">
        <v>4.7877999999999998</v>
      </c>
      <c r="P1172" s="184">
        <v>5.7159000000000004</v>
      </c>
      <c r="Q1172" s="184">
        <v>5.9463999999999997</v>
      </c>
      <c r="R1172" s="184">
        <v>3.7707999999999999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1917</v>
      </c>
      <c r="C1173" s="180">
        <v>148415</v>
      </c>
      <c r="D1173" s="183">
        <v>44536</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44536</v>
      </c>
      <c r="E1174" s="184">
        <v>4254.6463000000003</v>
      </c>
      <c r="F1174" s="184">
        <v>3.4472999999999998</v>
      </c>
      <c r="G1174" s="184">
        <v>3.4405000000000001</v>
      </c>
      <c r="H1174" s="184">
        <v>3.4342000000000001</v>
      </c>
      <c r="I1174" s="184">
        <v>3.5303</v>
      </c>
      <c r="J1174" s="184">
        <v>3.7294</v>
      </c>
      <c r="K1174" s="184">
        <v>3.3172999999999999</v>
      </c>
      <c r="L1174" s="184">
        <v>3.3837999999999999</v>
      </c>
      <c r="M1174" s="184">
        <v>3.3908999999999998</v>
      </c>
      <c r="N1174" s="184">
        <v>3.3129</v>
      </c>
      <c r="O1174" s="184">
        <v>4.7678000000000003</v>
      </c>
      <c r="P1174" s="184">
        <v>5.6618000000000004</v>
      </c>
      <c r="Q1174" s="184">
        <v>6.97</v>
      </c>
      <c r="R1174" s="184">
        <v>3.8216000000000001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44536</v>
      </c>
      <c r="E1175" s="184">
        <v>4232.4472999999998</v>
      </c>
      <c r="F1175" s="184">
        <v>3.3256999999999999</v>
      </c>
      <c r="G1175" s="184">
        <v>3.3184999999999998</v>
      </c>
      <c r="H1175" s="184">
        <v>3.3123</v>
      </c>
      <c r="I1175" s="184">
        <v>3.4085000000000001</v>
      </c>
      <c r="J1175" s="184">
        <v>3.6072000000000002</v>
      </c>
      <c r="K1175" s="184">
        <v>3.1945000000000001</v>
      </c>
      <c r="L1175" s="184">
        <v>3.2597999999999998</v>
      </c>
      <c r="M1175" s="184">
        <v>3.266</v>
      </c>
      <c r="N1175" s="184">
        <v>3.1920000000000002</v>
      </c>
      <c r="O1175" s="184">
        <v>4.6871999999999998</v>
      </c>
      <c r="P1175" s="184">
        <v>5.5918000000000001</v>
      </c>
      <c r="Q1175" s="184">
        <v>6.9801000000000002</v>
      </c>
      <c r="R1175" s="184">
        <v>3.7281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44536</v>
      </c>
      <c r="E1176" s="184">
        <v>2868.3775999999998</v>
      </c>
      <c r="F1176" s="184">
        <v>3.1013000000000002</v>
      </c>
      <c r="G1176" s="184">
        <v>3.2364000000000002</v>
      </c>
      <c r="H1176" s="184">
        <v>3.2831000000000001</v>
      </c>
      <c r="I1176" s="184">
        <v>3.4142999999999999</v>
      </c>
      <c r="J1176" s="184">
        <v>3.5042</v>
      </c>
      <c r="K1176" s="184">
        <v>3.2294999999999998</v>
      </c>
      <c r="L1176" s="184">
        <v>3.2601</v>
      </c>
      <c r="M1176" s="184">
        <v>3.2616999999999998</v>
      </c>
      <c r="N1176" s="184">
        <v>3.2097000000000002</v>
      </c>
      <c r="O1176" s="184">
        <v>4.7392000000000003</v>
      </c>
      <c r="P1176" s="184">
        <v>5.6440999999999999</v>
      </c>
      <c r="Q1176" s="184">
        <v>7.1852</v>
      </c>
      <c r="R1176" s="184">
        <v>3.7801999999999998</v>
      </c>
      <c r="S1176" s="120" t="s">
        <v>1996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44536</v>
      </c>
      <c r="E1177" s="184">
        <v>2882.4560999999999</v>
      </c>
      <c r="F1177" s="184">
        <v>3.1621999999999999</v>
      </c>
      <c r="G1177" s="184">
        <v>3.2961999999999998</v>
      </c>
      <c r="H1177" s="184">
        <v>3.343</v>
      </c>
      <c r="I1177" s="184">
        <v>3.4742999999999999</v>
      </c>
      <c r="J1177" s="184">
        <v>3.5644</v>
      </c>
      <c r="K1177" s="184">
        <v>3.29</v>
      </c>
      <c r="L1177" s="184">
        <v>3.3186</v>
      </c>
      <c r="M1177" s="184">
        <v>3.3180999999999998</v>
      </c>
      <c r="N1177" s="184">
        <v>3.2652000000000001</v>
      </c>
      <c r="O1177" s="184">
        <v>4.7929000000000004</v>
      </c>
      <c r="P1177" s="184">
        <v>5.7015000000000002</v>
      </c>
      <c r="Q1177" s="184">
        <v>6.9920999999999998</v>
      </c>
      <c r="R1177" s="184">
        <v>3.8340999999999998</v>
      </c>
      <c r="S1177" s="120" t="s">
        <v>1996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44536</v>
      </c>
      <c r="E1178" s="184">
        <v>3823.3753999999999</v>
      </c>
      <c r="F1178" s="184">
        <v>3.1964999999999999</v>
      </c>
      <c r="G1178" s="184">
        <v>3.3740000000000001</v>
      </c>
      <c r="H1178" s="184">
        <v>3.4346999999999999</v>
      </c>
      <c r="I1178" s="184">
        <v>3.5316999999999998</v>
      </c>
      <c r="J1178" s="184">
        <v>3.6375000000000002</v>
      </c>
      <c r="K1178" s="184">
        <v>3.3218000000000001</v>
      </c>
      <c r="L1178" s="184">
        <v>3.3997999999999999</v>
      </c>
      <c r="M1178" s="184">
        <v>3.4026000000000001</v>
      </c>
      <c r="N1178" s="184">
        <v>3.3736999999999999</v>
      </c>
      <c r="O1178" s="184">
        <v>4.9024000000000001</v>
      </c>
      <c r="P1178" s="184">
        <v>5.7674000000000003</v>
      </c>
      <c r="Q1178" s="184">
        <v>7.0212000000000003</v>
      </c>
      <c r="R1178" s="184">
        <v>3.9632000000000001</v>
      </c>
      <c r="S1178" s="120" t="s">
        <v>1996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2028</v>
      </c>
      <c r="C1179" s="180">
        <v>101185</v>
      </c>
      <c r="D1179" s="183">
        <v>44536</v>
      </c>
      <c r="E1179" s="184">
        <v>3784.9454999999998</v>
      </c>
      <c r="F1179" s="184">
        <v>3.0552999999999999</v>
      </c>
      <c r="G1179" s="184">
        <v>3.2336999999999998</v>
      </c>
      <c r="H1179" s="184">
        <v>3.2942</v>
      </c>
      <c r="I1179" s="184">
        <v>3.3913000000000002</v>
      </c>
      <c r="J1179" s="184">
        <v>3.4969000000000001</v>
      </c>
      <c r="K1179" s="184">
        <v>3.1806000000000001</v>
      </c>
      <c r="L1179" s="184">
        <v>3.2572999999999999</v>
      </c>
      <c r="M1179" s="184">
        <v>3.2589999999999999</v>
      </c>
      <c r="N1179" s="184">
        <v>3.2286000000000001</v>
      </c>
      <c r="O1179" s="184">
        <v>4.7579000000000002</v>
      </c>
      <c r="P1179" s="184">
        <v>5.6208</v>
      </c>
      <c r="Q1179" s="184">
        <v>6.9724000000000004</v>
      </c>
      <c r="R1179" s="184">
        <v>3.8182999999999998</v>
      </c>
      <c r="S1179" s="120" t="s">
        <v>1996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44536</v>
      </c>
      <c r="E1180" s="184">
        <v>1368.3453</v>
      </c>
      <c r="F1180" s="184">
        <v>3.3746</v>
      </c>
      <c r="G1180" s="184">
        <v>3.4384000000000001</v>
      </c>
      <c r="H1180" s="184">
        <v>3.4872000000000001</v>
      </c>
      <c r="I1180" s="184">
        <v>3.5512000000000001</v>
      </c>
      <c r="J1180" s="184">
        <v>3.6514000000000002</v>
      </c>
      <c r="K1180" s="184">
        <v>3.3148</v>
      </c>
      <c r="L1180" s="184">
        <v>3.4049999999999998</v>
      </c>
      <c r="M1180" s="184">
        <v>3.4352999999999998</v>
      </c>
      <c r="N1180" s="184">
        <v>3.3877999999999999</v>
      </c>
      <c r="O1180" s="184">
        <v>4.9649999999999999</v>
      </c>
      <c r="P1180" s="184">
        <v>5.8308999999999997</v>
      </c>
      <c r="Q1180" s="184">
        <v>5.9451999999999998</v>
      </c>
      <c r="R1180" s="184">
        <v>3.9599000000000002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44536</v>
      </c>
      <c r="E1181" s="184">
        <v>1359.1876</v>
      </c>
      <c r="F1181" s="184">
        <v>3.2631000000000001</v>
      </c>
      <c r="G1181" s="184">
        <v>3.3273000000000001</v>
      </c>
      <c r="H1181" s="184">
        <v>3.3761999999999999</v>
      </c>
      <c r="I1181" s="184">
        <v>3.4405000000000001</v>
      </c>
      <c r="J1181" s="184">
        <v>3.5407999999999999</v>
      </c>
      <c r="K1181" s="184">
        <v>3.2038000000000002</v>
      </c>
      <c r="L1181" s="184">
        <v>3.2930999999999999</v>
      </c>
      <c r="M1181" s="184">
        <v>3.3224</v>
      </c>
      <c r="N1181" s="184">
        <v>3.274</v>
      </c>
      <c r="O1181" s="184">
        <v>4.8497000000000003</v>
      </c>
      <c r="P1181" s="184">
        <v>5.7012999999999998</v>
      </c>
      <c r="Q1181" s="184">
        <v>5.8141999999999996</v>
      </c>
      <c r="R1181" s="184">
        <v>3.8456000000000001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44536</v>
      </c>
      <c r="E1182" s="184">
        <v>2221.7892999999999</v>
      </c>
      <c r="F1182" s="184">
        <v>3.2843</v>
      </c>
      <c r="G1182" s="184">
        <v>3.3780000000000001</v>
      </c>
      <c r="H1182" s="184">
        <v>3.4769000000000001</v>
      </c>
      <c r="I1182" s="184">
        <v>3.5594000000000001</v>
      </c>
      <c r="J1182" s="184">
        <v>3.6089000000000002</v>
      </c>
      <c r="K1182" s="184">
        <v>3.3214000000000001</v>
      </c>
      <c r="L1182" s="184">
        <v>3.3910999999999998</v>
      </c>
      <c r="M1182" s="184">
        <v>3.4131999999999998</v>
      </c>
      <c r="N1182" s="184">
        <v>3.3895</v>
      </c>
      <c r="O1182" s="184">
        <v>4.8559999999999999</v>
      </c>
      <c r="P1182" s="184">
        <v>5.7234999999999996</v>
      </c>
      <c r="Q1182" s="184">
        <v>6.8196000000000003</v>
      </c>
      <c r="R1182" s="184">
        <v>3.9028999999999998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44536</v>
      </c>
      <c r="E1183" s="184">
        <v>2192.0832</v>
      </c>
      <c r="F1183" s="184">
        <v>3.1823000000000001</v>
      </c>
      <c r="G1183" s="184">
        <v>3.2755000000000001</v>
      </c>
      <c r="H1183" s="184">
        <v>3.3746999999999998</v>
      </c>
      <c r="I1183" s="184">
        <v>3.4567000000000001</v>
      </c>
      <c r="J1183" s="184">
        <v>3.5055999999999998</v>
      </c>
      <c r="K1183" s="184">
        <v>3.2181000000000002</v>
      </c>
      <c r="L1183" s="184">
        <v>3.2930000000000001</v>
      </c>
      <c r="M1183" s="184">
        <v>3.3146</v>
      </c>
      <c r="N1183" s="184">
        <v>3.2900999999999998</v>
      </c>
      <c r="O1183" s="184">
        <v>4.7643000000000004</v>
      </c>
      <c r="P1183" s="184">
        <v>5.6300999999999997</v>
      </c>
      <c r="Q1183" s="184">
        <v>6.2695999999999996</v>
      </c>
      <c r="R1183" s="184">
        <v>3.8003999999999998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44536</v>
      </c>
      <c r="E1184" s="184">
        <v>11.2707</v>
      </c>
      <c r="F1184" s="184">
        <v>2.9148999999999998</v>
      </c>
      <c r="G1184" s="184">
        <v>3.0232999999999999</v>
      </c>
      <c r="H1184" s="184">
        <v>3.1478999999999999</v>
      </c>
      <c r="I1184" s="184">
        <v>3.2888999999999999</v>
      </c>
      <c r="J1184" s="184">
        <v>3.4552999999999998</v>
      </c>
      <c r="K1184" s="184">
        <v>3.0731999999999999</v>
      </c>
      <c r="L1184" s="184">
        <v>3.1257000000000001</v>
      </c>
      <c r="M1184" s="184">
        <v>3.097</v>
      </c>
      <c r="N1184" s="184">
        <v>3.0568</v>
      </c>
      <c r="O1184" s="184"/>
      <c r="P1184" s="184"/>
      <c r="Q1184" s="184">
        <v>4.1139000000000001</v>
      </c>
      <c r="R1184" s="184">
        <v>3.3466999999999998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44536</v>
      </c>
      <c r="E1185" s="184">
        <v>11.220599999999999</v>
      </c>
      <c r="F1185" s="184">
        <v>2.6025</v>
      </c>
      <c r="G1185" s="184">
        <v>2.8199000000000001</v>
      </c>
      <c r="H1185" s="184">
        <v>2.9758</v>
      </c>
      <c r="I1185" s="184">
        <v>3.1404999999999998</v>
      </c>
      <c r="J1185" s="184">
        <v>3.3022</v>
      </c>
      <c r="K1185" s="184">
        <v>2.9238</v>
      </c>
      <c r="L1185" s="184">
        <v>2.9748999999999999</v>
      </c>
      <c r="M1185" s="184">
        <v>2.9434</v>
      </c>
      <c r="N1185" s="184">
        <v>2.9016000000000002</v>
      </c>
      <c r="O1185" s="184"/>
      <c r="P1185" s="184"/>
      <c r="Q1185" s="184">
        <v>3.9577</v>
      </c>
      <c r="R1185" s="184">
        <v>3.1918000000000002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2015</v>
      </c>
      <c r="C1186" s="180">
        <v>119164</v>
      </c>
      <c r="D1186" s="183">
        <v>44536</v>
      </c>
      <c r="E1186" s="184">
        <v>2302.3002999999999</v>
      </c>
      <c r="F1186" s="184">
        <v>3.7766999999999999</v>
      </c>
      <c r="G1186" s="184">
        <v>3.9256000000000002</v>
      </c>
      <c r="H1186" s="184">
        <v>4.0293000000000001</v>
      </c>
      <c r="I1186" s="184">
        <v>4.2511000000000001</v>
      </c>
      <c r="J1186" s="184">
        <v>4.3041</v>
      </c>
      <c r="K1186" s="184">
        <v>3.8433999999999999</v>
      </c>
      <c r="L1186" s="184">
        <v>3.5783</v>
      </c>
      <c r="M1186" s="184">
        <v>3.4744000000000002</v>
      </c>
      <c r="N1186" s="184">
        <v>3.3864000000000001</v>
      </c>
      <c r="O1186" s="184">
        <v>4.5696000000000003</v>
      </c>
      <c r="P1186" s="184">
        <v>5.6077000000000004</v>
      </c>
      <c r="Q1186" s="184">
        <v>7.0122</v>
      </c>
      <c r="R1186" s="184">
        <v>3.6057000000000001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2016</v>
      </c>
      <c r="C1187" s="180">
        <v>112636</v>
      </c>
      <c r="D1187" s="183">
        <v>44536</v>
      </c>
      <c r="E1187" s="184">
        <v>2285.6484</v>
      </c>
      <c r="F1187" s="184">
        <v>3.7275999999999998</v>
      </c>
      <c r="G1187" s="184">
        <v>3.8763999999999998</v>
      </c>
      <c r="H1187" s="184">
        <v>3.9798</v>
      </c>
      <c r="I1187" s="184">
        <v>4.2012</v>
      </c>
      <c r="J1187" s="184">
        <v>4.2534999999999998</v>
      </c>
      <c r="K1187" s="184">
        <v>3.7928000000000002</v>
      </c>
      <c r="L1187" s="184">
        <v>3.5274000000000001</v>
      </c>
      <c r="M1187" s="184">
        <v>3.423</v>
      </c>
      <c r="N1187" s="184">
        <v>3.3347000000000002</v>
      </c>
      <c r="O1187" s="184">
        <v>4.4985999999999997</v>
      </c>
      <c r="P1187" s="184">
        <v>5.5189000000000004</v>
      </c>
      <c r="Q1187" s="184">
        <v>7.2549999999999999</v>
      </c>
      <c r="R1187" s="184">
        <v>3.5539000000000001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999</v>
      </c>
      <c r="C1188" s="180">
        <v>140086</v>
      </c>
      <c r="D1188" s="183">
        <v>44536</v>
      </c>
      <c r="E1188" s="184">
        <v>2329.1921461330398</v>
      </c>
      <c r="F1188" s="184">
        <v>2.5952000000000002</v>
      </c>
      <c r="G1188" s="184">
        <v>0.86509999999999998</v>
      </c>
      <c r="H1188" s="184">
        <v>1.8927</v>
      </c>
      <c r="I1188" s="184">
        <v>2.2723</v>
      </c>
      <c r="J1188" s="184">
        <v>2.56</v>
      </c>
      <c r="K1188" s="184">
        <v>2.4403000000000001</v>
      </c>
      <c r="L1188" s="184">
        <v>2.3933</v>
      </c>
      <c r="M1188" s="184">
        <v>2.4256000000000002</v>
      </c>
      <c r="N1188" s="184">
        <v>2.3984999999999999</v>
      </c>
      <c r="O1188" s="184">
        <v>2.8860999999999999</v>
      </c>
      <c r="P1188" s="184">
        <v>3.3519999999999999</v>
      </c>
      <c r="Q1188" s="184">
        <v>4.6952999999999996</v>
      </c>
      <c r="R1188" s="184">
        <v>2.4611999999999998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44536</v>
      </c>
      <c r="E1189" s="184">
        <v>5107.5508</v>
      </c>
      <c r="F1189" s="184">
        <v>3.081</v>
      </c>
      <c r="G1189" s="184">
        <v>3.1749999999999998</v>
      </c>
      <c r="H1189" s="184">
        <v>3.3477999999999999</v>
      </c>
      <c r="I1189" s="184">
        <v>3.4731000000000001</v>
      </c>
      <c r="J1189" s="184">
        <v>3.6295000000000002</v>
      </c>
      <c r="K1189" s="184">
        <v>3.1936</v>
      </c>
      <c r="L1189" s="184">
        <v>3.2490000000000001</v>
      </c>
      <c r="M1189" s="184">
        <v>3.2465000000000002</v>
      </c>
      <c r="N1189" s="184">
        <v>3.1924999999999999</v>
      </c>
      <c r="O1189" s="184">
        <v>4.8075000000000001</v>
      </c>
      <c r="P1189" s="184">
        <v>5.6839000000000004</v>
      </c>
      <c r="Q1189" s="184">
        <v>6.9614000000000003</v>
      </c>
      <c r="R1189" s="184">
        <v>3.7925</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44536</v>
      </c>
      <c r="E1190" s="184">
        <v>5148.4049000000005</v>
      </c>
      <c r="F1190" s="184">
        <v>3.2218</v>
      </c>
      <c r="G1190" s="184">
        <v>3.3148</v>
      </c>
      <c r="H1190" s="184">
        <v>3.4874999999999998</v>
      </c>
      <c r="I1190" s="184">
        <v>3.6132</v>
      </c>
      <c r="J1190" s="184">
        <v>3.7698</v>
      </c>
      <c r="K1190" s="184">
        <v>3.3344999999999998</v>
      </c>
      <c r="L1190" s="184">
        <v>3.391</v>
      </c>
      <c r="M1190" s="184">
        <v>3.3978000000000002</v>
      </c>
      <c r="N1190" s="184">
        <v>3.3418999999999999</v>
      </c>
      <c r="O1190" s="184">
        <v>4.9204999999999997</v>
      </c>
      <c r="P1190" s="184">
        <v>5.7862999999999998</v>
      </c>
      <c r="Q1190" s="184">
        <v>7.0629999999999997</v>
      </c>
      <c r="R1190" s="184">
        <v>3.9188999999999998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44536</v>
      </c>
      <c r="E1191" s="184">
        <v>4619.2682000000004</v>
      </c>
      <c r="F1191" s="184">
        <v>2.4615</v>
      </c>
      <c r="G1191" s="184">
        <v>2.5548999999999999</v>
      </c>
      <c r="H1191" s="184">
        <v>2.7275</v>
      </c>
      <c r="I1191" s="184">
        <v>2.8525999999999998</v>
      </c>
      <c r="J1191" s="184">
        <v>3.0078999999999998</v>
      </c>
      <c r="K1191" s="184">
        <v>2.5691000000000002</v>
      </c>
      <c r="L1191" s="184">
        <v>2.6196999999999999</v>
      </c>
      <c r="M1191" s="184">
        <v>2.6126999999999998</v>
      </c>
      <c r="N1191" s="184">
        <v>2.5535000000000001</v>
      </c>
      <c r="O1191" s="184">
        <v>4.0967000000000002</v>
      </c>
      <c r="P1191" s="184">
        <v>4.8902999999999999</v>
      </c>
      <c r="Q1191" s="184">
        <v>6.6589999999999998</v>
      </c>
      <c r="R1191" s="184">
        <v>3.1232000000000002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44536</v>
      </c>
      <c r="E1192" s="184">
        <v>1178.5170000000001</v>
      </c>
      <c r="F1192" s="184">
        <v>2.9394</v>
      </c>
      <c r="G1192" s="184">
        <v>3.1629999999999998</v>
      </c>
      <c r="H1192" s="184">
        <v>3.2646000000000002</v>
      </c>
      <c r="I1192" s="184">
        <v>3.4062000000000001</v>
      </c>
      <c r="J1192" s="184">
        <v>3.4439000000000002</v>
      </c>
      <c r="K1192" s="184">
        <v>3.1840999999999999</v>
      </c>
      <c r="L1192" s="184">
        <v>3.2452000000000001</v>
      </c>
      <c r="M1192" s="184">
        <v>3.2317</v>
      </c>
      <c r="N1192" s="184">
        <v>3.1760999999999999</v>
      </c>
      <c r="O1192" s="184">
        <v>4.3536000000000001</v>
      </c>
      <c r="P1192" s="184"/>
      <c r="Q1192" s="184">
        <v>4.7012999999999998</v>
      </c>
      <c r="R1192" s="184">
        <v>3.5190999999999999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44536</v>
      </c>
      <c r="E1193" s="184">
        <v>1174.1804999999999</v>
      </c>
      <c r="F1193" s="184">
        <v>2.8382999999999998</v>
      </c>
      <c r="G1193" s="184">
        <v>3.0627</v>
      </c>
      <c r="H1193" s="184">
        <v>3.1638000000000002</v>
      </c>
      <c r="I1193" s="184">
        <v>3.3048000000000002</v>
      </c>
      <c r="J1193" s="184">
        <v>3.3428</v>
      </c>
      <c r="K1193" s="184">
        <v>3.0830000000000002</v>
      </c>
      <c r="L1193" s="184">
        <v>3.1432000000000002</v>
      </c>
      <c r="M1193" s="184">
        <v>3.1292</v>
      </c>
      <c r="N1193" s="184">
        <v>3.0731999999999999</v>
      </c>
      <c r="O1193" s="184">
        <v>4.2493999999999996</v>
      </c>
      <c r="P1193" s="184"/>
      <c r="Q1193" s="184">
        <v>4.5933999999999999</v>
      </c>
      <c r="R1193" s="184">
        <v>3.4159000000000002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44536</v>
      </c>
      <c r="E1194" s="184">
        <v>272.23</v>
      </c>
      <c r="F1194" s="184">
        <v>3.2584</v>
      </c>
      <c r="G1194" s="184">
        <v>3.2947000000000002</v>
      </c>
      <c r="H1194" s="184">
        <v>3.2237</v>
      </c>
      <c r="I1194" s="184">
        <v>3.3092000000000001</v>
      </c>
      <c r="J1194" s="184">
        <v>3.4803000000000002</v>
      </c>
      <c r="K1194" s="184">
        <v>3.2105000000000001</v>
      </c>
      <c r="L1194" s="184">
        <v>3.2810000000000001</v>
      </c>
      <c r="M1194" s="184">
        <v>3.2955000000000001</v>
      </c>
      <c r="N1194" s="184">
        <v>3.2349000000000001</v>
      </c>
      <c r="O1194" s="184">
        <v>4.8089000000000004</v>
      </c>
      <c r="P1194" s="184">
        <v>5.6872999999999996</v>
      </c>
      <c r="Q1194" s="184">
        <v>7.2724000000000002</v>
      </c>
      <c r="R1194" s="184">
        <v>3.7831000000000001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44536</v>
      </c>
      <c r="E1195" s="184">
        <v>274.26819999999998</v>
      </c>
      <c r="F1195" s="184">
        <v>3.3405999999999998</v>
      </c>
      <c r="G1195" s="184">
        <v>3.3900999999999999</v>
      </c>
      <c r="H1195" s="184">
        <v>3.3214999999999999</v>
      </c>
      <c r="I1195" s="184">
        <v>3.4094000000000002</v>
      </c>
      <c r="J1195" s="184">
        <v>3.5811000000000002</v>
      </c>
      <c r="K1195" s="184">
        <v>3.3107000000000002</v>
      </c>
      <c r="L1195" s="184">
        <v>3.3820000000000001</v>
      </c>
      <c r="M1195" s="184">
        <v>3.4024000000000001</v>
      </c>
      <c r="N1195" s="184">
        <v>3.3559000000000001</v>
      </c>
      <c r="O1195" s="184">
        <v>4.9337999999999997</v>
      </c>
      <c r="P1195" s="184">
        <v>5.7854000000000001</v>
      </c>
      <c r="Q1195" s="184">
        <v>7.0446</v>
      </c>
      <c r="R1195" s="184">
        <v>3.9346999999999999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44536</v>
      </c>
      <c r="E1196" s="184">
        <v>2953.4246400000002</v>
      </c>
      <c r="F1196" s="184">
        <v>3.2193999999999998</v>
      </c>
      <c r="G1196" s="184">
        <v>3.2121</v>
      </c>
      <c r="H1196" s="184">
        <v>3.2193999999999998</v>
      </c>
      <c r="I1196" s="184">
        <v>3.2949000000000002</v>
      </c>
      <c r="J1196" s="184">
        <v>3.3491</v>
      </c>
      <c r="K1196" s="184">
        <v>3.17</v>
      </c>
      <c r="L1196" s="184">
        <v>3.1943000000000001</v>
      </c>
      <c r="M1196" s="184">
        <v>3.1934</v>
      </c>
      <c r="N1196" s="184">
        <v>3.1566000000000001</v>
      </c>
      <c r="O1196" s="184">
        <v>4.4421999999999997</v>
      </c>
      <c r="P1196" s="184">
        <v>3.6076000000000001</v>
      </c>
      <c r="Q1196" s="184">
        <v>6.4679000000000002</v>
      </c>
      <c r="R1196" s="184">
        <v>3.5257000000000001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44536</v>
      </c>
      <c r="E1197" s="184">
        <v>2972.84</v>
      </c>
      <c r="F1197" s="184">
        <v>3.3083999999999998</v>
      </c>
      <c r="G1197" s="184">
        <v>3.3018000000000001</v>
      </c>
      <c r="H1197" s="184">
        <v>3.3096999999999999</v>
      </c>
      <c r="I1197" s="184">
        <v>3.3855</v>
      </c>
      <c r="J1197" s="184">
        <v>3.4357000000000002</v>
      </c>
      <c r="K1197" s="184">
        <v>3.2526999999999999</v>
      </c>
      <c r="L1197" s="184">
        <v>3.2791999999999999</v>
      </c>
      <c r="M1197" s="184">
        <v>3.2808000000000002</v>
      </c>
      <c r="N1197" s="184">
        <v>3.2458</v>
      </c>
      <c r="O1197" s="184">
        <v>4.5086000000000004</v>
      </c>
      <c r="P1197" s="184">
        <v>3.6768999999999998</v>
      </c>
      <c r="Q1197" s="184">
        <v>5.8616000000000001</v>
      </c>
      <c r="R1197" s="184">
        <v>3.6095000000000002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1918</v>
      </c>
      <c r="C1198" s="180">
        <v>148513</v>
      </c>
      <c r="D1198" s="183">
        <v>44536</v>
      </c>
      <c r="E1198" s="184">
        <v>10.5494</v>
      </c>
      <c r="F1198" s="184">
        <v>3.8062999999999998</v>
      </c>
      <c r="G1198" s="184">
        <v>3.6917</v>
      </c>
      <c r="H1198" s="184">
        <v>3.8087</v>
      </c>
      <c r="I1198" s="184">
        <v>3.8610000000000002</v>
      </c>
      <c r="J1198" s="184">
        <v>3.9773999999999998</v>
      </c>
      <c r="K1198" s="184">
        <v>3.8616999999999999</v>
      </c>
      <c r="L1198" s="184">
        <v>3.8582999999999998</v>
      </c>
      <c r="M1198" s="184">
        <v>4.2050000000000001</v>
      </c>
      <c r="N1198" s="184">
        <v>4.3029000000000002</v>
      </c>
      <c r="O1198" s="184"/>
      <c r="P1198" s="184"/>
      <c r="Q1198" s="184">
        <v>4.4538000000000002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1919</v>
      </c>
      <c r="C1199" s="180">
        <v>148510</v>
      </c>
      <c r="D1199" s="183">
        <v>44536</v>
      </c>
      <c r="E1199" s="184">
        <v>10.55</v>
      </c>
      <c r="F1199" s="184">
        <v>3.8060999999999998</v>
      </c>
      <c r="G1199" s="184">
        <v>3.6915</v>
      </c>
      <c r="H1199" s="184">
        <v>3.8085</v>
      </c>
      <c r="I1199" s="184">
        <v>3.8607999999999998</v>
      </c>
      <c r="J1199" s="184">
        <v>3.9771999999999998</v>
      </c>
      <c r="K1199" s="184">
        <v>3.8614999999999999</v>
      </c>
      <c r="L1199" s="184">
        <v>3.8601000000000001</v>
      </c>
      <c r="M1199" s="184">
        <v>4.2127999999999997</v>
      </c>
      <c r="N1199" s="184">
        <v>4.3087999999999997</v>
      </c>
      <c r="O1199" s="184"/>
      <c r="P1199" s="184"/>
      <c r="Q1199" s="184">
        <v>4.4587000000000003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1920</v>
      </c>
      <c r="C1200" s="180">
        <v>148511</v>
      </c>
      <c r="D1200" s="183">
        <v>44536</v>
      </c>
      <c r="E1200" s="184">
        <v>10.5494</v>
      </c>
      <c r="F1200" s="184">
        <v>3.8062999999999998</v>
      </c>
      <c r="G1200" s="184">
        <v>3.6917</v>
      </c>
      <c r="H1200" s="184">
        <v>3.8087</v>
      </c>
      <c r="I1200" s="184">
        <v>3.8610000000000002</v>
      </c>
      <c r="J1200" s="184">
        <v>3.9773999999999998</v>
      </c>
      <c r="K1200" s="184">
        <v>3.8616999999999999</v>
      </c>
      <c r="L1200" s="184">
        <v>3.8582999999999998</v>
      </c>
      <c r="M1200" s="184">
        <v>4.2050000000000001</v>
      </c>
      <c r="N1200" s="184">
        <v>4.3029000000000002</v>
      </c>
      <c r="O1200" s="184"/>
      <c r="P1200" s="184"/>
      <c r="Q1200" s="184">
        <v>4.4538000000000002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1921</v>
      </c>
      <c r="C1201" s="180">
        <v>148512</v>
      </c>
      <c r="D1201" s="183">
        <v>44536</v>
      </c>
      <c r="E1201" s="184">
        <v>10.552300000000001</v>
      </c>
      <c r="F1201" s="184">
        <v>3.8052999999999999</v>
      </c>
      <c r="G1201" s="184">
        <v>3.6907000000000001</v>
      </c>
      <c r="H1201" s="184">
        <v>3.7086999999999999</v>
      </c>
      <c r="I1201" s="184">
        <v>3.86</v>
      </c>
      <c r="J1201" s="184">
        <v>3.9868999999999999</v>
      </c>
      <c r="K1201" s="184">
        <v>3.88</v>
      </c>
      <c r="L1201" s="184">
        <v>3.8866999999999998</v>
      </c>
      <c r="M1201" s="184">
        <v>4.2317999999999998</v>
      </c>
      <c r="N1201" s="184">
        <v>4.3273999999999999</v>
      </c>
      <c r="O1201" s="184"/>
      <c r="P1201" s="184"/>
      <c r="Q1201" s="184">
        <v>4.4771999999999998</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44536</v>
      </c>
      <c r="E1202" s="184">
        <v>33.2881</v>
      </c>
      <c r="F1202" s="184">
        <v>3.7284000000000002</v>
      </c>
      <c r="G1202" s="184">
        <v>3.7292000000000001</v>
      </c>
      <c r="H1202" s="184">
        <v>3.8248000000000002</v>
      </c>
      <c r="I1202" s="184">
        <v>3.8904999999999998</v>
      </c>
      <c r="J1202" s="184">
        <v>4.0049999999999999</v>
      </c>
      <c r="K1202" s="184">
        <v>3.7753000000000001</v>
      </c>
      <c r="L1202" s="184">
        <v>3.6063999999999998</v>
      </c>
      <c r="M1202" s="184">
        <v>3.8938999999999999</v>
      </c>
      <c r="N1202" s="184">
        <v>3.9639000000000002</v>
      </c>
      <c r="O1202" s="184">
        <v>5.3971999999999998</v>
      </c>
      <c r="P1202" s="184">
        <v>5.9861000000000004</v>
      </c>
      <c r="Q1202" s="184">
        <v>7.7073999999999998</v>
      </c>
      <c r="R1202" s="184">
        <v>4.5008999999999997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44536</v>
      </c>
      <c r="E1203" s="184">
        <v>33.849699999999999</v>
      </c>
      <c r="F1203" s="184">
        <v>3.9901</v>
      </c>
      <c r="G1203" s="184">
        <v>3.9910000000000001</v>
      </c>
      <c r="H1203" s="184">
        <v>4.0698999999999996</v>
      </c>
      <c r="I1203" s="184">
        <v>4.1425999999999998</v>
      </c>
      <c r="J1203" s="184">
        <v>4.2542999999999997</v>
      </c>
      <c r="K1203" s="184">
        <v>4.0467000000000004</v>
      </c>
      <c r="L1203" s="184">
        <v>3.9228000000000001</v>
      </c>
      <c r="M1203" s="184">
        <v>4.2285000000000004</v>
      </c>
      <c r="N1203" s="184">
        <v>4.3079000000000001</v>
      </c>
      <c r="O1203" s="184">
        <v>5.7396000000000003</v>
      </c>
      <c r="P1203" s="184">
        <v>6.2439999999999998</v>
      </c>
      <c r="Q1203" s="184">
        <v>7.5223000000000004</v>
      </c>
      <c r="R1203" s="184">
        <v>4.8558000000000003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44536</v>
      </c>
      <c r="E1204" s="184">
        <v>28.3964</v>
      </c>
      <c r="F1204" s="184">
        <v>3.0851999999999999</v>
      </c>
      <c r="G1204" s="184">
        <v>3.2143000000000002</v>
      </c>
      <c r="H1204" s="184">
        <v>3.2153999999999998</v>
      </c>
      <c r="I1204" s="184">
        <v>3.3462999999999998</v>
      </c>
      <c r="J1204" s="184">
        <v>3.4115000000000002</v>
      </c>
      <c r="K1204" s="184">
        <v>3.1604999999999999</v>
      </c>
      <c r="L1204" s="184">
        <v>3.2326999999999999</v>
      </c>
      <c r="M1204" s="184">
        <v>3.2141999999999999</v>
      </c>
      <c r="N1204" s="184">
        <v>3.1692</v>
      </c>
      <c r="O1204" s="184">
        <v>4.3928000000000003</v>
      </c>
      <c r="P1204" s="184">
        <v>5.1372</v>
      </c>
      <c r="Q1204" s="184">
        <v>6.8841000000000001</v>
      </c>
      <c r="R1204" s="184">
        <v>3.4853000000000001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44536</v>
      </c>
      <c r="E1205" s="184">
        <v>28.2988</v>
      </c>
      <c r="F1205" s="184">
        <v>2.9668000000000001</v>
      </c>
      <c r="G1205" s="184">
        <v>3.0962999999999998</v>
      </c>
      <c r="H1205" s="184">
        <v>3.1158000000000001</v>
      </c>
      <c r="I1205" s="184">
        <v>3.2376999999999998</v>
      </c>
      <c r="J1205" s="184">
        <v>3.3066</v>
      </c>
      <c r="K1205" s="184">
        <v>3.0592000000000001</v>
      </c>
      <c r="L1205" s="184">
        <v>3.1312000000000002</v>
      </c>
      <c r="M1205" s="184">
        <v>3.1114999999999999</v>
      </c>
      <c r="N1205" s="184">
        <v>3.0659000000000001</v>
      </c>
      <c r="O1205" s="184">
        <v>4.3044000000000002</v>
      </c>
      <c r="P1205" s="184">
        <v>5.0614999999999997</v>
      </c>
      <c r="Q1205" s="184">
        <v>6.8231999999999999</v>
      </c>
      <c r="R1205" s="184">
        <v>3.3849999999999998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44536</v>
      </c>
      <c r="E1206" s="184">
        <v>3274.8274000000001</v>
      </c>
      <c r="F1206" s="184">
        <v>3.1924000000000001</v>
      </c>
      <c r="G1206" s="184">
        <v>3.3029999999999999</v>
      </c>
      <c r="H1206" s="184">
        <v>3.4371999999999998</v>
      </c>
      <c r="I1206" s="184">
        <v>3.5015999999999998</v>
      </c>
      <c r="J1206" s="184">
        <v>3.6377000000000002</v>
      </c>
      <c r="K1206" s="184">
        <v>3.2688000000000001</v>
      </c>
      <c r="L1206" s="184">
        <v>3.3113999999999999</v>
      </c>
      <c r="M1206" s="184">
        <v>3.3025000000000002</v>
      </c>
      <c r="N1206" s="184">
        <v>3.2382</v>
      </c>
      <c r="O1206" s="184">
        <v>4.7283999999999997</v>
      </c>
      <c r="P1206" s="184">
        <v>5.5903</v>
      </c>
      <c r="Q1206" s="184">
        <v>6.8007</v>
      </c>
      <c r="R1206" s="184">
        <v>3.7764000000000002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44536</v>
      </c>
      <c r="E1207" s="184">
        <v>3295.8861000000002</v>
      </c>
      <c r="F1207" s="184">
        <v>3.2927</v>
      </c>
      <c r="G1207" s="184">
        <v>3.403</v>
      </c>
      <c r="H1207" s="184">
        <v>3.5371999999999999</v>
      </c>
      <c r="I1207" s="184">
        <v>3.5920000000000001</v>
      </c>
      <c r="J1207" s="184">
        <v>3.7336</v>
      </c>
      <c r="K1207" s="184">
        <v>3.3681999999999999</v>
      </c>
      <c r="L1207" s="184">
        <v>3.4121999999999999</v>
      </c>
      <c r="M1207" s="184">
        <v>3.3973</v>
      </c>
      <c r="N1207" s="184">
        <v>3.3306</v>
      </c>
      <c r="O1207" s="184">
        <v>4.8146000000000004</v>
      </c>
      <c r="P1207" s="184">
        <v>5.6742999999999997</v>
      </c>
      <c r="Q1207" s="184">
        <v>6.9661999999999997</v>
      </c>
      <c r="R1207" s="184">
        <v>3.8635000000000002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44536</v>
      </c>
      <c r="E1208" s="184">
        <v>3305.7745</v>
      </c>
      <c r="F1208" s="184">
        <v>3.1934</v>
      </c>
      <c r="G1208" s="184">
        <v>3.3043999999999998</v>
      </c>
      <c r="H1208" s="184">
        <v>3.4386000000000001</v>
      </c>
      <c r="I1208" s="184">
        <v>3.4950000000000001</v>
      </c>
      <c r="J1208" s="184">
        <v>3.6355</v>
      </c>
      <c r="K1208" s="184">
        <v>3.2688000000000001</v>
      </c>
      <c r="L1208" s="184">
        <v>3.3119000000000001</v>
      </c>
      <c r="M1208" s="184">
        <v>3.3033999999999999</v>
      </c>
      <c r="N1208" s="184">
        <v>3.2389000000000001</v>
      </c>
      <c r="O1208" s="184">
        <v>4.7291999999999996</v>
      </c>
      <c r="P1208" s="184">
        <v>5.5914000000000001</v>
      </c>
      <c r="Q1208" s="184">
        <v>6.8467000000000002</v>
      </c>
      <c r="R1208" s="184">
        <v>3.7772000000000001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44536</v>
      </c>
      <c r="E1209" s="184">
        <v>44.401299999999999</v>
      </c>
      <c r="F1209" s="184">
        <v>3.2063000000000001</v>
      </c>
      <c r="G1209" s="184">
        <v>3.3713000000000002</v>
      </c>
      <c r="H1209" s="184">
        <v>3.4784000000000002</v>
      </c>
      <c r="I1209" s="184">
        <v>3.5337000000000001</v>
      </c>
      <c r="J1209" s="184">
        <v>3.6168</v>
      </c>
      <c r="K1209" s="184">
        <v>3.3218000000000001</v>
      </c>
      <c r="L1209" s="184">
        <v>3.4060000000000001</v>
      </c>
      <c r="M1209" s="184">
        <v>3.4150999999999998</v>
      </c>
      <c r="N1209" s="184">
        <v>3.3685</v>
      </c>
      <c r="O1209" s="184">
        <v>4.8594999999999997</v>
      </c>
      <c r="P1209" s="184">
        <v>5.7359999999999998</v>
      </c>
      <c r="Q1209" s="184">
        <v>7.0179</v>
      </c>
      <c r="R1209" s="184">
        <v>3.8814000000000002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44536</v>
      </c>
      <c r="E1210" s="184">
        <v>44.088099999999997</v>
      </c>
      <c r="F1210" s="184">
        <v>3.1461999999999999</v>
      </c>
      <c r="G1210" s="184">
        <v>3.2848000000000002</v>
      </c>
      <c r="H1210" s="184">
        <v>3.3729</v>
      </c>
      <c r="I1210" s="184">
        <v>3.4224999999999999</v>
      </c>
      <c r="J1210" s="184">
        <v>3.5065</v>
      </c>
      <c r="K1210" s="184">
        <v>3.2115</v>
      </c>
      <c r="L1210" s="184">
        <v>3.3033999999999999</v>
      </c>
      <c r="M1210" s="184">
        <v>3.3136999999999999</v>
      </c>
      <c r="N1210" s="184">
        <v>3.2686999999999999</v>
      </c>
      <c r="O1210" s="184">
        <v>4.7709000000000001</v>
      </c>
      <c r="P1210" s="184">
        <v>5.6440000000000001</v>
      </c>
      <c r="Q1210" s="184">
        <v>7.2032999999999996</v>
      </c>
      <c r="R1210" s="184">
        <v>3.7863000000000002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44536</v>
      </c>
      <c r="E1211" s="184">
        <v>41.2027</v>
      </c>
      <c r="F1211" s="184">
        <v>3.1008</v>
      </c>
      <c r="G1211" s="184">
        <v>3.2786</v>
      </c>
      <c r="H1211" s="184">
        <v>3.3685</v>
      </c>
      <c r="I1211" s="184">
        <v>3.4214000000000002</v>
      </c>
      <c r="J1211" s="184">
        <v>3.5063</v>
      </c>
      <c r="K1211" s="184">
        <v>3.2117</v>
      </c>
      <c r="L1211" s="184">
        <v>3.3033999999999999</v>
      </c>
      <c r="M1211" s="184">
        <v>3.3136000000000001</v>
      </c>
      <c r="N1211" s="184">
        <v>3.2685</v>
      </c>
      <c r="O1211" s="184">
        <v>4.7712000000000003</v>
      </c>
      <c r="P1211" s="184">
        <v>5.6445999999999996</v>
      </c>
      <c r="Q1211" s="184">
        <v>6.7210999999999999</v>
      </c>
      <c r="R1211" s="184">
        <v>3.7865000000000002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44536</v>
      </c>
      <c r="E1212" s="184">
        <v>3321.9097000000002</v>
      </c>
      <c r="F1212" s="184">
        <v>3.3416999999999999</v>
      </c>
      <c r="G1212" s="184">
        <v>3.3895</v>
      </c>
      <c r="H1212" s="184">
        <v>3.4592999999999998</v>
      </c>
      <c r="I1212" s="184">
        <v>3.5874999999999999</v>
      </c>
      <c r="J1212" s="184">
        <v>3.6806000000000001</v>
      </c>
      <c r="K1212" s="184">
        <v>3.2955000000000001</v>
      </c>
      <c r="L1212" s="184">
        <v>3.3605999999999998</v>
      </c>
      <c r="M1212" s="184">
        <v>3.3692000000000002</v>
      </c>
      <c r="N1212" s="184">
        <v>3.3016999999999999</v>
      </c>
      <c r="O1212" s="184">
        <v>4.8945999999999996</v>
      </c>
      <c r="P1212" s="184">
        <v>5.7626999999999997</v>
      </c>
      <c r="Q1212" s="184">
        <v>7.0608000000000004</v>
      </c>
      <c r="R1212" s="184">
        <v>3.9346999999999999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44536</v>
      </c>
      <c r="E1213" s="184">
        <v>3295.9692</v>
      </c>
      <c r="F1213" s="184">
        <v>3.2262</v>
      </c>
      <c r="G1213" s="184">
        <v>3.2744</v>
      </c>
      <c r="H1213" s="184">
        <v>3.3464999999999998</v>
      </c>
      <c r="I1213" s="184">
        <v>3.4761000000000002</v>
      </c>
      <c r="J1213" s="184">
        <v>3.5695999999999999</v>
      </c>
      <c r="K1213" s="184">
        <v>3.1766000000000001</v>
      </c>
      <c r="L1213" s="184">
        <v>3.2446999999999999</v>
      </c>
      <c r="M1213" s="184">
        <v>3.2513000000000001</v>
      </c>
      <c r="N1213" s="184">
        <v>3.1814</v>
      </c>
      <c r="O1213" s="184">
        <v>4.7790999999999997</v>
      </c>
      <c r="P1213" s="184">
        <v>5.6673</v>
      </c>
      <c r="Q1213" s="184">
        <v>7.1486000000000001</v>
      </c>
      <c r="R1213" s="184">
        <v>3.8138999999999998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1000</v>
      </c>
      <c r="C1214" s="180">
        <v>139619</v>
      </c>
      <c r="D1214" s="183">
        <v>44536</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1922</v>
      </c>
      <c r="C1218" s="180">
        <v>148841</v>
      </c>
      <c r="D1218" s="183">
        <v>44536</v>
      </c>
      <c r="E1218" s="184">
        <v>1020.6109</v>
      </c>
      <c r="F1218" s="184">
        <v>3.4121000000000001</v>
      </c>
      <c r="G1218" s="184">
        <v>3.4735999999999998</v>
      </c>
      <c r="H1218" s="184">
        <v>3.3818000000000001</v>
      </c>
      <c r="I1218" s="184">
        <v>3.4523999999999999</v>
      </c>
      <c r="J1218" s="184">
        <v>3.4943</v>
      </c>
      <c r="K1218" s="184">
        <v>3.2663000000000002</v>
      </c>
      <c r="L1218" s="184">
        <v>3.3071999999999999</v>
      </c>
      <c r="M1218" s="184"/>
      <c r="N1218" s="184"/>
      <c r="O1218" s="184"/>
      <c r="P1218" s="184"/>
      <c r="Q1218" s="184">
        <v>3.3140999999999998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1923</v>
      </c>
      <c r="C1219" s="180">
        <v>148833</v>
      </c>
      <c r="D1219" s="183">
        <v>44536</v>
      </c>
      <c r="E1219" s="184">
        <v>1019.6509</v>
      </c>
      <c r="F1219" s="184">
        <v>3.2614000000000001</v>
      </c>
      <c r="G1219" s="184">
        <v>3.3239999999999998</v>
      </c>
      <c r="H1219" s="184">
        <v>3.2319</v>
      </c>
      <c r="I1219" s="184">
        <v>3.3022999999999998</v>
      </c>
      <c r="J1219" s="184">
        <v>3.3437999999999999</v>
      </c>
      <c r="K1219" s="184">
        <v>3.1150000000000002</v>
      </c>
      <c r="L1219" s="184">
        <v>3.1539000000000001</v>
      </c>
      <c r="M1219" s="184"/>
      <c r="N1219" s="184"/>
      <c r="O1219" s="184"/>
      <c r="P1219" s="184"/>
      <c r="Q1219" s="184">
        <v>3.1597</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44536</v>
      </c>
      <c r="E1220" s="184">
        <v>2010.2447</v>
      </c>
      <c r="F1220" s="184">
        <v>3.0832999999999999</v>
      </c>
      <c r="G1220" s="184">
        <v>3.2522000000000002</v>
      </c>
      <c r="H1220" s="184">
        <v>3.2864</v>
      </c>
      <c r="I1220" s="184">
        <v>3.3351999999999999</v>
      </c>
      <c r="J1220" s="184">
        <v>3.4325999999999999</v>
      </c>
      <c r="K1220" s="184">
        <v>3.2433999999999998</v>
      </c>
      <c r="L1220" s="184">
        <v>3.2892000000000001</v>
      </c>
      <c r="M1220" s="184">
        <v>3.3026</v>
      </c>
      <c r="N1220" s="184">
        <v>3.2604000000000002</v>
      </c>
      <c r="O1220" s="184">
        <v>4.7290000000000001</v>
      </c>
      <c r="P1220" s="184">
        <v>4.8384</v>
      </c>
      <c r="Q1220" s="184">
        <v>6.8845000000000001</v>
      </c>
      <c r="R1220" s="184">
        <v>3.8523999999999998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44536</v>
      </c>
      <c r="E1221" s="184">
        <v>2027.7755</v>
      </c>
      <c r="F1221" s="184">
        <v>3.1863000000000001</v>
      </c>
      <c r="G1221" s="184">
        <v>3.3531</v>
      </c>
      <c r="H1221" s="184">
        <v>3.3862000000000001</v>
      </c>
      <c r="I1221" s="184">
        <v>3.4355000000000002</v>
      </c>
      <c r="J1221" s="184">
        <v>3.5331000000000001</v>
      </c>
      <c r="K1221" s="184">
        <v>3.3439000000000001</v>
      </c>
      <c r="L1221" s="184">
        <v>3.3803000000000001</v>
      </c>
      <c r="M1221" s="184">
        <v>3.3963999999999999</v>
      </c>
      <c r="N1221" s="184">
        <v>3.3527</v>
      </c>
      <c r="O1221" s="184">
        <v>4.8333000000000004</v>
      </c>
      <c r="P1221" s="184">
        <v>4.9474</v>
      </c>
      <c r="Q1221" s="184">
        <v>6.5449999999999999</v>
      </c>
      <c r="R1221" s="184">
        <v>3.9508000000000001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44536</v>
      </c>
      <c r="E1222" s="184">
        <v>3448.3285000000001</v>
      </c>
      <c r="F1222" s="184">
        <v>3.3028</v>
      </c>
      <c r="G1222" s="184">
        <v>3.3788999999999998</v>
      </c>
      <c r="H1222" s="184">
        <v>3.4336000000000002</v>
      </c>
      <c r="I1222" s="184">
        <v>3.5369999999999999</v>
      </c>
      <c r="J1222" s="184">
        <v>3.6335999999999999</v>
      </c>
      <c r="K1222" s="184">
        <v>3.3460000000000001</v>
      </c>
      <c r="L1222" s="184">
        <v>3.4030999999999998</v>
      </c>
      <c r="M1222" s="184">
        <v>3.3925999999999998</v>
      </c>
      <c r="N1222" s="184">
        <v>3.3391000000000002</v>
      </c>
      <c r="O1222" s="184">
        <v>4.8605</v>
      </c>
      <c r="P1222" s="184">
        <v>5.7358000000000002</v>
      </c>
      <c r="Q1222" s="184">
        <v>6.9981999999999998</v>
      </c>
      <c r="R1222" s="184">
        <v>3.8771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44536</v>
      </c>
      <c r="E1223" s="184">
        <v>3158.6043</v>
      </c>
      <c r="F1223" s="184">
        <v>2.6615000000000002</v>
      </c>
      <c r="G1223" s="184">
        <v>2.7378</v>
      </c>
      <c r="H1223" s="184">
        <v>2.7919999999999998</v>
      </c>
      <c r="I1223" s="184">
        <v>2.8942999999999999</v>
      </c>
      <c r="J1223" s="184">
        <v>2.9883999999999999</v>
      </c>
      <c r="K1223" s="184">
        <v>2.6962999999999999</v>
      </c>
      <c r="L1223" s="184">
        <v>2.7538</v>
      </c>
      <c r="M1223" s="184">
        <v>2.7454000000000001</v>
      </c>
      <c r="N1223" s="184">
        <v>2.6922999999999999</v>
      </c>
      <c r="O1223" s="184">
        <v>4.2076000000000002</v>
      </c>
      <c r="P1223" s="184">
        <v>5.0502000000000002</v>
      </c>
      <c r="Q1223" s="184">
        <v>6.4275000000000002</v>
      </c>
      <c r="R1223" s="184">
        <v>3.2364000000000002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44536</v>
      </c>
      <c r="E1224" s="184">
        <v>3428.3534</v>
      </c>
      <c r="F1224" s="184">
        <v>3.2027999999999999</v>
      </c>
      <c r="G1224" s="184">
        <v>3.2793000000000001</v>
      </c>
      <c r="H1224" s="184">
        <v>3.3336000000000001</v>
      </c>
      <c r="I1224" s="184">
        <v>3.4369999999999998</v>
      </c>
      <c r="J1224" s="184">
        <v>3.5333000000000001</v>
      </c>
      <c r="K1224" s="184">
        <v>3.2450999999999999</v>
      </c>
      <c r="L1224" s="184">
        <v>3.3039999999999998</v>
      </c>
      <c r="M1224" s="184">
        <v>3.2974000000000001</v>
      </c>
      <c r="N1224" s="184">
        <v>3.2465000000000002</v>
      </c>
      <c r="O1224" s="184">
        <v>4.7747000000000002</v>
      </c>
      <c r="P1224" s="184">
        <v>5.6634000000000002</v>
      </c>
      <c r="Q1224" s="184">
        <v>6.9518000000000004</v>
      </c>
      <c r="R1224" s="184">
        <v>3.7806999999999999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44536</v>
      </c>
      <c r="E1225" s="184">
        <v>1134.731</v>
      </c>
      <c r="F1225" s="184">
        <v>2.9531000000000001</v>
      </c>
      <c r="G1225" s="184">
        <v>3.1349</v>
      </c>
      <c r="H1225" s="184">
        <v>3.0819999999999999</v>
      </c>
      <c r="I1225" s="184">
        <v>3.0478999999999998</v>
      </c>
      <c r="J1225" s="184">
        <v>3.1684999999999999</v>
      </c>
      <c r="K1225" s="184">
        <v>2.9874999999999998</v>
      </c>
      <c r="L1225" s="184">
        <v>2.9483000000000001</v>
      </c>
      <c r="M1225" s="184">
        <v>2.9969999999999999</v>
      </c>
      <c r="N1225" s="184">
        <v>2.9950000000000001</v>
      </c>
      <c r="O1225" s="184"/>
      <c r="P1225" s="184"/>
      <c r="Q1225" s="184">
        <v>4.4611000000000001</v>
      </c>
      <c r="R1225" s="184">
        <v>3.4211999999999998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44536</v>
      </c>
      <c r="E1226" s="184">
        <v>1132.1324999999999</v>
      </c>
      <c r="F1226" s="184">
        <v>2.8727999999999998</v>
      </c>
      <c r="G1226" s="184">
        <v>3.0550000000000002</v>
      </c>
      <c r="H1226" s="184">
        <v>3.0019</v>
      </c>
      <c r="I1226" s="184">
        <v>2.9687999999999999</v>
      </c>
      <c r="J1226" s="184">
        <v>3.0891000000000002</v>
      </c>
      <c r="K1226" s="184">
        <v>2.9070999999999998</v>
      </c>
      <c r="L1226" s="184">
        <v>2.8675000000000002</v>
      </c>
      <c r="M1226" s="184">
        <v>2.9155000000000002</v>
      </c>
      <c r="N1226" s="184">
        <v>2.9127999999999998</v>
      </c>
      <c r="O1226" s="184"/>
      <c r="P1226" s="184"/>
      <c r="Q1226" s="184">
        <v>4.3783000000000003</v>
      </c>
      <c r="R1226" s="184">
        <v>3.3388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3.0017705357142863</v>
      </c>
      <c r="G1227" s="186">
        <v>3.0722017857142858</v>
      </c>
      <c r="H1227" s="186">
        <v>3.1438866071428562</v>
      </c>
      <c r="I1227" s="186">
        <v>3.2175580357142848</v>
      </c>
      <c r="J1227" s="186">
        <v>3.3217812499999995</v>
      </c>
      <c r="K1227" s="186">
        <v>3.0500098214285711</v>
      </c>
      <c r="L1227" s="186">
        <v>3.0808651785714285</v>
      </c>
      <c r="M1227" s="186">
        <v>3.0961654545454533</v>
      </c>
      <c r="N1227" s="186">
        <v>3.066372727272729</v>
      </c>
      <c r="O1227" s="186">
        <v>4.5074215053763451</v>
      </c>
      <c r="P1227" s="186">
        <v>5.3324966292134839</v>
      </c>
      <c r="Q1227" s="186">
        <v>5.9302223214285723</v>
      </c>
      <c r="R1227" s="186">
        <v>3.5692868686868682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3.1736500000000003</v>
      </c>
      <c r="G1228" s="186">
        <v>3.27895</v>
      </c>
      <c r="H1228" s="186">
        <v>3.3461499999999997</v>
      </c>
      <c r="I1228" s="186">
        <v>3.43025</v>
      </c>
      <c r="J1228" s="186">
        <v>3.5331999999999999</v>
      </c>
      <c r="K1228" s="186">
        <v>3.2237999999999998</v>
      </c>
      <c r="L1228" s="186">
        <v>3.2858499999999999</v>
      </c>
      <c r="M1228" s="186">
        <v>3.2848000000000002</v>
      </c>
      <c r="N1228" s="186">
        <v>3.2354000000000003</v>
      </c>
      <c r="O1228" s="186">
        <v>4.7643000000000004</v>
      </c>
      <c r="P1228" s="186">
        <v>5.6477000000000004</v>
      </c>
      <c r="Q1228" s="186">
        <v>6.8654000000000002</v>
      </c>
      <c r="R1228" s="186">
        <v>3.7770999999999999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1001</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1002</v>
      </c>
      <c r="B1231" s="180" t="s">
        <v>1003</v>
      </c>
      <c r="C1231" s="180">
        <v>100365</v>
      </c>
      <c r="D1231" s="183">
        <v>44536</v>
      </c>
      <c r="E1231" s="184">
        <v>72.860200000000006</v>
      </c>
      <c r="F1231" s="184">
        <v>5.6969000000000003</v>
      </c>
      <c r="G1231" s="184">
        <v>5.6969000000000003</v>
      </c>
      <c r="H1231" s="184">
        <v>0.55110000000000003</v>
      </c>
      <c r="I1231" s="184">
        <v>5.5976999999999997</v>
      </c>
      <c r="J1231" s="184">
        <v>12.0403</v>
      </c>
      <c r="K1231" s="184">
        <v>2.7113</v>
      </c>
      <c r="L1231" s="184">
        <v>3.6103000000000001</v>
      </c>
      <c r="M1231" s="184">
        <v>5.9112</v>
      </c>
      <c r="N1231" s="184">
        <v>1.1776</v>
      </c>
      <c r="O1231" s="184">
        <v>8.2623999999999995</v>
      </c>
      <c r="P1231" s="184">
        <v>6.4564000000000004</v>
      </c>
      <c r="Q1231" s="184">
        <v>8.8467000000000002</v>
      </c>
      <c r="R1231" s="184">
        <v>6.8997999999999999</v>
      </c>
      <c r="S1231" s="120" t="s">
        <v>1998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1002</v>
      </c>
      <c r="B1232" s="180" t="s">
        <v>1004</v>
      </c>
      <c r="C1232" s="180">
        <v>120743</v>
      </c>
      <c r="D1232" s="183">
        <v>44536</v>
      </c>
      <c r="E1232" s="184">
        <v>78.209100000000007</v>
      </c>
      <c r="F1232" s="184">
        <v>6.2881</v>
      </c>
      <c r="G1232" s="184">
        <v>6.2881</v>
      </c>
      <c r="H1232" s="184">
        <v>1.1536999999999999</v>
      </c>
      <c r="I1232" s="184">
        <v>6.1984000000000004</v>
      </c>
      <c r="J1232" s="184">
        <v>12.6462</v>
      </c>
      <c r="K1232" s="184">
        <v>3.3155999999999999</v>
      </c>
      <c r="L1232" s="184">
        <v>4.2221000000000002</v>
      </c>
      <c r="M1232" s="184">
        <v>6.5393999999999997</v>
      </c>
      <c r="N1232" s="184">
        <v>1.7863</v>
      </c>
      <c r="O1232" s="184">
        <v>8.8566000000000003</v>
      </c>
      <c r="P1232" s="184">
        <v>7.1390000000000002</v>
      </c>
      <c r="Q1232" s="184">
        <v>8.9281000000000006</v>
      </c>
      <c r="R1232" s="184">
        <v>7.4885999999999999</v>
      </c>
      <c r="S1232" s="120" t="s">
        <v>1998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1002</v>
      </c>
      <c r="B1233" s="180" t="s">
        <v>1005</v>
      </c>
      <c r="C1233" s="180">
        <v>143702</v>
      </c>
      <c r="D1233" s="183">
        <v>44536</v>
      </c>
      <c r="E1233" s="184">
        <v>14.1738</v>
      </c>
      <c r="F1233" s="184">
        <v>2.4039999999999999</v>
      </c>
      <c r="G1233" s="184">
        <v>2.4039999999999999</v>
      </c>
      <c r="H1233" s="184">
        <v>4.3078000000000003</v>
      </c>
      <c r="I1233" s="184">
        <v>11.6957</v>
      </c>
      <c r="J1233" s="184">
        <v>19.269200000000001</v>
      </c>
      <c r="K1233" s="184">
        <v>6.5225</v>
      </c>
      <c r="L1233" s="184">
        <v>5.6868999999999996</v>
      </c>
      <c r="M1233" s="184">
        <v>5.8253000000000004</v>
      </c>
      <c r="N1233" s="184">
        <v>2.7324000000000002</v>
      </c>
      <c r="O1233" s="184">
        <v>9.7478999999999996</v>
      </c>
      <c r="P1233" s="184"/>
      <c r="Q1233" s="184">
        <v>10.731</v>
      </c>
      <c r="R1233" s="184">
        <v>8.2949999999999999</v>
      </c>
      <c r="S1233" s="120" t="s">
        <v>1998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1002</v>
      </c>
      <c r="B1234" s="180" t="s">
        <v>1006</v>
      </c>
      <c r="C1234" s="180">
        <v>143704</v>
      </c>
      <c r="D1234" s="183">
        <v>44536</v>
      </c>
      <c r="E1234" s="184">
        <v>14.328799999999999</v>
      </c>
      <c r="F1234" s="184">
        <v>2.7176999999999998</v>
      </c>
      <c r="G1234" s="184">
        <v>2.7176999999999998</v>
      </c>
      <c r="H1234" s="184">
        <v>4.5891999999999999</v>
      </c>
      <c r="I1234" s="184">
        <v>11.9725</v>
      </c>
      <c r="J1234" s="184">
        <v>19.544599999999999</v>
      </c>
      <c r="K1234" s="184">
        <v>6.8037000000000001</v>
      </c>
      <c r="L1234" s="184">
        <v>5.9664999999999999</v>
      </c>
      <c r="M1234" s="184">
        <v>6.1101999999999999</v>
      </c>
      <c r="N1234" s="184">
        <v>3.0283000000000002</v>
      </c>
      <c r="O1234" s="184">
        <v>10.0901</v>
      </c>
      <c r="P1234" s="184"/>
      <c r="Q1234" s="184">
        <v>11.083600000000001</v>
      </c>
      <c r="R1234" s="184">
        <v>8.6273</v>
      </c>
      <c r="S1234" s="120" t="s">
        <v>1998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4.276675</v>
      </c>
      <c r="G1235" s="186">
        <v>4.276675</v>
      </c>
      <c r="H1235" s="186">
        <v>2.6504500000000002</v>
      </c>
      <c r="I1235" s="186">
        <v>8.8660749999999986</v>
      </c>
      <c r="J1235" s="186">
        <v>15.875075000000002</v>
      </c>
      <c r="K1235" s="186">
        <v>4.8382749999999994</v>
      </c>
      <c r="L1235" s="186">
        <v>4.8714499999999994</v>
      </c>
      <c r="M1235" s="186">
        <v>6.0965249999999997</v>
      </c>
      <c r="N1235" s="186">
        <v>2.1811500000000001</v>
      </c>
      <c r="O1235" s="186">
        <v>9.2392500000000002</v>
      </c>
      <c r="P1235" s="186">
        <v>6.7977000000000007</v>
      </c>
      <c r="Q1235" s="186">
        <v>9.8973499999999994</v>
      </c>
      <c r="R1235" s="186">
        <v>7.8276749999999993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4.2073</v>
      </c>
      <c r="G1236" s="186">
        <v>4.2073</v>
      </c>
      <c r="H1236" s="186">
        <v>2.7307500000000005</v>
      </c>
      <c r="I1236" s="186">
        <v>8.9470500000000008</v>
      </c>
      <c r="J1236" s="186">
        <v>15.957700000000001</v>
      </c>
      <c r="K1236" s="186">
        <v>4.9190500000000004</v>
      </c>
      <c r="L1236" s="186">
        <v>4.9544999999999995</v>
      </c>
      <c r="M1236" s="186">
        <v>6.0106999999999999</v>
      </c>
      <c r="N1236" s="186">
        <v>2.25935</v>
      </c>
      <c r="O1236" s="186">
        <v>9.3022500000000008</v>
      </c>
      <c r="P1236" s="186">
        <v>6.7977000000000007</v>
      </c>
      <c r="Q1236" s="186">
        <v>9.8295500000000011</v>
      </c>
      <c r="R1236" s="186">
        <v>7.8917999999999999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1007</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1008</v>
      </c>
      <c r="B1239" s="180" t="s">
        <v>1009</v>
      </c>
      <c r="C1239" s="180">
        <v>103192</v>
      </c>
      <c r="D1239" s="183">
        <v>44536</v>
      </c>
      <c r="E1239" s="184">
        <v>529.38639999999998</v>
      </c>
      <c r="F1239" s="184">
        <v>3.2138</v>
      </c>
      <c r="G1239" s="184">
        <v>3.2138</v>
      </c>
      <c r="H1239" s="184">
        <v>2.9811999999999999</v>
      </c>
      <c r="I1239" s="184">
        <v>2.1465000000000001</v>
      </c>
      <c r="J1239" s="184">
        <v>3.2667000000000002</v>
      </c>
      <c r="K1239" s="184">
        <v>2.4291</v>
      </c>
      <c r="L1239" s="184">
        <v>3.4512</v>
      </c>
      <c r="M1239" s="184">
        <v>4.0848000000000004</v>
      </c>
      <c r="N1239" s="184">
        <v>3.544</v>
      </c>
      <c r="O1239" s="184">
        <v>6.5907</v>
      </c>
      <c r="P1239" s="184">
        <v>6.5553999999999997</v>
      </c>
      <c r="Q1239" s="184">
        <v>7.3231000000000002</v>
      </c>
      <c r="R1239" s="184">
        <v>5.6436000000000002</v>
      </c>
      <c r="S1239" s="120" t="s">
        <v>1996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1008</v>
      </c>
      <c r="B1240" s="180" t="s">
        <v>1010</v>
      </c>
      <c r="C1240" s="180">
        <v>119523</v>
      </c>
      <c r="D1240" s="183">
        <v>44536</v>
      </c>
      <c r="E1240" s="184">
        <v>569.79319999999996</v>
      </c>
      <c r="F1240" s="184">
        <v>4.0434000000000001</v>
      </c>
      <c r="G1240" s="184">
        <v>4.0434000000000001</v>
      </c>
      <c r="H1240" s="184">
        <v>3.8115000000000001</v>
      </c>
      <c r="I1240" s="184">
        <v>2.9775</v>
      </c>
      <c r="J1240" s="184">
        <v>4.0987999999999998</v>
      </c>
      <c r="K1240" s="184">
        <v>3.2652999999999999</v>
      </c>
      <c r="L1240" s="184">
        <v>4.2930999999999999</v>
      </c>
      <c r="M1240" s="184">
        <v>4.9103000000000003</v>
      </c>
      <c r="N1240" s="184">
        <v>4.3711000000000002</v>
      </c>
      <c r="O1240" s="184">
        <v>7.4734999999999996</v>
      </c>
      <c r="P1240" s="184">
        <v>7.4469000000000003</v>
      </c>
      <c r="Q1240" s="184">
        <v>8.3872999999999998</v>
      </c>
      <c r="R1240" s="184">
        <v>6.5060000000000002</v>
      </c>
      <c r="S1240" s="120" t="s">
        <v>1996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1008</v>
      </c>
      <c r="B1241" s="180" t="s">
        <v>1011</v>
      </c>
      <c r="C1241" s="180">
        <v>120513</v>
      </c>
      <c r="D1241" s="183">
        <v>44536</v>
      </c>
      <c r="E1241" s="184">
        <v>2555.1446000000001</v>
      </c>
      <c r="F1241" s="184">
        <v>3.9325000000000001</v>
      </c>
      <c r="G1241" s="184">
        <v>3.9325000000000001</v>
      </c>
      <c r="H1241" s="184">
        <v>4.5829000000000004</v>
      </c>
      <c r="I1241" s="184">
        <v>3.5516999999999999</v>
      </c>
      <c r="J1241" s="184">
        <v>4.1764999999999999</v>
      </c>
      <c r="K1241" s="184">
        <v>3.19</v>
      </c>
      <c r="L1241" s="184">
        <v>4.0235000000000003</v>
      </c>
      <c r="M1241" s="184">
        <v>4.4379</v>
      </c>
      <c r="N1241" s="184">
        <v>4.0824999999999996</v>
      </c>
      <c r="O1241" s="184">
        <v>7.0662000000000003</v>
      </c>
      <c r="P1241" s="184">
        <v>7.1669999999999998</v>
      </c>
      <c r="Q1241" s="184">
        <v>8.0655999999999999</v>
      </c>
      <c r="R1241" s="184">
        <v>5.9169</v>
      </c>
      <c r="S1241" s="120" t="s">
        <v>1995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1008</v>
      </c>
      <c r="B1242" s="180" t="s">
        <v>1012</v>
      </c>
      <c r="C1242" s="180">
        <v>112214</v>
      </c>
      <c r="D1242" s="183">
        <v>44536</v>
      </c>
      <c r="E1242" s="184">
        <v>2465.9358000000002</v>
      </c>
      <c r="F1242" s="184">
        <v>3.6221000000000001</v>
      </c>
      <c r="G1242" s="184">
        <v>3.6221000000000001</v>
      </c>
      <c r="H1242" s="184">
        <v>4.2727000000000004</v>
      </c>
      <c r="I1242" s="184">
        <v>3.2414000000000001</v>
      </c>
      <c r="J1242" s="184">
        <v>3.8656999999999999</v>
      </c>
      <c r="K1242" s="184">
        <v>2.8805000000000001</v>
      </c>
      <c r="L1242" s="184">
        <v>3.7130999999999998</v>
      </c>
      <c r="M1242" s="184">
        <v>4.1185999999999998</v>
      </c>
      <c r="N1242" s="184">
        <v>3.7585000000000002</v>
      </c>
      <c r="O1242" s="184">
        <v>6.7347000000000001</v>
      </c>
      <c r="P1242" s="184">
        <v>6.7286000000000001</v>
      </c>
      <c r="Q1242" s="184">
        <v>7.7001999999999997</v>
      </c>
      <c r="R1242" s="184">
        <v>5.5910000000000002</v>
      </c>
      <c r="S1242" s="120" t="s">
        <v>1995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1008</v>
      </c>
      <c r="B1243" s="180" t="s">
        <v>1013</v>
      </c>
      <c r="C1243" s="180">
        <v>112029</v>
      </c>
      <c r="D1243" s="183">
        <v>44536</v>
      </c>
      <c r="E1243" s="184">
        <v>1588.6837</v>
      </c>
      <c r="F1243" s="184">
        <v>1.7502</v>
      </c>
      <c r="G1243" s="184">
        <v>1.7502</v>
      </c>
      <c r="H1243" s="184">
        <v>3.302</v>
      </c>
      <c r="I1243" s="184">
        <v>2.2538</v>
      </c>
      <c r="J1243" s="184">
        <v>2.8485999999999998</v>
      </c>
      <c r="K1243" s="184">
        <v>2.3277999999999999</v>
      </c>
      <c r="L1243" s="184">
        <v>2.9148000000000001</v>
      </c>
      <c r="M1243" s="184">
        <v>4.0563000000000002</v>
      </c>
      <c r="N1243" s="184">
        <v>6.2152000000000003</v>
      </c>
      <c r="O1243" s="184">
        <v>-9.1783999999999999</v>
      </c>
      <c r="P1243" s="184">
        <v>-2.9967000000000001</v>
      </c>
      <c r="Q1243" s="184">
        <v>3.7848999999999999</v>
      </c>
      <c r="R1243" s="184">
        <v>-3.9047999999999998</v>
      </c>
      <c r="S1243" s="120" t="s">
        <v>1996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1008</v>
      </c>
      <c r="B1244" s="180" t="s">
        <v>1014</v>
      </c>
      <c r="C1244" s="180">
        <v>119410</v>
      </c>
      <c r="D1244" s="183">
        <v>44536</v>
      </c>
      <c r="E1244" s="184">
        <v>1631.5247999999999</v>
      </c>
      <c r="F1244" s="184">
        <v>1.9601</v>
      </c>
      <c r="G1244" s="184">
        <v>1.9601</v>
      </c>
      <c r="H1244" s="184">
        <v>3.5125000000000002</v>
      </c>
      <c r="I1244" s="184">
        <v>2.4639000000000002</v>
      </c>
      <c r="J1244" s="184">
        <v>3.0590000000000002</v>
      </c>
      <c r="K1244" s="184">
        <v>2.5388000000000002</v>
      </c>
      <c r="L1244" s="184">
        <v>3.1280000000000001</v>
      </c>
      <c r="M1244" s="184">
        <v>4.2728999999999999</v>
      </c>
      <c r="N1244" s="184">
        <v>6.4383999999999997</v>
      </c>
      <c r="O1244" s="184">
        <v>-8.9441000000000006</v>
      </c>
      <c r="P1244" s="184">
        <v>-2.7301000000000002</v>
      </c>
      <c r="Q1244" s="184">
        <v>2.5417999999999998</v>
      </c>
      <c r="R1244" s="184">
        <v>-3.6789999999999998</v>
      </c>
      <c r="S1244" s="120" t="s">
        <v>1996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1008</v>
      </c>
      <c r="B1245" s="180" t="s">
        <v>1015</v>
      </c>
      <c r="C1245" s="180">
        <v>148320</v>
      </c>
      <c r="D1245" s="183"/>
      <c r="E1245" s="184"/>
      <c r="F1245" s="184"/>
      <c r="G1245" s="184"/>
      <c r="H1245" s="184"/>
      <c r="I1245" s="184"/>
      <c r="J1245" s="184"/>
      <c r="K1245" s="184"/>
      <c r="L1245" s="184"/>
      <c r="M1245" s="184"/>
      <c r="N1245" s="184"/>
      <c r="O1245" s="184"/>
      <c r="P1245" s="184"/>
      <c r="Q1245" s="184"/>
      <c r="R1245" s="184"/>
      <c r="S1245" s="120" t="s">
        <v>1996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1008</v>
      </c>
      <c r="B1246" s="180" t="s">
        <v>1016</v>
      </c>
      <c r="C1246" s="180">
        <v>148325</v>
      </c>
      <c r="D1246" s="183"/>
      <c r="E1246" s="184"/>
      <c r="F1246" s="184"/>
      <c r="G1246" s="184"/>
      <c r="H1246" s="184"/>
      <c r="I1246" s="184"/>
      <c r="J1246" s="184"/>
      <c r="K1246" s="184"/>
      <c r="L1246" s="184"/>
      <c r="M1246" s="184"/>
      <c r="N1246" s="184"/>
      <c r="O1246" s="184"/>
      <c r="P1246" s="184"/>
      <c r="Q1246" s="184"/>
      <c r="R1246" s="184"/>
      <c r="S1246" s="120" t="s">
        <v>1996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1008</v>
      </c>
      <c r="B1247" s="180" t="s">
        <v>1017</v>
      </c>
      <c r="C1247" s="180">
        <v>117945</v>
      </c>
      <c r="D1247" s="183">
        <v>44536</v>
      </c>
      <c r="E1247" s="184">
        <v>32.538600000000002</v>
      </c>
      <c r="F1247" s="184">
        <v>2.9171999999999998</v>
      </c>
      <c r="G1247" s="184">
        <v>2.9171999999999998</v>
      </c>
      <c r="H1247" s="184">
        <v>6.0163000000000002</v>
      </c>
      <c r="I1247" s="184">
        <v>3.3134000000000001</v>
      </c>
      <c r="J1247" s="184">
        <v>3.5533999999999999</v>
      </c>
      <c r="K1247" s="184">
        <v>2.2311999999999999</v>
      </c>
      <c r="L1247" s="184">
        <v>3.1497999999999999</v>
      </c>
      <c r="M1247" s="184">
        <v>3.8591000000000002</v>
      </c>
      <c r="N1247" s="184">
        <v>3.4169999999999998</v>
      </c>
      <c r="O1247" s="184">
        <v>6.0548999999999999</v>
      </c>
      <c r="P1247" s="184">
        <v>6.1942000000000004</v>
      </c>
      <c r="Q1247" s="184">
        <v>7.5853000000000002</v>
      </c>
      <c r="R1247" s="184">
        <v>5.4090999999999996</v>
      </c>
      <c r="S1247" s="120" t="s">
        <v>1996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1008</v>
      </c>
      <c r="B1248" s="180" t="s">
        <v>1018</v>
      </c>
      <c r="C1248" s="180">
        <v>120008</v>
      </c>
      <c r="D1248" s="183">
        <v>44536</v>
      </c>
      <c r="E1248" s="184">
        <v>34.690199999999997</v>
      </c>
      <c r="F1248" s="184">
        <v>3.7538999999999998</v>
      </c>
      <c r="G1248" s="184">
        <v>3.7538999999999998</v>
      </c>
      <c r="H1248" s="184">
        <v>6.8933</v>
      </c>
      <c r="I1248" s="184">
        <v>4.1928999999999998</v>
      </c>
      <c r="J1248" s="184">
        <v>4.4367999999999999</v>
      </c>
      <c r="K1248" s="184">
        <v>3.0899000000000001</v>
      </c>
      <c r="L1248" s="184">
        <v>3.9809000000000001</v>
      </c>
      <c r="M1248" s="184">
        <v>4.7157</v>
      </c>
      <c r="N1248" s="184">
        <v>4.2625999999999999</v>
      </c>
      <c r="O1248" s="184">
        <v>6.9230999999999998</v>
      </c>
      <c r="P1248" s="184">
        <v>6.9955999999999996</v>
      </c>
      <c r="Q1248" s="184">
        <v>7.9926000000000004</v>
      </c>
      <c r="R1248" s="184">
        <v>6.2735000000000003</v>
      </c>
      <c r="S1248" s="120" t="s">
        <v>1996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1008</v>
      </c>
      <c r="B1249" s="180" t="s">
        <v>1019</v>
      </c>
      <c r="C1249" s="180">
        <v>118291</v>
      </c>
      <c r="D1249" s="183">
        <v>44536</v>
      </c>
      <c r="E1249" s="184">
        <v>34.4343</v>
      </c>
      <c r="F1249" s="184">
        <v>3.3222</v>
      </c>
      <c r="G1249" s="184">
        <v>3.3222</v>
      </c>
      <c r="H1249" s="184">
        <v>4.0007000000000001</v>
      </c>
      <c r="I1249" s="184">
        <v>3.3812000000000002</v>
      </c>
      <c r="J1249" s="184">
        <v>3.7029999999999998</v>
      </c>
      <c r="K1249" s="184">
        <v>2.7313000000000001</v>
      </c>
      <c r="L1249" s="184">
        <v>3.4620000000000002</v>
      </c>
      <c r="M1249" s="184">
        <v>3.6875</v>
      </c>
      <c r="N1249" s="184">
        <v>3.4201999999999999</v>
      </c>
      <c r="O1249" s="184">
        <v>6.2386999999999997</v>
      </c>
      <c r="P1249" s="184">
        <v>6.4747000000000003</v>
      </c>
      <c r="Q1249" s="184">
        <v>7.5750000000000002</v>
      </c>
      <c r="R1249" s="184">
        <v>5.0612000000000004</v>
      </c>
      <c r="S1249" s="120" t="s">
        <v>1995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1008</v>
      </c>
      <c r="B1250" s="180" t="s">
        <v>1020</v>
      </c>
      <c r="C1250" s="180">
        <v>102913</v>
      </c>
      <c r="D1250" s="183">
        <v>44536</v>
      </c>
      <c r="E1250" s="184">
        <v>33.839799999999997</v>
      </c>
      <c r="F1250" s="184">
        <v>3.0928</v>
      </c>
      <c r="G1250" s="184">
        <v>3.0928</v>
      </c>
      <c r="H1250" s="184">
        <v>3.7624</v>
      </c>
      <c r="I1250" s="184">
        <v>3.1395</v>
      </c>
      <c r="J1250" s="184">
        <v>3.4491999999999998</v>
      </c>
      <c r="K1250" s="184">
        <v>2.4649999999999999</v>
      </c>
      <c r="L1250" s="184">
        <v>3.1934</v>
      </c>
      <c r="M1250" s="184">
        <v>3.4115000000000002</v>
      </c>
      <c r="N1250" s="184">
        <v>3.1522000000000001</v>
      </c>
      <c r="O1250" s="184">
        <v>5.9751000000000003</v>
      </c>
      <c r="P1250" s="184">
        <v>6.2374999999999998</v>
      </c>
      <c r="Q1250" s="184">
        <v>7.54</v>
      </c>
      <c r="R1250" s="184">
        <v>4.7995000000000001</v>
      </c>
      <c r="S1250" s="120" t="s">
        <v>1995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1008</v>
      </c>
      <c r="B1251" s="180" t="s">
        <v>1021</v>
      </c>
      <c r="C1251" s="180">
        <v>133925</v>
      </c>
      <c r="D1251" s="183">
        <v>44536</v>
      </c>
      <c r="E1251" s="184">
        <v>16.2483</v>
      </c>
      <c r="F1251" s="184">
        <v>3.7450999999999999</v>
      </c>
      <c r="G1251" s="184">
        <v>3.7450999999999999</v>
      </c>
      <c r="H1251" s="184">
        <v>4.3681000000000001</v>
      </c>
      <c r="I1251" s="184">
        <v>3.3256999999999999</v>
      </c>
      <c r="J1251" s="184">
        <v>4.0446</v>
      </c>
      <c r="K1251" s="184">
        <v>2.8315000000000001</v>
      </c>
      <c r="L1251" s="184">
        <v>3.7353000000000001</v>
      </c>
      <c r="M1251" s="184">
        <v>4.1615000000000002</v>
      </c>
      <c r="N1251" s="184">
        <v>3.7547000000000001</v>
      </c>
      <c r="O1251" s="184">
        <v>6.6913999999999998</v>
      </c>
      <c r="P1251" s="184">
        <v>6.8219000000000003</v>
      </c>
      <c r="Q1251" s="184">
        <v>7.4584000000000001</v>
      </c>
      <c r="R1251" s="184">
        <v>5.3986999999999998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1008</v>
      </c>
      <c r="B1252" s="180" t="s">
        <v>1022</v>
      </c>
      <c r="C1252" s="180">
        <v>133926</v>
      </c>
      <c r="D1252" s="183">
        <v>44536</v>
      </c>
      <c r="E1252" s="184">
        <v>15.9095</v>
      </c>
      <c r="F1252" s="184">
        <v>3.5188000000000001</v>
      </c>
      <c r="G1252" s="184">
        <v>3.5188000000000001</v>
      </c>
      <c r="H1252" s="184">
        <v>4.1001000000000003</v>
      </c>
      <c r="I1252" s="184">
        <v>3.0352000000000001</v>
      </c>
      <c r="J1252" s="184">
        <v>3.746</v>
      </c>
      <c r="K1252" s="184">
        <v>2.5345</v>
      </c>
      <c r="L1252" s="184">
        <v>3.4369000000000001</v>
      </c>
      <c r="M1252" s="184">
        <v>3.8662000000000001</v>
      </c>
      <c r="N1252" s="184">
        <v>3.4622000000000002</v>
      </c>
      <c r="O1252" s="184">
        <v>6.3815</v>
      </c>
      <c r="P1252" s="184">
        <v>6.5026000000000002</v>
      </c>
      <c r="Q1252" s="184">
        <v>7.1233000000000004</v>
      </c>
      <c r="R1252" s="184">
        <v>5.1064999999999996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1008</v>
      </c>
      <c r="B1253" s="180" t="s">
        <v>1023</v>
      </c>
      <c r="C1253" s="180">
        <v>140220</v>
      </c>
      <c r="D1253" s="183"/>
      <c r="E1253" s="184"/>
      <c r="F1253" s="184"/>
      <c r="G1253" s="184"/>
      <c r="H1253" s="184"/>
      <c r="I1253" s="184"/>
      <c r="J1253" s="184"/>
      <c r="K1253" s="184"/>
      <c r="L1253" s="184"/>
      <c r="M1253" s="184"/>
      <c r="N1253" s="184"/>
      <c r="O1253" s="184"/>
      <c r="P1253" s="184"/>
      <c r="Q1253" s="184"/>
      <c r="R1253" s="184"/>
      <c r="S1253" s="120" t="s">
        <v>1996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1008</v>
      </c>
      <c r="B1254" s="180" t="s">
        <v>1024</v>
      </c>
      <c r="C1254" s="180">
        <v>140207</v>
      </c>
      <c r="D1254" s="183"/>
      <c r="E1254" s="184"/>
      <c r="F1254" s="184"/>
      <c r="G1254" s="184"/>
      <c r="H1254" s="184"/>
      <c r="I1254" s="184"/>
      <c r="J1254" s="184"/>
      <c r="K1254" s="184"/>
      <c r="L1254" s="184"/>
      <c r="M1254" s="184"/>
      <c r="N1254" s="184"/>
      <c r="O1254" s="184"/>
      <c r="P1254" s="184"/>
      <c r="Q1254" s="184"/>
      <c r="R1254" s="184"/>
      <c r="S1254" s="120" t="s">
        <v>1996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1008</v>
      </c>
      <c r="B1255" s="180" t="s">
        <v>1924</v>
      </c>
      <c r="C1255" s="180">
        <v>113135</v>
      </c>
      <c r="D1255" s="183">
        <v>44536</v>
      </c>
      <c r="E1255" s="184">
        <v>26.2959</v>
      </c>
      <c r="F1255" s="184">
        <v>12.829800000000001</v>
      </c>
      <c r="G1255" s="184">
        <v>12.829800000000001</v>
      </c>
      <c r="H1255" s="184">
        <v>147.2302</v>
      </c>
      <c r="I1255" s="184">
        <v>76.879099999999994</v>
      </c>
      <c r="J1255" s="184">
        <v>39.607999999999997</v>
      </c>
      <c r="K1255" s="184">
        <v>37.512999999999998</v>
      </c>
      <c r="L1255" s="184">
        <v>23.188099999999999</v>
      </c>
      <c r="M1255" s="184">
        <v>18.952200000000001</v>
      </c>
      <c r="N1255" s="184">
        <v>17.903300000000002</v>
      </c>
      <c r="O1255" s="184">
        <v>7.6848000000000001</v>
      </c>
      <c r="P1255" s="184">
        <v>7.8509000000000002</v>
      </c>
      <c r="Q1255" s="184">
        <v>8.8732000000000006</v>
      </c>
      <c r="R1255" s="184">
        <v>8.8414999999999999</v>
      </c>
      <c r="S1255" s="120" t="s">
        <v>1996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1008</v>
      </c>
      <c r="B1256" s="180" t="s">
        <v>1925</v>
      </c>
      <c r="C1256" s="180">
        <v>118530</v>
      </c>
      <c r="D1256" s="183">
        <v>44536</v>
      </c>
      <c r="E1256" s="184">
        <v>27.006900000000002</v>
      </c>
      <c r="F1256" s="184">
        <v>12.807700000000001</v>
      </c>
      <c r="G1256" s="184">
        <v>12.807700000000001</v>
      </c>
      <c r="H1256" s="184">
        <v>147.2252</v>
      </c>
      <c r="I1256" s="184">
        <v>76.8827</v>
      </c>
      <c r="J1256" s="184">
        <v>39.604399999999998</v>
      </c>
      <c r="K1256" s="184">
        <v>37.512799999999999</v>
      </c>
      <c r="L1256" s="184">
        <v>23.186499999999999</v>
      </c>
      <c r="M1256" s="184">
        <v>18.9636</v>
      </c>
      <c r="N1256" s="184">
        <v>18.017399999999999</v>
      </c>
      <c r="O1256" s="184">
        <v>7.9817999999999998</v>
      </c>
      <c r="P1256" s="184">
        <v>8.1785999999999994</v>
      </c>
      <c r="Q1256" s="184">
        <v>9.0664999999999996</v>
      </c>
      <c r="R1256" s="184">
        <v>9.0877999999999997</v>
      </c>
      <c r="S1256" s="120" t="s">
        <v>1996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1008</v>
      </c>
      <c r="B1257" s="180" t="s">
        <v>1986</v>
      </c>
      <c r="C1257" s="180">
        <v>100503</v>
      </c>
      <c r="D1257" s="183">
        <v>44536</v>
      </c>
      <c r="E1257" s="184">
        <v>48.779945745694498</v>
      </c>
      <c r="F1257" s="184">
        <v>12.8576</v>
      </c>
      <c r="G1257" s="184">
        <v>12.8576</v>
      </c>
      <c r="H1257" s="184">
        <v>147.20330000000001</v>
      </c>
      <c r="I1257" s="184">
        <v>76.879199999999997</v>
      </c>
      <c r="J1257" s="184">
        <v>39.609499999999997</v>
      </c>
      <c r="K1257" s="184">
        <v>37.512599999999999</v>
      </c>
      <c r="L1257" s="184">
        <v>23.186699999999998</v>
      </c>
      <c r="M1257" s="184">
        <v>18.951799999999999</v>
      </c>
      <c r="N1257" s="184">
        <v>17.903300000000002</v>
      </c>
      <c r="O1257" s="184">
        <v>6.7944000000000004</v>
      </c>
      <c r="P1257" s="184">
        <v>6.3841000000000001</v>
      </c>
      <c r="Q1257" s="184">
        <v>7.5244999999999997</v>
      </c>
      <c r="R1257" s="184">
        <v>8.7380999999999993</v>
      </c>
      <c r="S1257" s="120" t="s">
        <v>1996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1008</v>
      </c>
      <c r="B1258" s="180" t="s">
        <v>1987</v>
      </c>
      <c r="C1258" s="180">
        <v>118528</v>
      </c>
      <c r="D1258" s="183">
        <v>44536</v>
      </c>
      <c r="E1258" s="184">
        <v>19.3053978570967</v>
      </c>
      <c r="F1258" s="184">
        <v>12.8089</v>
      </c>
      <c r="G1258" s="184">
        <v>12.8089</v>
      </c>
      <c r="H1258" s="184">
        <v>147.2002</v>
      </c>
      <c r="I1258" s="184">
        <v>76.876300000000001</v>
      </c>
      <c r="J1258" s="184">
        <v>39.605499999999999</v>
      </c>
      <c r="K1258" s="184">
        <v>37.513800000000003</v>
      </c>
      <c r="L1258" s="184">
        <v>23.187899999999999</v>
      </c>
      <c r="M1258" s="184">
        <v>18.9636</v>
      </c>
      <c r="N1258" s="184">
        <v>18.017600000000002</v>
      </c>
      <c r="O1258" s="184">
        <v>7.1128</v>
      </c>
      <c r="P1258" s="184">
        <v>6.7388000000000003</v>
      </c>
      <c r="Q1258" s="184">
        <v>7.2084000000000001</v>
      </c>
      <c r="R1258" s="184">
        <v>8.9877000000000002</v>
      </c>
      <c r="S1258" s="120" t="s">
        <v>1996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1008</v>
      </c>
      <c r="B1259" s="180" t="s">
        <v>1025</v>
      </c>
      <c r="C1259" s="180">
        <v>147990</v>
      </c>
      <c r="D1259" s="183"/>
      <c r="E1259" s="184"/>
      <c r="F1259" s="184"/>
      <c r="G1259" s="184"/>
      <c r="H1259" s="184"/>
      <c r="I1259" s="184"/>
      <c r="J1259" s="184"/>
      <c r="K1259" s="184"/>
      <c r="L1259" s="184"/>
      <c r="M1259" s="184"/>
      <c r="N1259" s="184"/>
      <c r="O1259" s="184"/>
      <c r="P1259" s="184"/>
      <c r="Q1259" s="184"/>
      <c r="R1259" s="184"/>
      <c r="S1259" s="120" t="s">
        <v>1996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1008</v>
      </c>
      <c r="B1260" s="180" t="s">
        <v>1026</v>
      </c>
      <c r="C1260" s="180">
        <v>147991</v>
      </c>
      <c r="D1260" s="183"/>
      <c r="E1260" s="184"/>
      <c r="F1260" s="184"/>
      <c r="G1260" s="184"/>
      <c r="H1260" s="184"/>
      <c r="I1260" s="184"/>
      <c r="J1260" s="184"/>
      <c r="K1260" s="184"/>
      <c r="L1260" s="184"/>
      <c r="M1260" s="184"/>
      <c r="N1260" s="184"/>
      <c r="O1260" s="184"/>
      <c r="P1260" s="184"/>
      <c r="Q1260" s="184"/>
      <c r="R1260" s="184"/>
      <c r="S1260" s="120" t="s">
        <v>1996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1008</v>
      </c>
      <c r="B1261" s="180" t="s">
        <v>1926</v>
      </c>
      <c r="C1261" s="180">
        <v>148000</v>
      </c>
      <c r="D1261" s="183"/>
      <c r="E1261" s="184"/>
      <c r="F1261" s="184"/>
      <c r="G1261" s="184"/>
      <c r="H1261" s="184"/>
      <c r="I1261" s="184"/>
      <c r="J1261" s="184"/>
      <c r="K1261" s="184"/>
      <c r="L1261" s="184"/>
      <c r="M1261" s="184"/>
      <c r="N1261" s="184"/>
      <c r="O1261" s="184"/>
      <c r="P1261" s="184"/>
      <c r="Q1261" s="184"/>
      <c r="R1261" s="184"/>
      <c r="S1261" s="120" t="s">
        <v>1996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1008</v>
      </c>
      <c r="B1262" s="180" t="s">
        <v>1927</v>
      </c>
      <c r="C1262" s="180">
        <v>147999</v>
      </c>
      <c r="D1262" s="183"/>
      <c r="E1262" s="184"/>
      <c r="F1262" s="184"/>
      <c r="G1262" s="184"/>
      <c r="H1262" s="184"/>
      <c r="I1262" s="184"/>
      <c r="J1262" s="184"/>
      <c r="K1262" s="184"/>
      <c r="L1262" s="184"/>
      <c r="M1262" s="184"/>
      <c r="N1262" s="184"/>
      <c r="O1262" s="184"/>
      <c r="P1262" s="184"/>
      <c r="Q1262" s="184"/>
      <c r="R1262" s="184"/>
      <c r="S1262" s="120" t="s">
        <v>1996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1008</v>
      </c>
      <c r="B1263" s="180" t="s">
        <v>1988</v>
      </c>
      <c r="C1263" s="180">
        <v>147995</v>
      </c>
      <c r="D1263" s="183"/>
      <c r="E1263" s="184"/>
      <c r="F1263" s="184"/>
      <c r="G1263" s="184"/>
      <c r="H1263" s="184"/>
      <c r="I1263" s="184"/>
      <c r="J1263" s="184"/>
      <c r="K1263" s="184"/>
      <c r="L1263" s="184"/>
      <c r="M1263" s="184"/>
      <c r="N1263" s="184"/>
      <c r="O1263" s="184"/>
      <c r="P1263" s="184"/>
      <c r="Q1263" s="184"/>
      <c r="R1263" s="184"/>
      <c r="S1263" s="120" t="s">
        <v>1996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1008</v>
      </c>
      <c r="B1264" s="180" t="s">
        <v>1989</v>
      </c>
      <c r="C1264" s="180">
        <v>147996</v>
      </c>
      <c r="D1264" s="183"/>
      <c r="E1264" s="184"/>
      <c r="F1264" s="184"/>
      <c r="G1264" s="184"/>
      <c r="H1264" s="184"/>
      <c r="I1264" s="184"/>
      <c r="J1264" s="184"/>
      <c r="K1264" s="184"/>
      <c r="L1264" s="184"/>
      <c r="M1264" s="184"/>
      <c r="N1264" s="184"/>
      <c r="O1264" s="184"/>
      <c r="P1264" s="184"/>
      <c r="Q1264" s="184"/>
      <c r="R1264" s="184"/>
      <c r="S1264" s="120" t="s">
        <v>1996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1008</v>
      </c>
      <c r="B1265" s="180" t="s">
        <v>1027</v>
      </c>
      <c r="C1265" s="180">
        <v>102452</v>
      </c>
      <c r="D1265" s="183">
        <v>44536</v>
      </c>
      <c r="E1265" s="184">
        <v>46.325200000000002</v>
      </c>
      <c r="F1265" s="184">
        <v>0.499</v>
      </c>
      <c r="G1265" s="184">
        <v>0.499</v>
      </c>
      <c r="H1265" s="184">
        <v>3.7847</v>
      </c>
      <c r="I1265" s="184">
        <v>2.3940999999999999</v>
      </c>
      <c r="J1265" s="184">
        <v>3.5185</v>
      </c>
      <c r="K1265" s="184">
        <v>2.7793999999999999</v>
      </c>
      <c r="L1265" s="184">
        <v>3.9108000000000001</v>
      </c>
      <c r="M1265" s="184">
        <v>4.1482000000000001</v>
      </c>
      <c r="N1265" s="184">
        <v>3.9504999999999999</v>
      </c>
      <c r="O1265" s="184">
        <v>6.7164999999999999</v>
      </c>
      <c r="P1265" s="184">
        <v>6.4687999999999999</v>
      </c>
      <c r="Q1265" s="184">
        <v>7.1948999999999996</v>
      </c>
      <c r="R1265" s="184">
        <v>6.0114999999999998</v>
      </c>
      <c r="S1265" s="120" t="s">
        <v>1996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1008</v>
      </c>
      <c r="B1266" s="180" t="s">
        <v>1028</v>
      </c>
      <c r="C1266" s="180">
        <v>118942</v>
      </c>
      <c r="D1266" s="183">
        <v>44536</v>
      </c>
      <c r="E1266" s="184">
        <v>49.166800000000002</v>
      </c>
      <c r="F1266" s="184">
        <v>1.1384000000000001</v>
      </c>
      <c r="G1266" s="184">
        <v>1.1384000000000001</v>
      </c>
      <c r="H1266" s="184">
        <v>4.4367999999999999</v>
      </c>
      <c r="I1266" s="184">
        <v>3.0207000000000002</v>
      </c>
      <c r="J1266" s="184">
        <v>4.1344000000000003</v>
      </c>
      <c r="K1266" s="184">
        <v>3.3885999999999998</v>
      </c>
      <c r="L1266" s="184">
        <v>4.5244</v>
      </c>
      <c r="M1266" s="184">
        <v>4.7691999999999997</v>
      </c>
      <c r="N1266" s="184">
        <v>4.5766999999999998</v>
      </c>
      <c r="O1266" s="184">
        <v>7.3582000000000001</v>
      </c>
      <c r="P1266" s="184">
        <v>7.1333000000000002</v>
      </c>
      <c r="Q1266" s="184">
        <v>8.0327999999999999</v>
      </c>
      <c r="R1266" s="184">
        <v>6.6492000000000004</v>
      </c>
      <c r="S1266" s="120" t="s">
        <v>1996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1008</v>
      </c>
      <c r="B1267" s="180" t="s">
        <v>1029</v>
      </c>
      <c r="C1267" s="180">
        <v>104344</v>
      </c>
      <c r="D1267" s="183">
        <v>44536</v>
      </c>
      <c r="E1267" s="184">
        <v>16.573899999999998</v>
      </c>
      <c r="F1267" s="184">
        <v>2.9371</v>
      </c>
      <c r="G1267" s="184">
        <v>2.9371</v>
      </c>
      <c r="H1267" s="184">
        <v>4.5027999999999997</v>
      </c>
      <c r="I1267" s="184">
        <v>4.0174000000000003</v>
      </c>
      <c r="J1267" s="184">
        <v>4.0724</v>
      </c>
      <c r="K1267" s="184">
        <v>2.4102999999999999</v>
      </c>
      <c r="L1267" s="184">
        <v>3.2341000000000002</v>
      </c>
      <c r="M1267" s="184">
        <v>3.7456999999999998</v>
      </c>
      <c r="N1267" s="184">
        <v>3.1882000000000001</v>
      </c>
      <c r="O1267" s="184">
        <v>1.3511</v>
      </c>
      <c r="P1267" s="184">
        <v>3.2803</v>
      </c>
      <c r="Q1267" s="184">
        <v>3.3915999999999999</v>
      </c>
      <c r="R1267" s="184">
        <v>3.2894000000000001</v>
      </c>
      <c r="S1267" s="120" t="s">
        <v>1996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1008</v>
      </c>
      <c r="B1268" s="180" t="s">
        <v>1030</v>
      </c>
      <c r="C1268" s="180">
        <v>120066</v>
      </c>
      <c r="D1268" s="183">
        <v>44536</v>
      </c>
      <c r="E1268" s="184">
        <v>17.712299999999999</v>
      </c>
      <c r="F1268" s="184">
        <v>3.3668</v>
      </c>
      <c r="G1268" s="184">
        <v>3.3668</v>
      </c>
      <c r="H1268" s="184">
        <v>4.9208999999999996</v>
      </c>
      <c r="I1268" s="184">
        <v>4.4381000000000004</v>
      </c>
      <c r="J1268" s="184">
        <v>4.4829999999999997</v>
      </c>
      <c r="K1268" s="184">
        <v>3.0737000000000001</v>
      </c>
      <c r="L1268" s="184">
        <v>3.9830000000000001</v>
      </c>
      <c r="M1268" s="184">
        <v>4.5321999999999996</v>
      </c>
      <c r="N1268" s="184">
        <v>3.9937</v>
      </c>
      <c r="O1268" s="184">
        <v>2.1631</v>
      </c>
      <c r="P1268" s="184">
        <v>4.1143000000000001</v>
      </c>
      <c r="Q1268" s="184">
        <v>6.3289999999999997</v>
      </c>
      <c r="R1268" s="184">
        <v>4.1154999999999999</v>
      </c>
      <c r="S1268" s="120" t="s">
        <v>1996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1008</v>
      </c>
      <c r="B1269" s="180" t="s">
        <v>1031</v>
      </c>
      <c r="C1269" s="180">
        <v>101619</v>
      </c>
      <c r="D1269" s="183">
        <v>44536</v>
      </c>
      <c r="E1269" s="184">
        <v>430.05700000000002</v>
      </c>
      <c r="F1269" s="184">
        <v>7.2468000000000004</v>
      </c>
      <c r="G1269" s="184">
        <v>7.2468000000000004</v>
      </c>
      <c r="H1269" s="184">
        <v>3.2210999999999999</v>
      </c>
      <c r="I1269" s="184">
        <v>0.81559999999999999</v>
      </c>
      <c r="J1269" s="184">
        <v>3.6949999999999998</v>
      </c>
      <c r="K1269" s="184">
        <v>3.0345</v>
      </c>
      <c r="L1269" s="184">
        <v>4.6360999999999999</v>
      </c>
      <c r="M1269" s="184">
        <v>4.5617999999999999</v>
      </c>
      <c r="N1269" s="184">
        <v>4.2819000000000003</v>
      </c>
      <c r="O1269" s="184">
        <v>7.2149999999999999</v>
      </c>
      <c r="P1269" s="184">
        <v>7.0720000000000001</v>
      </c>
      <c r="Q1269" s="184">
        <v>7.8914</v>
      </c>
      <c r="R1269" s="184">
        <v>6.3647999999999998</v>
      </c>
      <c r="S1269" s="120" t="s">
        <v>1995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1008</v>
      </c>
      <c r="B1270" s="180" t="s">
        <v>1032</v>
      </c>
      <c r="C1270" s="180">
        <v>120398</v>
      </c>
      <c r="D1270" s="183">
        <v>44536</v>
      </c>
      <c r="E1270" s="184">
        <v>434.20890000000003</v>
      </c>
      <c r="F1270" s="184">
        <v>7.3654000000000002</v>
      </c>
      <c r="G1270" s="184">
        <v>7.3654000000000002</v>
      </c>
      <c r="H1270" s="184">
        <v>3.3405999999999998</v>
      </c>
      <c r="I1270" s="184">
        <v>0.93579999999999997</v>
      </c>
      <c r="J1270" s="184">
        <v>3.8155000000000001</v>
      </c>
      <c r="K1270" s="184">
        <v>3.1554000000000002</v>
      </c>
      <c r="L1270" s="184">
        <v>4.7553999999999998</v>
      </c>
      <c r="M1270" s="184">
        <v>4.6802000000000001</v>
      </c>
      <c r="N1270" s="184">
        <v>4.4001000000000001</v>
      </c>
      <c r="O1270" s="184">
        <v>7.3330000000000002</v>
      </c>
      <c r="P1270" s="184">
        <v>7.2016999999999998</v>
      </c>
      <c r="Q1270" s="184">
        <v>8.2141000000000002</v>
      </c>
      <c r="R1270" s="184">
        <v>6.4775999999999998</v>
      </c>
      <c r="S1270" s="120" t="s">
        <v>1995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1008</v>
      </c>
      <c r="B1271" s="180" t="s">
        <v>1033</v>
      </c>
      <c r="C1271" s="180">
        <v>118371</v>
      </c>
      <c r="D1271" s="183">
        <v>44536</v>
      </c>
      <c r="E1271" s="184">
        <v>31.4787</v>
      </c>
      <c r="F1271" s="184">
        <v>2.6675</v>
      </c>
      <c r="G1271" s="184">
        <v>2.6675</v>
      </c>
      <c r="H1271" s="184">
        <v>3.6135999999999999</v>
      </c>
      <c r="I1271" s="184">
        <v>3.5495999999999999</v>
      </c>
      <c r="J1271" s="184">
        <v>4.3174999999999999</v>
      </c>
      <c r="K1271" s="184">
        <v>3.0569999999999999</v>
      </c>
      <c r="L1271" s="184">
        <v>3.6852999999999998</v>
      </c>
      <c r="M1271" s="184">
        <v>4.1966000000000001</v>
      </c>
      <c r="N1271" s="184">
        <v>3.7235</v>
      </c>
      <c r="O1271" s="184">
        <v>6.5781000000000001</v>
      </c>
      <c r="P1271" s="184">
        <v>6.7702</v>
      </c>
      <c r="Q1271" s="184">
        <v>7.8982999999999999</v>
      </c>
      <c r="R1271" s="184">
        <v>5.4912000000000001</v>
      </c>
      <c r="S1271" s="120" t="s">
        <v>1996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1008</v>
      </c>
      <c r="B1272" s="180" t="s">
        <v>1034</v>
      </c>
      <c r="C1272" s="180">
        <v>108632</v>
      </c>
      <c r="D1272" s="183">
        <v>44536</v>
      </c>
      <c r="E1272" s="184">
        <v>31.0077</v>
      </c>
      <c r="F1272" s="184">
        <v>2.3940000000000001</v>
      </c>
      <c r="G1272" s="184">
        <v>2.3940000000000001</v>
      </c>
      <c r="H1272" s="184">
        <v>3.3654000000000002</v>
      </c>
      <c r="I1272" s="184">
        <v>3.3086000000000002</v>
      </c>
      <c r="J1272" s="184">
        <v>4.0814000000000004</v>
      </c>
      <c r="K1272" s="184">
        <v>2.8294000000000001</v>
      </c>
      <c r="L1272" s="184">
        <v>3.4586000000000001</v>
      </c>
      <c r="M1272" s="184">
        <v>3.9722</v>
      </c>
      <c r="N1272" s="184">
        <v>3.4992000000000001</v>
      </c>
      <c r="O1272" s="184">
        <v>6.3539000000000003</v>
      </c>
      <c r="P1272" s="184">
        <v>6.5529999999999999</v>
      </c>
      <c r="Q1272" s="184">
        <v>7.3787000000000003</v>
      </c>
      <c r="R1272" s="184">
        <v>5.2609000000000004</v>
      </c>
      <c r="S1272" s="120" t="s">
        <v>1996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1008</v>
      </c>
      <c r="B1273" s="180" t="s">
        <v>1035</v>
      </c>
      <c r="C1273" s="180">
        <v>104726</v>
      </c>
      <c r="D1273" s="183">
        <v>44536</v>
      </c>
      <c r="E1273" s="184">
        <v>3038.7035999999998</v>
      </c>
      <c r="F1273" s="184">
        <v>2.7894000000000001</v>
      </c>
      <c r="G1273" s="184">
        <v>2.7894000000000001</v>
      </c>
      <c r="H1273" s="184">
        <v>3.0651000000000002</v>
      </c>
      <c r="I1273" s="184">
        <v>2.8757999999999999</v>
      </c>
      <c r="J1273" s="184">
        <v>3.7328999999999999</v>
      </c>
      <c r="K1273" s="184">
        <v>2.4933000000000001</v>
      </c>
      <c r="L1273" s="184">
        <v>3.3443999999999998</v>
      </c>
      <c r="M1273" s="184">
        <v>3.8557000000000001</v>
      </c>
      <c r="N1273" s="184">
        <v>3.4641000000000002</v>
      </c>
      <c r="O1273" s="184">
        <v>6.6154999999999999</v>
      </c>
      <c r="P1273" s="184">
        <v>6.5274000000000001</v>
      </c>
      <c r="Q1273" s="184">
        <v>7.7468000000000004</v>
      </c>
      <c r="R1273" s="184">
        <v>5.3390000000000004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1008</v>
      </c>
      <c r="B1274" s="180" t="s">
        <v>1036</v>
      </c>
      <c r="C1274" s="180">
        <v>120570</v>
      </c>
      <c r="D1274" s="183">
        <v>44536</v>
      </c>
      <c r="E1274" s="184">
        <v>3134.3101000000001</v>
      </c>
      <c r="F1274" s="184">
        <v>3.1198000000000001</v>
      </c>
      <c r="G1274" s="184">
        <v>3.1198000000000001</v>
      </c>
      <c r="H1274" s="184">
        <v>3.3955000000000002</v>
      </c>
      <c r="I1274" s="184">
        <v>3.2061999999999999</v>
      </c>
      <c r="J1274" s="184">
        <v>4.0641999999999996</v>
      </c>
      <c r="K1274" s="184">
        <v>2.8254999999999999</v>
      </c>
      <c r="L1274" s="184">
        <v>3.6802999999999999</v>
      </c>
      <c r="M1274" s="184">
        <v>4.1958000000000002</v>
      </c>
      <c r="N1274" s="184">
        <v>3.8060999999999998</v>
      </c>
      <c r="O1274" s="184">
        <v>6.9497999999999998</v>
      </c>
      <c r="P1274" s="184">
        <v>6.8997000000000002</v>
      </c>
      <c r="Q1274" s="184">
        <v>7.8983999999999996</v>
      </c>
      <c r="R1274" s="184">
        <v>5.6772999999999998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1008</v>
      </c>
      <c r="B1275" s="180" t="s">
        <v>1037</v>
      </c>
      <c r="C1275" s="180">
        <v>143607</v>
      </c>
      <c r="D1275" s="183">
        <v>44536</v>
      </c>
      <c r="E1275" s="184">
        <v>29.865400000000001</v>
      </c>
      <c r="F1275" s="184">
        <v>3.7898000000000001</v>
      </c>
      <c r="G1275" s="184">
        <v>3.7898000000000001</v>
      </c>
      <c r="H1275" s="184">
        <v>4.0712000000000002</v>
      </c>
      <c r="I1275" s="184">
        <v>3.024</v>
      </c>
      <c r="J1275" s="184">
        <v>3.7568999999999999</v>
      </c>
      <c r="K1275" s="184">
        <v>2.4361999999999999</v>
      </c>
      <c r="L1275" s="184">
        <v>3.2275999999999998</v>
      </c>
      <c r="M1275" s="184">
        <v>3.4476</v>
      </c>
      <c r="N1275" s="184">
        <v>3.1143000000000001</v>
      </c>
      <c r="O1275" s="184">
        <v>4.8834</v>
      </c>
      <c r="P1275" s="184">
        <v>5.5631000000000004</v>
      </c>
      <c r="Q1275" s="184">
        <v>7.4621000000000004</v>
      </c>
      <c r="R1275" s="184">
        <v>14.378</v>
      </c>
      <c r="S1275" s="120" t="s">
        <v>1996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1008</v>
      </c>
      <c r="B1276" s="180" t="s">
        <v>1038</v>
      </c>
      <c r="C1276" s="180">
        <v>143612</v>
      </c>
      <c r="D1276" s="183">
        <v>44536</v>
      </c>
      <c r="E1276" s="184">
        <v>30.205200000000001</v>
      </c>
      <c r="F1276" s="184">
        <v>4.1100000000000003</v>
      </c>
      <c r="G1276" s="184">
        <v>4.1100000000000003</v>
      </c>
      <c r="H1276" s="184">
        <v>4.3712</v>
      </c>
      <c r="I1276" s="184">
        <v>3.3273000000000001</v>
      </c>
      <c r="J1276" s="184">
        <v>4.0612000000000004</v>
      </c>
      <c r="K1276" s="184">
        <v>2.7381000000000002</v>
      </c>
      <c r="L1276" s="184">
        <v>3.5331999999999999</v>
      </c>
      <c r="M1276" s="184">
        <v>3.7561</v>
      </c>
      <c r="N1276" s="184">
        <v>3.4096000000000002</v>
      </c>
      <c r="O1276" s="184">
        <v>5.0545999999999998</v>
      </c>
      <c r="P1276" s="184">
        <v>5.7131999999999996</v>
      </c>
      <c r="Q1276" s="184">
        <v>7.1600999999999999</v>
      </c>
      <c r="R1276" s="184">
        <v>14.599299999999999</v>
      </c>
      <c r="S1276" s="120" t="s">
        <v>1996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1008</v>
      </c>
      <c r="B1277" s="180" t="s">
        <v>1039</v>
      </c>
      <c r="C1277" s="180">
        <v>133805</v>
      </c>
      <c r="D1277" s="183">
        <v>44536</v>
      </c>
      <c r="E1277" s="184">
        <v>2700.5774000000001</v>
      </c>
      <c r="F1277" s="184">
        <v>3.7621000000000002</v>
      </c>
      <c r="G1277" s="184">
        <v>3.7621000000000002</v>
      </c>
      <c r="H1277" s="184">
        <v>2.3338000000000001</v>
      </c>
      <c r="I1277" s="184">
        <v>2.0661</v>
      </c>
      <c r="J1277" s="184">
        <v>3.2185000000000001</v>
      </c>
      <c r="K1277" s="184">
        <v>2.5487000000000002</v>
      </c>
      <c r="L1277" s="184">
        <v>3.6027999999999998</v>
      </c>
      <c r="M1277" s="184">
        <v>4.1058000000000003</v>
      </c>
      <c r="N1277" s="184">
        <v>3.5491000000000001</v>
      </c>
      <c r="O1277" s="184">
        <v>6.6841999999999997</v>
      </c>
      <c r="P1277" s="184">
        <v>6.8125999999999998</v>
      </c>
      <c r="Q1277" s="184">
        <v>7.4861000000000004</v>
      </c>
      <c r="R1277" s="184">
        <v>5.7911999999999999</v>
      </c>
      <c r="S1277" s="120" t="s">
        <v>1996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1008</v>
      </c>
      <c r="B1278" s="180" t="s">
        <v>1040</v>
      </c>
      <c r="C1278" s="180">
        <v>133810</v>
      </c>
      <c r="D1278" s="183">
        <v>44536</v>
      </c>
      <c r="E1278" s="184">
        <v>2865.3636000000001</v>
      </c>
      <c r="F1278" s="184">
        <v>4.5204000000000004</v>
      </c>
      <c r="G1278" s="184">
        <v>4.5204000000000004</v>
      </c>
      <c r="H1278" s="184">
        <v>3.0943000000000001</v>
      </c>
      <c r="I1278" s="184">
        <v>2.8210999999999999</v>
      </c>
      <c r="J1278" s="184">
        <v>3.9836</v>
      </c>
      <c r="K1278" s="184">
        <v>3.3140000000000001</v>
      </c>
      <c r="L1278" s="184">
        <v>4.3845999999999998</v>
      </c>
      <c r="M1278" s="184">
        <v>4.9043000000000001</v>
      </c>
      <c r="N1278" s="184">
        <v>4.3535000000000004</v>
      </c>
      <c r="O1278" s="184">
        <v>7.4950000000000001</v>
      </c>
      <c r="P1278" s="184">
        <v>7.6186999999999996</v>
      </c>
      <c r="Q1278" s="184">
        <v>8.3887999999999998</v>
      </c>
      <c r="R1278" s="184">
        <v>6.6026999999999996</v>
      </c>
      <c r="S1278" s="120" t="s">
        <v>1996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1008</v>
      </c>
      <c r="B1279" s="180" t="s">
        <v>1041</v>
      </c>
      <c r="C1279" s="180">
        <v>119809</v>
      </c>
      <c r="D1279" s="183">
        <v>44536</v>
      </c>
      <c r="E1279" s="184">
        <v>23.5486</v>
      </c>
      <c r="F1279" s="184">
        <v>4.2897999999999996</v>
      </c>
      <c r="G1279" s="184">
        <v>4.2897999999999996</v>
      </c>
      <c r="H1279" s="184">
        <v>4.4322999999999997</v>
      </c>
      <c r="I1279" s="184">
        <v>3.5476000000000001</v>
      </c>
      <c r="J1279" s="184">
        <v>4.2481999999999998</v>
      </c>
      <c r="K1279" s="184">
        <v>3.0653000000000001</v>
      </c>
      <c r="L1279" s="184">
        <v>4.0039999999999996</v>
      </c>
      <c r="M1279" s="184">
        <v>4.5052000000000003</v>
      </c>
      <c r="N1279" s="184">
        <v>4.1189999999999998</v>
      </c>
      <c r="O1279" s="184">
        <v>5.8677000000000001</v>
      </c>
      <c r="P1279" s="184">
        <v>6.5186000000000002</v>
      </c>
      <c r="Q1279" s="184">
        <v>7.8704999999999998</v>
      </c>
      <c r="R1279" s="184">
        <v>5.8851000000000004</v>
      </c>
      <c r="S1279" s="120" t="s">
        <v>1996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1008</v>
      </c>
      <c r="B1280" s="180" t="s">
        <v>1042</v>
      </c>
      <c r="C1280" s="180">
        <v>118133</v>
      </c>
      <c r="D1280" s="183">
        <v>44536</v>
      </c>
      <c r="E1280" s="184">
        <v>22.718</v>
      </c>
      <c r="F1280" s="184">
        <v>3.6964000000000001</v>
      </c>
      <c r="G1280" s="184">
        <v>3.6964000000000001</v>
      </c>
      <c r="H1280" s="184">
        <v>3.7898999999999998</v>
      </c>
      <c r="I1280" s="184">
        <v>2.9066999999999998</v>
      </c>
      <c r="J1280" s="184">
        <v>3.5998999999999999</v>
      </c>
      <c r="K1280" s="184">
        <v>2.4102999999999999</v>
      </c>
      <c r="L1280" s="184">
        <v>3.3428</v>
      </c>
      <c r="M1280" s="184">
        <v>3.8353999999999999</v>
      </c>
      <c r="N1280" s="184">
        <v>3.4445999999999999</v>
      </c>
      <c r="O1280" s="184">
        <v>5.2667999999999999</v>
      </c>
      <c r="P1280" s="184">
        <v>5.9763999999999999</v>
      </c>
      <c r="Q1280" s="184">
        <v>7.7350000000000003</v>
      </c>
      <c r="R1280" s="184">
        <v>5.2442000000000002</v>
      </c>
      <c r="S1280" s="120" t="s">
        <v>1996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1008</v>
      </c>
      <c r="B1281" s="180" t="s">
        <v>1043</v>
      </c>
      <c r="C1281" s="180">
        <v>101830</v>
      </c>
      <c r="D1281" s="183">
        <v>44536</v>
      </c>
      <c r="E1281" s="184">
        <v>32.080199999999998</v>
      </c>
      <c r="F1281" s="184">
        <v>2.8071999999999999</v>
      </c>
      <c r="G1281" s="184">
        <v>2.8071999999999999</v>
      </c>
      <c r="H1281" s="184">
        <v>3.2854000000000001</v>
      </c>
      <c r="I1281" s="184">
        <v>2.8475000000000001</v>
      </c>
      <c r="J1281" s="184">
        <v>3.4759000000000002</v>
      </c>
      <c r="K1281" s="184">
        <v>2.5188000000000001</v>
      </c>
      <c r="L1281" s="184">
        <v>3.1941999999999999</v>
      </c>
      <c r="M1281" s="184">
        <v>3.4832999999999998</v>
      </c>
      <c r="N1281" s="184">
        <v>3.7502</v>
      </c>
      <c r="O1281" s="184">
        <v>4.8667999999999996</v>
      </c>
      <c r="P1281" s="184">
        <v>5.5758999999999999</v>
      </c>
      <c r="Q1281" s="184">
        <v>6.4961000000000002</v>
      </c>
      <c r="R1281" s="184">
        <v>5.3985000000000003</v>
      </c>
      <c r="S1281" s="120" t="s">
        <v>1996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1008</v>
      </c>
      <c r="B1282" s="180" t="s">
        <v>1044</v>
      </c>
      <c r="C1282" s="180">
        <v>120315</v>
      </c>
      <c r="D1282" s="183">
        <v>44536</v>
      </c>
      <c r="E1282" s="184">
        <v>34.0122</v>
      </c>
      <c r="F1282" s="184">
        <v>3.3277000000000001</v>
      </c>
      <c r="G1282" s="184">
        <v>3.3277000000000001</v>
      </c>
      <c r="H1282" s="184">
        <v>3.8048000000000002</v>
      </c>
      <c r="I1282" s="184">
        <v>3.3771</v>
      </c>
      <c r="J1282" s="184">
        <v>4.0079000000000002</v>
      </c>
      <c r="K1282" s="184">
        <v>3.0562</v>
      </c>
      <c r="L1282" s="184">
        <v>3.7391000000000001</v>
      </c>
      <c r="M1282" s="184">
        <v>4.0369000000000002</v>
      </c>
      <c r="N1282" s="184">
        <v>4.3086000000000002</v>
      </c>
      <c r="O1282" s="184">
        <v>5.4249999999999998</v>
      </c>
      <c r="P1282" s="184">
        <v>6.1688000000000001</v>
      </c>
      <c r="Q1282" s="184">
        <v>7.4592999999999998</v>
      </c>
      <c r="R1282" s="184">
        <v>5.9726999999999997</v>
      </c>
      <c r="S1282" s="120" t="s">
        <v>1996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1008</v>
      </c>
      <c r="B1283" s="180" t="s">
        <v>1045</v>
      </c>
      <c r="C1283" s="180">
        <v>140613</v>
      </c>
      <c r="D1283" s="183">
        <v>44536</v>
      </c>
      <c r="E1283" s="184">
        <v>1382.3676</v>
      </c>
      <c r="F1283" s="184">
        <v>3.282</v>
      </c>
      <c r="G1283" s="184">
        <v>3.282</v>
      </c>
      <c r="H1283" s="184">
        <v>3.8982999999999999</v>
      </c>
      <c r="I1283" s="184">
        <v>3.7065000000000001</v>
      </c>
      <c r="J1283" s="184">
        <v>4.1881000000000004</v>
      </c>
      <c r="K1283" s="184">
        <v>3.0811000000000002</v>
      </c>
      <c r="L1283" s="184">
        <v>3.9030999999999998</v>
      </c>
      <c r="M1283" s="184">
        <v>4.3914</v>
      </c>
      <c r="N1283" s="184">
        <v>4.0092999999999996</v>
      </c>
      <c r="O1283" s="184">
        <v>6.7583000000000002</v>
      </c>
      <c r="P1283" s="184"/>
      <c r="Q1283" s="184">
        <v>6.9661999999999997</v>
      </c>
      <c r="R1283" s="184">
        <v>5.6841999999999997</v>
      </c>
      <c r="S1283" s="120" t="s">
        <v>1996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1008</v>
      </c>
      <c r="B1284" s="180" t="s">
        <v>1046</v>
      </c>
      <c r="C1284" s="180">
        <v>140620</v>
      </c>
      <c r="D1284" s="183">
        <v>44536</v>
      </c>
      <c r="E1284" s="184">
        <v>1325.5062</v>
      </c>
      <c r="F1284" s="184">
        <v>2.4824999999999999</v>
      </c>
      <c r="G1284" s="184">
        <v>2.4824999999999999</v>
      </c>
      <c r="H1284" s="184">
        <v>3.0973999999999999</v>
      </c>
      <c r="I1284" s="184">
        <v>2.9051999999999998</v>
      </c>
      <c r="J1284" s="184">
        <v>3.3852000000000002</v>
      </c>
      <c r="K1284" s="184">
        <v>2.2765</v>
      </c>
      <c r="L1284" s="184">
        <v>3.0891999999999999</v>
      </c>
      <c r="M1284" s="184">
        <v>3.5619000000000001</v>
      </c>
      <c r="N1284" s="184">
        <v>3.1711</v>
      </c>
      <c r="O1284" s="184">
        <v>5.8977000000000004</v>
      </c>
      <c r="P1284" s="184"/>
      <c r="Q1284" s="184">
        <v>6.0358000000000001</v>
      </c>
      <c r="R1284" s="184">
        <v>4.8276000000000003</v>
      </c>
      <c r="S1284" s="120" t="s">
        <v>1996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1008</v>
      </c>
      <c r="B1285" s="180" t="s">
        <v>1047</v>
      </c>
      <c r="C1285" s="180">
        <v>118840</v>
      </c>
      <c r="D1285" s="183">
        <v>44536</v>
      </c>
      <c r="E1285" s="184">
        <v>1942.0998999999999</v>
      </c>
      <c r="F1285" s="184">
        <v>3.4434</v>
      </c>
      <c r="G1285" s="184">
        <v>3.4434</v>
      </c>
      <c r="H1285" s="184">
        <v>3.6497000000000002</v>
      </c>
      <c r="I1285" s="184">
        <v>3.7054</v>
      </c>
      <c r="J1285" s="184">
        <v>4.1670999999999996</v>
      </c>
      <c r="K1285" s="184">
        <v>2.8938999999999999</v>
      </c>
      <c r="L1285" s="184">
        <v>3.7482000000000002</v>
      </c>
      <c r="M1285" s="184">
        <v>4.1879</v>
      </c>
      <c r="N1285" s="184">
        <v>3.7425999999999999</v>
      </c>
      <c r="O1285" s="184">
        <v>5.9694000000000003</v>
      </c>
      <c r="P1285" s="184">
        <v>6.2622</v>
      </c>
      <c r="Q1285" s="184">
        <v>7.1860999999999997</v>
      </c>
      <c r="R1285" s="184">
        <v>5.5888999999999998</v>
      </c>
      <c r="S1285" s="120" t="s">
        <v>1996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1008</v>
      </c>
      <c r="B1286" s="180" t="s">
        <v>1048</v>
      </c>
      <c r="C1286" s="180">
        <v>107705</v>
      </c>
      <c r="D1286" s="183">
        <v>44536</v>
      </c>
      <c r="E1286" s="184">
        <v>1823.4005999999999</v>
      </c>
      <c r="F1286" s="184">
        <v>2.7984</v>
      </c>
      <c r="G1286" s="184">
        <v>2.7984</v>
      </c>
      <c r="H1286" s="184">
        <v>3.0041000000000002</v>
      </c>
      <c r="I1286" s="184">
        <v>3.0587</v>
      </c>
      <c r="J1286" s="184">
        <v>3.5198</v>
      </c>
      <c r="K1286" s="184">
        <v>2.2456999999999998</v>
      </c>
      <c r="L1286" s="184">
        <v>3.0933999999999999</v>
      </c>
      <c r="M1286" s="184">
        <v>3.5194000000000001</v>
      </c>
      <c r="N1286" s="184">
        <v>3.0758000000000001</v>
      </c>
      <c r="O1286" s="184">
        <v>5.2953000000000001</v>
      </c>
      <c r="P1286" s="184">
        <v>5.5541</v>
      </c>
      <c r="Q1286" s="184">
        <v>4.4607999999999999</v>
      </c>
      <c r="R1286" s="184">
        <v>4.9368999999999996</v>
      </c>
      <c r="S1286" s="120" t="s">
        <v>1996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1008</v>
      </c>
      <c r="B1287" s="180" t="s">
        <v>1049</v>
      </c>
      <c r="C1287" s="180">
        <v>111753</v>
      </c>
      <c r="D1287" s="183">
        <v>44536</v>
      </c>
      <c r="E1287" s="184">
        <v>3010.0664000000002</v>
      </c>
      <c r="F1287" s="184">
        <v>4.4028999999999998</v>
      </c>
      <c r="G1287" s="184">
        <v>4.4028999999999998</v>
      </c>
      <c r="H1287" s="184">
        <v>4.8249000000000004</v>
      </c>
      <c r="I1287" s="184">
        <v>3.7029999999999998</v>
      </c>
      <c r="J1287" s="184">
        <v>4.0963000000000003</v>
      </c>
      <c r="K1287" s="184">
        <v>3.0951</v>
      </c>
      <c r="L1287" s="184">
        <v>3.8643999999999998</v>
      </c>
      <c r="M1287" s="184">
        <v>4.6082999999999998</v>
      </c>
      <c r="N1287" s="184">
        <v>4.1707999999999998</v>
      </c>
      <c r="O1287" s="184">
        <v>6.2553999999999998</v>
      </c>
      <c r="P1287" s="184">
        <v>6.4603000000000002</v>
      </c>
      <c r="Q1287" s="184">
        <v>7.7702</v>
      </c>
      <c r="R1287" s="184">
        <v>5.8044000000000002</v>
      </c>
      <c r="S1287" s="120" t="s">
        <v>1996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1008</v>
      </c>
      <c r="B1288" s="180" t="s">
        <v>1050</v>
      </c>
      <c r="C1288" s="180">
        <v>118709</v>
      </c>
      <c r="D1288" s="183">
        <v>44536</v>
      </c>
      <c r="E1288" s="184">
        <v>3124.1615000000002</v>
      </c>
      <c r="F1288" s="184">
        <v>5.0940000000000003</v>
      </c>
      <c r="G1288" s="184">
        <v>5.0940000000000003</v>
      </c>
      <c r="H1288" s="184">
        <v>5.5166000000000004</v>
      </c>
      <c r="I1288" s="184">
        <v>4.3951000000000002</v>
      </c>
      <c r="J1288" s="184">
        <v>4.7895000000000003</v>
      </c>
      <c r="K1288" s="184">
        <v>3.7913999999999999</v>
      </c>
      <c r="L1288" s="184">
        <v>4.5694999999999997</v>
      </c>
      <c r="M1288" s="184">
        <v>5.3244999999999996</v>
      </c>
      <c r="N1288" s="184">
        <v>4.8925000000000001</v>
      </c>
      <c r="O1288" s="184">
        <v>6.8521000000000001</v>
      </c>
      <c r="P1288" s="184">
        <v>6.9546000000000001</v>
      </c>
      <c r="Q1288" s="184">
        <v>8.0030999999999999</v>
      </c>
      <c r="R1288" s="184">
        <v>6.5315000000000003</v>
      </c>
      <c r="S1288" s="120" t="s">
        <v>1996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1008</v>
      </c>
      <c r="B1289" s="180" t="s">
        <v>1051</v>
      </c>
      <c r="C1289" s="180">
        <v>138423</v>
      </c>
      <c r="D1289" s="183">
        <v>44536</v>
      </c>
      <c r="E1289" s="184">
        <v>23.838000000000001</v>
      </c>
      <c r="F1289" s="184">
        <v>2.6545999999999998</v>
      </c>
      <c r="G1289" s="184">
        <v>2.6545999999999998</v>
      </c>
      <c r="H1289" s="184">
        <v>2.8014000000000001</v>
      </c>
      <c r="I1289" s="184">
        <v>2.3864000000000001</v>
      </c>
      <c r="J1289" s="184">
        <v>2.8936000000000002</v>
      </c>
      <c r="K1289" s="184">
        <v>2.0411999999999999</v>
      </c>
      <c r="L1289" s="184">
        <v>2.7892000000000001</v>
      </c>
      <c r="M1289" s="184">
        <v>3.3567999999999998</v>
      </c>
      <c r="N1289" s="184">
        <v>3.2435999999999998</v>
      </c>
      <c r="O1289" s="184">
        <v>-1.3447</v>
      </c>
      <c r="P1289" s="184">
        <v>1.8889</v>
      </c>
      <c r="Q1289" s="184">
        <v>6.1879999999999997</v>
      </c>
      <c r="R1289" s="184">
        <v>2.8738000000000001</v>
      </c>
      <c r="S1289" s="120" t="s">
        <v>1996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1008</v>
      </c>
      <c r="B1290" s="180" t="s">
        <v>1052</v>
      </c>
      <c r="C1290" s="180">
        <v>138443</v>
      </c>
      <c r="D1290" s="183">
        <v>44536</v>
      </c>
      <c r="E1290" s="184">
        <v>25.191700000000001</v>
      </c>
      <c r="F1290" s="184">
        <v>3.3816999999999999</v>
      </c>
      <c r="G1290" s="184">
        <v>3.3816999999999999</v>
      </c>
      <c r="H1290" s="184">
        <v>3.5211000000000001</v>
      </c>
      <c r="I1290" s="184">
        <v>3.1187999999999998</v>
      </c>
      <c r="J1290" s="184">
        <v>3.6120000000000001</v>
      </c>
      <c r="K1290" s="184">
        <v>2.7444999999999999</v>
      </c>
      <c r="L1290" s="184">
        <v>3.4918999999999998</v>
      </c>
      <c r="M1290" s="184">
        <v>4.0663999999999998</v>
      </c>
      <c r="N1290" s="184">
        <v>3.9554999999999998</v>
      </c>
      <c r="O1290" s="184">
        <v>-0.62480000000000002</v>
      </c>
      <c r="P1290" s="184">
        <v>2.5749</v>
      </c>
      <c r="Q1290" s="184">
        <v>5.7298</v>
      </c>
      <c r="R1290" s="184">
        <v>3.6095999999999999</v>
      </c>
      <c r="S1290" s="120" t="s">
        <v>1996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1008</v>
      </c>
      <c r="B1291" s="180" t="s">
        <v>1053</v>
      </c>
      <c r="C1291" s="180">
        <v>102722</v>
      </c>
      <c r="D1291" s="183">
        <v>44536</v>
      </c>
      <c r="E1291" s="184">
        <v>2796.6498000000001</v>
      </c>
      <c r="F1291" s="184">
        <v>3.1475</v>
      </c>
      <c r="G1291" s="184">
        <v>3.1475</v>
      </c>
      <c r="H1291" s="184">
        <v>2.5733000000000001</v>
      </c>
      <c r="I1291" s="184">
        <v>2.5726</v>
      </c>
      <c r="J1291" s="184">
        <v>3.4205000000000001</v>
      </c>
      <c r="K1291" s="184">
        <v>2.5554999999999999</v>
      </c>
      <c r="L1291" s="184">
        <v>3.3193000000000001</v>
      </c>
      <c r="M1291" s="184">
        <v>3.6494</v>
      </c>
      <c r="N1291" s="184">
        <v>3.3980999999999999</v>
      </c>
      <c r="O1291" s="184">
        <v>-0.91059999999999997</v>
      </c>
      <c r="P1291" s="184">
        <v>2.0512999999999999</v>
      </c>
      <c r="Q1291" s="184">
        <v>6.1474000000000002</v>
      </c>
      <c r="R1291" s="184">
        <v>4.3209999999999997</v>
      </c>
      <c r="S1291" s="120" t="s">
        <v>1996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1008</v>
      </c>
      <c r="B1292" s="180" t="s">
        <v>1054</v>
      </c>
      <c r="C1292" s="180">
        <v>119448</v>
      </c>
      <c r="D1292" s="183">
        <v>44536</v>
      </c>
      <c r="E1292" s="184">
        <v>2921.4738000000002</v>
      </c>
      <c r="F1292" s="184">
        <v>3.468</v>
      </c>
      <c r="G1292" s="184">
        <v>3.468</v>
      </c>
      <c r="H1292" s="184">
        <v>2.8938999999999999</v>
      </c>
      <c r="I1292" s="184">
        <v>2.8927</v>
      </c>
      <c r="J1292" s="184">
        <v>3.7418</v>
      </c>
      <c r="K1292" s="184">
        <v>2.8780000000000001</v>
      </c>
      <c r="L1292" s="184">
        <v>3.6456</v>
      </c>
      <c r="M1292" s="184">
        <v>3.9889000000000001</v>
      </c>
      <c r="N1292" s="184">
        <v>3.7431999999999999</v>
      </c>
      <c r="O1292" s="184">
        <v>-0.64080000000000004</v>
      </c>
      <c r="P1292" s="184">
        <v>2.3816999999999999</v>
      </c>
      <c r="Q1292" s="184">
        <v>5.4099000000000004</v>
      </c>
      <c r="R1292" s="184">
        <v>4.6360000000000001</v>
      </c>
      <c r="S1292" s="120" t="s">
        <v>1996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1008</v>
      </c>
      <c r="B1293" s="180" t="s">
        <v>1055</v>
      </c>
      <c r="C1293" s="180">
        <v>106212</v>
      </c>
      <c r="D1293" s="183">
        <v>44536</v>
      </c>
      <c r="E1293" s="184">
        <v>2816.1109000000001</v>
      </c>
      <c r="F1293" s="184">
        <v>3.5480999999999998</v>
      </c>
      <c r="G1293" s="184">
        <v>3.5480999999999998</v>
      </c>
      <c r="H1293" s="184">
        <v>3.0268999999999999</v>
      </c>
      <c r="I1293" s="184">
        <v>2.5615999999999999</v>
      </c>
      <c r="J1293" s="184">
        <v>3.5619999999999998</v>
      </c>
      <c r="K1293" s="184">
        <v>2.5691999999999999</v>
      </c>
      <c r="L1293" s="184">
        <v>3.3382999999999998</v>
      </c>
      <c r="M1293" s="184">
        <v>3.4996999999999998</v>
      </c>
      <c r="N1293" s="184">
        <v>3.2418</v>
      </c>
      <c r="O1293" s="184">
        <v>6.1783000000000001</v>
      </c>
      <c r="P1293" s="184">
        <v>6.4645000000000001</v>
      </c>
      <c r="Q1293" s="184">
        <v>7.468</v>
      </c>
      <c r="R1293" s="184">
        <v>5.0141</v>
      </c>
      <c r="S1293" s="120" t="s">
        <v>1996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1008</v>
      </c>
      <c r="B1294" s="180" t="s">
        <v>1056</v>
      </c>
      <c r="C1294" s="180">
        <v>119812</v>
      </c>
      <c r="D1294" s="183">
        <v>44536</v>
      </c>
      <c r="E1294" s="184">
        <v>2873.2873</v>
      </c>
      <c r="F1294" s="184">
        <v>4.0998999999999999</v>
      </c>
      <c r="G1294" s="184">
        <v>4.0998999999999999</v>
      </c>
      <c r="H1294" s="184">
        <v>3.5779999999999998</v>
      </c>
      <c r="I1294" s="184">
        <v>3.1154999999999999</v>
      </c>
      <c r="J1294" s="184">
        <v>4.1193</v>
      </c>
      <c r="K1294" s="184">
        <v>3.1244999999999998</v>
      </c>
      <c r="L1294" s="184">
        <v>3.8940000000000001</v>
      </c>
      <c r="M1294" s="184">
        <v>4.0650000000000004</v>
      </c>
      <c r="N1294" s="184">
        <v>3.7837999999999998</v>
      </c>
      <c r="O1294" s="184">
        <v>6.7062999999999997</v>
      </c>
      <c r="P1294" s="184">
        <v>6.8182999999999998</v>
      </c>
      <c r="Q1294" s="184">
        <v>7.7469999999999999</v>
      </c>
      <c r="R1294" s="184">
        <v>5.6127000000000002</v>
      </c>
      <c r="S1294" s="120" t="s">
        <v>1996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1008</v>
      </c>
      <c r="B1295" s="180" t="s">
        <v>1057</v>
      </c>
      <c r="C1295" s="180">
        <v>119680</v>
      </c>
      <c r="D1295" s="183">
        <v>44536</v>
      </c>
      <c r="E1295" s="184">
        <v>30.176600000000001</v>
      </c>
      <c r="F1295" s="184">
        <v>0.9274</v>
      </c>
      <c r="G1295" s="184">
        <v>0.9274</v>
      </c>
      <c r="H1295" s="184">
        <v>2.0916000000000001</v>
      </c>
      <c r="I1295" s="184">
        <v>2.3348</v>
      </c>
      <c r="J1295" s="184">
        <v>3.0432000000000001</v>
      </c>
      <c r="K1295" s="184">
        <v>37.2699</v>
      </c>
      <c r="L1295" s="184">
        <v>20.667100000000001</v>
      </c>
      <c r="M1295" s="184">
        <v>15.535500000000001</v>
      </c>
      <c r="N1295" s="184">
        <v>12.4755</v>
      </c>
      <c r="O1295" s="184">
        <v>5.6531000000000002</v>
      </c>
      <c r="P1295" s="184">
        <v>6.3002000000000002</v>
      </c>
      <c r="Q1295" s="184">
        <v>7.6302000000000003</v>
      </c>
      <c r="R1295" s="184">
        <v>9.5858000000000008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1008</v>
      </c>
      <c r="B1296" s="180" t="s">
        <v>1058</v>
      </c>
      <c r="C1296" s="180">
        <v>105563</v>
      </c>
      <c r="D1296" s="183">
        <v>44536</v>
      </c>
      <c r="E1296" s="184">
        <v>28.7681</v>
      </c>
      <c r="F1296" s="184">
        <v>0.25380000000000003</v>
      </c>
      <c r="G1296" s="184">
        <v>0.25380000000000003</v>
      </c>
      <c r="H1296" s="184">
        <v>1.4141999999999999</v>
      </c>
      <c r="I1296" s="184">
        <v>1.6504000000000001</v>
      </c>
      <c r="J1296" s="184">
        <v>2.3580000000000001</v>
      </c>
      <c r="K1296" s="184">
        <v>36.519300000000001</v>
      </c>
      <c r="L1296" s="184">
        <v>19.9101</v>
      </c>
      <c r="M1296" s="184">
        <v>14.7218</v>
      </c>
      <c r="N1296" s="184">
        <v>11.689299999999999</v>
      </c>
      <c r="O1296" s="184">
        <v>5.069</v>
      </c>
      <c r="P1296" s="184">
        <v>5.6653000000000002</v>
      </c>
      <c r="Q1296" s="184">
        <v>7.4884000000000004</v>
      </c>
      <c r="R1296" s="184">
        <v>8.9543999999999997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1008</v>
      </c>
      <c r="B1297" s="180" t="s">
        <v>1059</v>
      </c>
      <c r="C1297" s="180">
        <v>103159</v>
      </c>
      <c r="D1297" s="183">
        <v>44536</v>
      </c>
      <c r="E1297" s="184">
        <v>3157.4449</v>
      </c>
      <c r="F1297" s="184">
        <v>2.9777999999999998</v>
      </c>
      <c r="G1297" s="184">
        <v>2.9777999999999998</v>
      </c>
      <c r="H1297" s="184">
        <v>4.2298</v>
      </c>
      <c r="I1297" s="184">
        <v>3.7425999999999999</v>
      </c>
      <c r="J1297" s="184">
        <v>4.1045999999999996</v>
      </c>
      <c r="K1297" s="184">
        <v>2.9014000000000002</v>
      </c>
      <c r="L1297" s="184">
        <v>3.6589999999999998</v>
      </c>
      <c r="M1297" s="184">
        <v>4.1444999999999999</v>
      </c>
      <c r="N1297" s="184">
        <v>3.6497999999999999</v>
      </c>
      <c r="O1297" s="184">
        <v>4.5312000000000001</v>
      </c>
      <c r="P1297" s="184">
        <v>5.4987000000000004</v>
      </c>
      <c r="Q1297" s="184">
        <v>7.327</v>
      </c>
      <c r="R1297" s="184">
        <v>5.5780000000000003</v>
      </c>
      <c r="S1297" s="120" t="s">
        <v>1996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1008</v>
      </c>
      <c r="B1298" s="180" t="s">
        <v>1060</v>
      </c>
      <c r="C1298" s="180">
        <v>147399</v>
      </c>
      <c r="D1298" s="183">
        <v>44536</v>
      </c>
      <c r="E1298" s="184">
        <v>77.086399999999998</v>
      </c>
      <c r="F1298" s="184">
        <v>-67.022800000000004</v>
      </c>
      <c r="G1298" s="184">
        <v>-67.022800000000004</v>
      </c>
      <c r="H1298" s="184">
        <v>-39.892099999999999</v>
      </c>
      <c r="I1298" s="184">
        <v>-28.8247</v>
      </c>
      <c r="J1298" s="184">
        <v>-20.581299999999999</v>
      </c>
      <c r="K1298" s="184">
        <v>592.40940000000001</v>
      </c>
      <c r="L1298" s="184">
        <v>291.40140000000002</v>
      </c>
      <c r="M1298" s="184">
        <v>195.3202</v>
      </c>
      <c r="N1298" s="184">
        <v>146.88929999999999</v>
      </c>
      <c r="O1298" s="184"/>
      <c r="P1298" s="184"/>
      <c r="Q1298" s="184">
        <v>23.056000000000001</v>
      </c>
      <c r="R1298" s="184">
        <v>30.969899999999999</v>
      </c>
      <c r="S1298" s="120" t="s">
        <v>1996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1008</v>
      </c>
      <c r="B1299" s="180" t="s">
        <v>1061</v>
      </c>
      <c r="C1299" s="180">
        <v>119863</v>
      </c>
      <c r="D1299" s="183">
        <v>44536</v>
      </c>
      <c r="E1299" s="184">
        <v>3208.0953</v>
      </c>
      <c r="F1299" s="184">
        <v>3.2021000000000002</v>
      </c>
      <c r="G1299" s="184">
        <v>3.2021000000000002</v>
      </c>
      <c r="H1299" s="184">
        <v>4.4653999999999998</v>
      </c>
      <c r="I1299" s="184">
        <v>3.9613</v>
      </c>
      <c r="J1299" s="184">
        <v>4.3159999999999998</v>
      </c>
      <c r="K1299" s="184">
        <v>3.1524999999999999</v>
      </c>
      <c r="L1299" s="184">
        <v>3.9148000000000001</v>
      </c>
      <c r="M1299" s="184">
        <v>4.3933</v>
      </c>
      <c r="N1299" s="184">
        <v>3.8942999999999999</v>
      </c>
      <c r="O1299" s="184">
        <v>4.7337999999999996</v>
      </c>
      <c r="P1299" s="184">
        <v>5.7077999999999998</v>
      </c>
      <c r="Q1299" s="184">
        <v>7.2195</v>
      </c>
      <c r="R1299" s="184">
        <v>5.7858999999999998</v>
      </c>
      <c r="S1299" s="120" t="s">
        <v>1996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1008</v>
      </c>
      <c r="B1300" s="180" t="s">
        <v>1062</v>
      </c>
      <c r="C1300" s="180">
        <v>147396</v>
      </c>
      <c r="D1300" s="183">
        <v>44536</v>
      </c>
      <c r="E1300" s="184">
        <v>77.939800000000005</v>
      </c>
      <c r="F1300" s="184">
        <v>-67.018600000000006</v>
      </c>
      <c r="G1300" s="184">
        <v>-67.018600000000006</v>
      </c>
      <c r="H1300" s="184">
        <v>-39.893500000000003</v>
      </c>
      <c r="I1300" s="184">
        <v>-28.823399999999999</v>
      </c>
      <c r="J1300" s="184">
        <v>-20.581499999999998</v>
      </c>
      <c r="K1300" s="184">
        <v>592.41049999999996</v>
      </c>
      <c r="L1300" s="184">
        <v>291.40190000000001</v>
      </c>
      <c r="M1300" s="184">
        <v>195.31129999999999</v>
      </c>
      <c r="N1300" s="184">
        <v>146.8826</v>
      </c>
      <c r="O1300" s="184"/>
      <c r="P1300" s="184"/>
      <c r="Q1300" s="184">
        <v>23.052700000000002</v>
      </c>
      <c r="R1300" s="184">
        <v>30.9681</v>
      </c>
      <c r="S1300" s="120" t="s">
        <v>1996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1008</v>
      </c>
      <c r="B1301" s="180" t="s">
        <v>1063</v>
      </c>
      <c r="C1301" s="180">
        <v>120735</v>
      </c>
      <c r="D1301" s="183">
        <v>44536</v>
      </c>
      <c r="E1301" s="184">
        <v>2855.0091000000002</v>
      </c>
      <c r="F1301" s="184">
        <v>3.9990000000000001</v>
      </c>
      <c r="G1301" s="184">
        <v>3.9990000000000001</v>
      </c>
      <c r="H1301" s="184">
        <v>2.8835999999999999</v>
      </c>
      <c r="I1301" s="184">
        <v>2.5194999999999999</v>
      </c>
      <c r="J1301" s="184">
        <v>3.2652999999999999</v>
      </c>
      <c r="K1301" s="184">
        <v>22.434999999999999</v>
      </c>
      <c r="L1301" s="184">
        <v>13.955299999999999</v>
      </c>
      <c r="M1301" s="184">
        <v>11.1312</v>
      </c>
      <c r="N1301" s="184">
        <v>9.0601000000000003</v>
      </c>
      <c r="O1301" s="184">
        <v>4.0735000000000001</v>
      </c>
      <c r="P1301" s="184">
        <v>5.2861000000000002</v>
      </c>
      <c r="Q1301" s="184">
        <v>7.0677000000000003</v>
      </c>
      <c r="R1301" s="184">
        <v>8.2628000000000004</v>
      </c>
      <c r="S1301" s="120" t="s">
        <v>1996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1008</v>
      </c>
      <c r="B1302" s="180" t="s">
        <v>1064</v>
      </c>
      <c r="C1302" s="180">
        <v>102544</v>
      </c>
      <c r="D1302" s="183">
        <v>44536</v>
      </c>
      <c r="E1302" s="184">
        <v>2820.8249999999998</v>
      </c>
      <c r="F1302" s="184">
        <v>3.8490000000000002</v>
      </c>
      <c r="G1302" s="184">
        <v>3.8490000000000002</v>
      </c>
      <c r="H1302" s="184">
        <v>2.7336999999999998</v>
      </c>
      <c r="I1302" s="184">
        <v>2.3694000000000002</v>
      </c>
      <c r="J1302" s="184">
        <v>3.1147999999999998</v>
      </c>
      <c r="K1302" s="184">
        <v>22.2849</v>
      </c>
      <c r="L1302" s="184">
        <v>13.806900000000001</v>
      </c>
      <c r="M1302" s="184">
        <v>10.9998</v>
      </c>
      <c r="N1302" s="184">
        <v>8.94</v>
      </c>
      <c r="O1302" s="184">
        <v>3.9575999999999998</v>
      </c>
      <c r="P1302" s="184">
        <v>5.1524999999999999</v>
      </c>
      <c r="Q1302" s="184">
        <v>7.3441000000000001</v>
      </c>
      <c r="R1302" s="184">
        <v>8.157</v>
      </c>
      <c r="S1302" s="120" t="s">
        <v>1996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1.425451851851852</v>
      </c>
      <c r="G1303" s="186">
        <v>1.425451851851852</v>
      </c>
      <c r="H1303" s="186">
        <v>12.735375925925926</v>
      </c>
      <c r="I1303" s="186">
        <v>7.2976055555555535</v>
      </c>
      <c r="J1303" s="186">
        <v>5.5088314814814829</v>
      </c>
      <c r="K1303" s="186">
        <v>29.192246296296297</v>
      </c>
      <c r="L1303" s="186">
        <v>16.7580462962963</v>
      </c>
      <c r="M1303" s="186">
        <v>12.961535185185186</v>
      </c>
      <c r="N1303" s="186">
        <v>10.714112962962966</v>
      </c>
      <c r="O1303" s="186">
        <v>4.9263250000000012</v>
      </c>
      <c r="P1303" s="186">
        <v>5.6707879999999991</v>
      </c>
      <c r="Q1303" s="186">
        <v>7.7237407407407437</v>
      </c>
      <c r="R1303" s="186">
        <v>6.8523703703703704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3.37425</v>
      </c>
      <c r="G1304" s="186">
        <v>3.37425</v>
      </c>
      <c r="H1304" s="186">
        <v>3.7060500000000003</v>
      </c>
      <c r="I1304" s="186">
        <v>3.0871</v>
      </c>
      <c r="J1304" s="186">
        <v>3.7862</v>
      </c>
      <c r="K1304" s="186">
        <v>2.8976500000000001</v>
      </c>
      <c r="L1304" s="186">
        <v>3.7372000000000001</v>
      </c>
      <c r="M1304" s="186">
        <v>4.1746999999999996</v>
      </c>
      <c r="N1304" s="186">
        <v>3.9223999999999997</v>
      </c>
      <c r="O1304" s="186">
        <v>6.2084999999999999</v>
      </c>
      <c r="P1304" s="186">
        <v>6.4624000000000006</v>
      </c>
      <c r="Q1304" s="186">
        <v>7.4770500000000002</v>
      </c>
      <c r="R1304" s="186">
        <v>5.6807499999999997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1065</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1066</v>
      </c>
      <c r="B1307" s="180" t="s">
        <v>1067</v>
      </c>
      <c r="C1307" s="180">
        <v>119539</v>
      </c>
      <c r="D1307" s="183">
        <v>44536</v>
      </c>
      <c r="E1307" s="184">
        <v>26.7163</v>
      </c>
      <c r="F1307" s="184">
        <v>2.9607999999999999</v>
      </c>
      <c r="G1307" s="184">
        <v>2.9607999999999999</v>
      </c>
      <c r="H1307" s="184">
        <v>8.6800999999999995</v>
      </c>
      <c r="I1307" s="184">
        <v>6.6429999999999998</v>
      </c>
      <c r="J1307" s="184">
        <v>6.3791000000000002</v>
      </c>
      <c r="K1307" s="184">
        <v>5.1856999999999998</v>
      </c>
      <c r="L1307" s="184">
        <v>6.0141999999999998</v>
      </c>
      <c r="M1307" s="184">
        <v>7.1342999999999996</v>
      </c>
      <c r="N1307" s="184">
        <v>8.0851000000000006</v>
      </c>
      <c r="O1307" s="184">
        <v>4.2834000000000003</v>
      </c>
      <c r="P1307" s="184">
        <v>5.1768000000000001</v>
      </c>
      <c r="Q1307" s="184">
        <v>7.9786999999999999</v>
      </c>
      <c r="R1307" s="184">
        <v>8.6050000000000004</v>
      </c>
      <c r="S1307" s="120" t="s">
        <v>1998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1066</v>
      </c>
      <c r="B1308" s="180" t="s">
        <v>1068</v>
      </c>
      <c r="C1308" s="180">
        <v>111803</v>
      </c>
      <c r="D1308" s="183">
        <v>44536</v>
      </c>
      <c r="E1308" s="184">
        <v>25.2074</v>
      </c>
      <c r="F1308" s="184">
        <v>2.3172000000000001</v>
      </c>
      <c r="G1308" s="184">
        <v>2.3172000000000001</v>
      </c>
      <c r="H1308" s="184">
        <v>8.0175999999999998</v>
      </c>
      <c r="I1308" s="184">
        <v>5.9919000000000002</v>
      </c>
      <c r="J1308" s="184">
        <v>5.7248999999999999</v>
      </c>
      <c r="K1308" s="184">
        <v>4.5282</v>
      </c>
      <c r="L1308" s="184">
        <v>5.3451000000000004</v>
      </c>
      <c r="M1308" s="184">
        <v>6.5564999999999998</v>
      </c>
      <c r="N1308" s="184">
        <v>7.5004</v>
      </c>
      <c r="O1308" s="184">
        <v>3.6034000000000002</v>
      </c>
      <c r="P1308" s="184">
        <v>4.4333999999999998</v>
      </c>
      <c r="Q1308" s="184">
        <v>7.5456000000000003</v>
      </c>
      <c r="R1308" s="184">
        <v>7.8921999999999999</v>
      </c>
      <c r="S1308" s="120" t="s">
        <v>1998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1066</v>
      </c>
      <c r="B1309" s="180" t="s">
        <v>1069</v>
      </c>
      <c r="C1309" s="180">
        <v>147816</v>
      </c>
      <c r="D1309" s="183">
        <v>44536</v>
      </c>
      <c r="E1309" s="184">
        <v>1.3931</v>
      </c>
      <c r="F1309" s="184">
        <v>0</v>
      </c>
      <c r="G1309" s="184">
        <v>0</v>
      </c>
      <c r="H1309" s="184">
        <v>0</v>
      </c>
      <c r="I1309" s="184">
        <v>0</v>
      </c>
      <c r="J1309" s="184">
        <v>0</v>
      </c>
      <c r="K1309" s="184">
        <v>0</v>
      </c>
      <c r="L1309" s="184">
        <v>0</v>
      </c>
      <c r="M1309" s="184">
        <v>0</v>
      </c>
      <c r="N1309" s="184">
        <v>0</v>
      </c>
      <c r="O1309" s="184"/>
      <c r="P1309" s="184"/>
      <c r="Q1309" s="184">
        <v>-12.592499999999999</v>
      </c>
      <c r="R1309" s="184">
        <v>-12.892799999999999</v>
      </c>
      <c r="S1309" s="120" t="s">
        <v>1998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1066</v>
      </c>
      <c r="B1310" s="180" t="s">
        <v>1070</v>
      </c>
      <c r="C1310" s="180">
        <v>147820</v>
      </c>
      <c r="D1310" s="183">
        <v>44536</v>
      </c>
      <c r="E1310" s="184">
        <v>1.3322000000000001</v>
      </c>
      <c r="F1310" s="184">
        <v>0</v>
      </c>
      <c r="G1310" s="184">
        <v>0</v>
      </c>
      <c r="H1310" s="184">
        <v>0</v>
      </c>
      <c r="I1310" s="184">
        <v>0</v>
      </c>
      <c r="J1310" s="184">
        <v>0</v>
      </c>
      <c r="K1310" s="184">
        <v>0</v>
      </c>
      <c r="L1310" s="184">
        <v>0</v>
      </c>
      <c r="M1310" s="184">
        <v>0</v>
      </c>
      <c r="N1310" s="184">
        <v>0</v>
      </c>
      <c r="O1310" s="184"/>
      <c r="P1310" s="184"/>
      <c r="Q1310" s="184">
        <v>-12.594099999999999</v>
      </c>
      <c r="R1310" s="184">
        <v>-12.8926</v>
      </c>
      <c r="S1310" s="120" t="s">
        <v>1998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1066</v>
      </c>
      <c r="B1311" s="180" t="s">
        <v>1071</v>
      </c>
      <c r="C1311" s="180">
        <v>120475</v>
      </c>
      <c r="D1311" s="183">
        <v>44536</v>
      </c>
      <c r="E1311" s="184">
        <v>23.669899999999998</v>
      </c>
      <c r="F1311" s="184">
        <v>6.2228000000000003</v>
      </c>
      <c r="G1311" s="184">
        <v>6.2228000000000003</v>
      </c>
      <c r="H1311" s="184">
        <v>5.9546999999999999</v>
      </c>
      <c r="I1311" s="184">
        <v>6.4816000000000003</v>
      </c>
      <c r="J1311" s="184">
        <v>7.0067000000000004</v>
      </c>
      <c r="K1311" s="184">
        <v>4.9230999999999998</v>
      </c>
      <c r="L1311" s="184">
        <v>6.2446999999999999</v>
      </c>
      <c r="M1311" s="184">
        <v>7.5335000000000001</v>
      </c>
      <c r="N1311" s="184">
        <v>6.3277999999999999</v>
      </c>
      <c r="O1311" s="184">
        <v>8.4981000000000009</v>
      </c>
      <c r="P1311" s="184">
        <v>7.7972000000000001</v>
      </c>
      <c r="Q1311" s="184">
        <v>9.1303999999999998</v>
      </c>
      <c r="R1311" s="184">
        <v>8.8523999999999994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1066</v>
      </c>
      <c r="B1312" s="180" t="s">
        <v>1072</v>
      </c>
      <c r="C1312" s="180">
        <v>116894</v>
      </c>
      <c r="D1312" s="183">
        <v>44536</v>
      </c>
      <c r="E1312" s="184">
        <v>22.0623</v>
      </c>
      <c r="F1312" s="184">
        <v>5.5171999999999999</v>
      </c>
      <c r="G1312" s="184">
        <v>5.5171999999999999</v>
      </c>
      <c r="H1312" s="184">
        <v>5.2758000000000003</v>
      </c>
      <c r="I1312" s="184">
        <v>5.7796000000000003</v>
      </c>
      <c r="J1312" s="184">
        <v>6.3023999999999996</v>
      </c>
      <c r="K1312" s="184">
        <v>4.2069999999999999</v>
      </c>
      <c r="L1312" s="184">
        <v>5.5156000000000001</v>
      </c>
      <c r="M1312" s="184">
        <v>6.7877999999999998</v>
      </c>
      <c r="N1312" s="184">
        <v>5.5766999999999998</v>
      </c>
      <c r="O1312" s="184">
        <v>7.7538</v>
      </c>
      <c r="P1312" s="184">
        <v>7.0719000000000003</v>
      </c>
      <c r="Q1312" s="184">
        <v>8.5007999999999999</v>
      </c>
      <c r="R1312" s="184">
        <v>8.0909999999999993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1066</v>
      </c>
      <c r="B1313" s="180" t="s">
        <v>1073</v>
      </c>
      <c r="C1313" s="180">
        <v>127304</v>
      </c>
      <c r="D1313" s="183">
        <v>44536</v>
      </c>
      <c r="E1313" s="184">
        <v>15.297499999999999</v>
      </c>
      <c r="F1313" s="184">
        <v>2.6252</v>
      </c>
      <c r="G1313" s="184">
        <v>2.6252</v>
      </c>
      <c r="H1313" s="184">
        <v>3.4108000000000001</v>
      </c>
      <c r="I1313" s="184">
        <v>6.7664999999999997</v>
      </c>
      <c r="J1313" s="184">
        <v>7.3071999999999999</v>
      </c>
      <c r="K1313" s="184">
        <v>2.6419000000000001</v>
      </c>
      <c r="L1313" s="184">
        <v>3.4245999999999999</v>
      </c>
      <c r="M1313" s="184">
        <v>4.9404000000000003</v>
      </c>
      <c r="N1313" s="184">
        <v>2.6059999999999999</v>
      </c>
      <c r="O1313" s="184">
        <v>2.4388000000000001</v>
      </c>
      <c r="P1313" s="184">
        <v>3.3509000000000002</v>
      </c>
      <c r="Q1313" s="184">
        <v>5.6215000000000002</v>
      </c>
      <c r="R1313" s="184">
        <v>5.25</v>
      </c>
      <c r="S1313" s="120" t="s">
        <v>1998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1066</v>
      </c>
      <c r="B1314" s="180" t="s">
        <v>1074</v>
      </c>
      <c r="C1314" s="180">
        <v>127305</v>
      </c>
      <c r="D1314" s="183">
        <v>44536</v>
      </c>
      <c r="E1314" s="184">
        <v>16.174700000000001</v>
      </c>
      <c r="F1314" s="184">
        <v>3.2353000000000001</v>
      </c>
      <c r="G1314" s="184">
        <v>3.2353000000000001</v>
      </c>
      <c r="H1314" s="184">
        <v>4.0004999999999997</v>
      </c>
      <c r="I1314" s="184">
        <v>7.3223000000000003</v>
      </c>
      <c r="J1314" s="184">
        <v>7.8578000000000001</v>
      </c>
      <c r="K1314" s="184">
        <v>3.1919</v>
      </c>
      <c r="L1314" s="184">
        <v>3.9948000000000001</v>
      </c>
      <c r="M1314" s="184">
        <v>5.5289999999999999</v>
      </c>
      <c r="N1314" s="184">
        <v>3.1915</v>
      </c>
      <c r="O1314" s="184">
        <v>3.0274999999999999</v>
      </c>
      <c r="P1314" s="184">
        <v>4.0293000000000001</v>
      </c>
      <c r="Q1314" s="184">
        <v>6.3826999999999998</v>
      </c>
      <c r="R1314" s="184">
        <v>5.8101000000000003</v>
      </c>
      <c r="S1314" s="120" t="s">
        <v>1998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1066</v>
      </c>
      <c r="B1315" s="180" t="s">
        <v>1075</v>
      </c>
      <c r="C1315" s="180">
        <v>118924</v>
      </c>
      <c r="D1315" s="183">
        <v>44536</v>
      </c>
      <c r="E1315" s="184">
        <v>68.876499999999993</v>
      </c>
      <c r="F1315" s="184">
        <v>6.6277999999999997</v>
      </c>
      <c r="G1315" s="184">
        <v>6.6277999999999997</v>
      </c>
      <c r="H1315" s="184">
        <v>6.0709999999999997</v>
      </c>
      <c r="I1315" s="184">
        <v>5.2112999999999996</v>
      </c>
      <c r="J1315" s="184">
        <v>5.7320000000000002</v>
      </c>
      <c r="K1315" s="184">
        <v>3.9775</v>
      </c>
      <c r="L1315" s="184">
        <v>4.5148999999999999</v>
      </c>
      <c r="M1315" s="184">
        <v>6.0320999999999998</v>
      </c>
      <c r="N1315" s="184">
        <v>4.2115999999999998</v>
      </c>
      <c r="O1315" s="184">
        <v>5.5964</v>
      </c>
      <c r="P1315" s="184">
        <v>4.9908999999999999</v>
      </c>
      <c r="Q1315" s="184">
        <v>7.351</v>
      </c>
      <c r="R1315" s="184">
        <v>7.2645999999999997</v>
      </c>
      <c r="S1315" s="120" t="s">
        <v>1998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1066</v>
      </c>
      <c r="B1316" s="180" t="s">
        <v>1076</v>
      </c>
      <c r="C1316" s="180">
        <v>100078</v>
      </c>
      <c r="D1316" s="183">
        <v>44536</v>
      </c>
      <c r="E1316" s="184">
        <v>65.684200000000004</v>
      </c>
      <c r="F1316" s="184">
        <v>6.2824999999999998</v>
      </c>
      <c r="G1316" s="184">
        <v>6.2824999999999998</v>
      </c>
      <c r="H1316" s="184">
        <v>5.7298999999999998</v>
      </c>
      <c r="I1316" s="184">
        <v>4.8714000000000004</v>
      </c>
      <c r="J1316" s="184">
        <v>5.3910999999999998</v>
      </c>
      <c r="K1316" s="184">
        <v>3.6280000000000001</v>
      </c>
      <c r="L1316" s="184">
        <v>4.1460999999999997</v>
      </c>
      <c r="M1316" s="184">
        <v>5.6402000000000001</v>
      </c>
      <c r="N1316" s="184">
        <v>3.8157999999999999</v>
      </c>
      <c r="O1316" s="184">
        <v>5.1741000000000001</v>
      </c>
      <c r="P1316" s="184">
        <v>4.5449999999999999</v>
      </c>
      <c r="Q1316" s="184">
        <v>7.9444999999999997</v>
      </c>
      <c r="R1316" s="184">
        <v>6.8672000000000004</v>
      </c>
      <c r="S1316" s="120" t="s">
        <v>1998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1066</v>
      </c>
      <c r="B1317" s="180" t="s">
        <v>1928</v>
      </c>
      <c r="C1317" s="180"/>
      <c r="D1317" s="183">
        <v>44536</v>
      </c>
      <c r="E1317" s="184">
        <v>65.684200000000004</v>
      </c>
      <c r="F1317" s="184">
        <v>6.2824999999999998</v>
      </c>
      <c r="G1317" s="184">
        <v>6.2824999999999998</v>
      </c>
      <c r="H1317" s="184">
        <v>5.7298999999999998</v>
      </c>
      <c r="I1317" s="184">
        <v>4.8714000000000004</v>
      </c>
      <c r="J1317" s="184">
        <v>5.3910999999999998</v>
      </c>
      <c r="K1317" s="184">
        <v>3.6280000000000001</v>
      </c>
      <c r="L1317" s="184">
        <v>4.1460999999999997</v>
      </c>
      <c r="M1317" s="184">
        <v>5.6402000000000001</v>
      </c>
      <c r="N1317" s="184">
        <v>3.8157999999999999</v>
      </c>
      <c r="O1317" s="184">
        <v>5.1741000000000001</v>
      </c>
      <c r="P1317" s="184">
        <v>4.5449999999999999</v>
      </c>
      <c r="Q1317" s="184">
        <v>7.9444999999999997</v>
      </c>
      <c r="R1317" s="184">
        <v>6.8672000000000004</v>
      </c>
      <c r="S1317" s="120" t="s">
        <v>1998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1066</v>
      </c>
      <c r="B1318" s="180" t="s">
        <v>1077</v>
      </c>
      <c r="C1318" s="180">
        <v>147962</v>
      </c>
      <c r="D1318" s="183"/>
      <c r="E1318" s="184"/>
      <c r="F1318" s="184"/>
      <c r="G1318" s="184"/>
      <c r="H1318" s="184"/>
      <c r="I1318" s="184"/>
      <c r="J1318" s="184"/>
      <c r="K1318" s="184"/>
      <c r="L1318" s="184"/>
      <c r="M1318" s="184"/>
      <c r="N1318" s="184"/>
      <c r="O1318" s="184"/>
      <c r="P1318" s="184"/>
      <c r="Q1318" s="184"/>
      <c r="R1318" s="184"/>
      <c r="S1318" s="120" t="s">
        <v>1998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1066</v>
      </c>
      <c r="B1319" s="180" t="s">
        <v>1078</v>
      </c>
      <c r="C1319" s="180">
        <v>147963</v>
      </c>
      <c r="D1319" s="183"/>
      <c r="E1319" s="184"/>
      <c r="F1319" s="184"/>
      <c r="G1319" s="184"/>
      <c r="H1319" s="184"/>
      <c r="I1319" s="184"/>
      <c r="J1319" s="184"/>
      <c r="K1319" s="184"/>
      <c r="L1319" s="184"/>
      <c r="M1319" s="184"/>
      <c r="N1319" s="184"/>
      <c r="O1319" s="184"/>
      <c r="P1319" s="184"/>
      <c r="Q1319" s="184"/>
      <c r="R1319" s="184"/>
      <c r="S1319" s="120" t="s">
        <v>1998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1066</v>
      </c>
      <c r="B1320" s="180" t="s">
        <v>1823</v>
      </c>
      <c r="C1320" s="180">
        <v>147968</v>
      </c>
      <c r="D1320" s="183"/>
      <c r="E1320" s="184"/>
      <c r="F1320" s="184"/>
      <c r="G1320" s="184"/>
      <c r="H1320" s="184"/>
      <c r="I1320" s="184"/>
      <c r="J1320" s="184"/>
      <c r="K1320" s="184"/>
      <c r="L1320" s="184"/>
      <c r="M1320" s="184"/>
      <c r="N1320" s="184"/>
      <c r="O1320" s="184"/>
      <c r="P1320" s="184"/>
      <c r="Q1320" s="184"/>
      <c r="R1320" s="184"/>
      <c r="S1320" s="120" t="s">
        <v>1998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1066</v>
      </c>
      <c r="B1321" s="180" t="s">
        <v>1824</v>
      </c>
      <c r="C1321" s="180">
        <v>147966</v>
      </c>
      <c r="D1321" s="183"/>
      <c r="E1321" s="184"/>
      <c r="F1321" s="184"/>
      <c r="G1321" s="184"/>
      <c r="H1321" s="184"/>
      <c r="I1321" s="184"/>
      <c r="J1321" s="184"/>
      <c r="K1321" s="184"/>
      <c r="L1321" s="184"/>
      <c r="M1321" s="184"/>
      <c r="N1321" s="184"/>
      <c r="O1321" s="184"/>
      <c r="P1321" s="184"/>
      <c r="Q1321" s="184"/>
      <c r="R1321" s="184"/>
      <c r="S1321" s="120" t="s">
        <v>1998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1066</v>
      </c>
      <c r="B1322" s="180" t="s">
        <v>1079</v>
      </c>
      <c r="C1322" s="180">
        <v>112304</v>
      </c>
      <c r="D1322" s="183">
        <v>44536</v>
      </c>
      <c r="E1322" s="184">
        <v>24.9221</v>
      </c>
      <c r="F1322" s="184">
        <v>3.2717000000000001</v>
      </c>
      <c r="G1322" s="184">
        <v>3.2717000000000001</v>
      </c>
      <c r="H1322" s="184">
        <v>10.2721</v>
      </c>
      <c r="I1322" s="184">
        <v>3.7610000000000001</v>
      </c>
      <c r="J1322" s="184">
        <v>6.9625000000000004</v>
      </c>
      <c r="K1322" s="184">
        <v>10.337899999999999</v>
      </c>
      <c r="L1322" s="184">
        <v>11.7499</v>
      </c>
      <c r="M1322" s="184">
        <v>14.763500000000001</v>
      </c>
      <c r="N1322" s="184">
        <v>15.988899999999999</v>
      </c>
      <c r="O1322" s="184">
        <v>4.8042999999999996</v>
      </c>
      <c r="P1322" s="184">
        <v>6.0115999999999996</v>
      </c>
      <c r="Q1322" s="184">
        <v>7.9104999999999999</v>
      </c>
      <c r="R1322" s="184">
        <v>4.1955</v>
      </c>
      <c r="S1322" s="120" t="s">
        <v>1998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1066</v>
      </c>
      <c r="B1323" s="180" t="s">
        <v>1080</v>
      </c>
      <c r="C1323" s="180">
        <v>118554</v>
      </c>
      <c r="D1323" s="183">
        <v>44536</v>
      </c>
      <c r="E1323" s="184">
        <v>26.563500000000001</v>
      </c>
      <c r="F1323" s="184">
        <v>3.2987000000000002</v>
      </c>
      <c r="G1323" s="184">
        <v>3.2987000000000002</v>
      </c>
      <c r="H1323" s="184">
        <v>10.2865</v>
      </c>
      <c r="I1323" s="184">
        <v>3.7645</v>
      </c>
      <c r="J1323" s="184">
        <v>6.9638999999999998</v>
      </c>
      <c r="K1323" s="184">
        <v>10.337199999999999</v>
      </c>
      <c r="L1323" s="184">
        <v>11.749499999999999</v>
      </c>
      <c r="M1323" s="184">
        <v>14.7964</v>
      </c>
      <c r="N1323" s="184">
        <v>16.210699999999999</v>
      </c>
      <c r="O1323" s="184">
        <v>5.4127000000000001</v>
      </c>
      <c r="P1323" s="184">
        <v>6.6864999999999997</v>
      </c>
      <c r="Q1323" s="184">
        <v>8.3547999999999991</v>
      </c>
      <c r="R1323" s="184">
        <v>4.6738999999999997</v>
      </c>
      <c r="S1323" s="120" t="s">
        <v>1998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1066</v>
      </c>
      <c r="B1324" s="180" t="s">
        <v>1081</v>
      </c>
      <c r="C1324" s="180">
        <v>101989</v>
      </c>
      <c r="D1324" s="183">
        <v>44536</v>
      </c>
      <c r="E1324" s="184">
        <v>45.375500000000002</v>
      </c>
      <c r="F1324" s="184">
        <v>3.1648000000000001</v>
      </c>
      <c r="G1324" s="184">
        <v>3.1648000000000001</v>
      </c>
      <c r="H1324" s="184">
        <v>8.3792000000000009</v>
      </c>
      <c r="I1324" s="184">
        <v>7.1558000000000002</v>
      </c>
      <c r="J1324" s="184">
        <v>6.9935</v>
      </c>
      <c r="K1324" s="184">
        <v>3.7688999999999999</v>
      </c>
      <c r="L1324" s="184">
        <v>5.5620000000000003</v>
      </c>
      <c r="M1324" s="184">
        <v>7.2358000000000002</v>
      </c>
      <c r="N1324" s="184">
        <v>5.3869999999999996</v>
      </c>
      <c r="O1324" s="184">
        <v>8.1913999999999998</v>
      </c>
      <c r="P1324" s="184">
        <v>6.8586</v>
      </c>
      <c r="Q1324" s="184">
        <v>7.9194000000000004</v>
      </c>
      <c r="R1324" s="184">
        <v>7.7897999999999996</v>
      </c>
      <c r="S1324" s="120" t="s">
        <v>1996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1066</v>
      </c>
      <c r="B1325" s="180" t="s">
        <v>1082</v>
      </c>
      <c r="C1325" s="180">
        <v>119081</v>
      </c>
      <c r="D1325" s="183">
        <v>44536</v>
      </c>
      <c r="E1325" s="184">
        <v>48.053199999999997</v>
      </c>
      <c r="F1325" s="184">
        <v>3.8751000000000002</v>
      </c>
      <c r="G1325" s="184">
        <v>3.8751000000000002</v>
      </c>
      <c r="H1325" s="184">
        <v>9.1090999999999998</v>
      </c>
      <c r="I1325" s="184">
        <v>7.9017999999999997</v>
      </c>
      <c r="J1325" s="184">
        <v>7.7393000000000001</v>
      </c>
      <c r="K1325" s="184">
        <v>4.5193000000000003</v>
      </c>
      <c r="L1325" s="184">
        <v>6.3400999999999996</v>
      </c>
      <c r="M1325" s="184">
        <v>8.0535999999999994</v>
      </c>
      <c r="N1325" s="184">
        <v>6.2179000000000002</v>
      </c>
      <c r="O1325" s="184">
        <v>9.0595999999999997</v>
      </c>
      <c r="P1325" s="184">
        <v>7.6898999999999997</v>
      </c>
      <c r="Q1325" s="184">
        <v>8.7677999999999994</v>
      </c>
      <c r="R1325" s="184">
        <v>8.657</v>
      </c>
      <c r="S1325" s="120" t="s">
        <v>1996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1066</v>
      </c>
      <c r="B1326" s="180" t="s">
        <v>1083</v>
      </c>
      <c r="C1326" s="180">
        <v>102741</v>
      </c>
      <c r="D1326" s="183">
        <v>44536</v>
      </c>
      <c r="E1326" s="184">
        <v>35.494300000000003</v>
      </c>
      <c r="F1326" s="184">
        <v>3.8746</v>
      </c>
      <c r="G1326" s="184">
        <v>3.8746</v>
      </c>
      <c r="H1326" s="184">
        <v>7.1787999999999998</v>
      </c>
      <c r="I1326" s="184">
        <v>4.3409000000000004</v>
      </c>
      <c r="J1326" s="184">
        <v>5.9147999999999996</v>
      </c>
      <c r="K1326" s="184">
        <v>4.1155999999999997</v>
      </c>
      <c r="L1326" s="184">
        <v>5.6208999999999998</v>
      </c>
      <c r="M1326" s="184">
        <v>7.2453000000000003</v>
      </c>
      <c r="N1326" s="184">
        <v>5.7366999999999999</v>
      </c>
      <c r="O1326" s="184">
        <v>8.5068000000000001</v>
      </c>
      <c r="P1326" s="184">
        <v>7.1973000000000003</v>
      </c>
      <c r="Q1326" s="184">
        <v>7.6266999999999996</v>
      </c>
      <c r="R1326" s="184">
        <v>8.2787000000000006</v>
      </c>
      <c r="S1326" s="120" t="s">
        <v>1995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1066</v>
      </c>
      <c r="B1327" s="180" t="s">
        <v>1084</v>
      </c>
      <c r="C1327" s="180">
        <v>120670</v>
      </c>
      <c r="D1327" s="183">
        <v>44536</v>
      </c>
      <c r="E1327" s="184">
        <v>38.076799999999999</v>
      </c>
      <c r="F1327" s="184">
        <v>4.5709999999999997</v>
      </c>
      <c r="G1327" s="184">
        <v>4.5709999999999997</v>
      </c>
      <c r="H1327" s="184">
        <v>7.8860000000000001</v>
      </c>
      <c r="I1327" s="184">
        <v>5.0560999999999998</v>
      </c>
      <c r="J1327" s="184">
        <v>6.6364000000000001</v>
      </c>
      <c r="K1327" s="184">
        <v>4.8400999999999996</v>
      </c>
      <c r="L1327" s="184">
        <v>6.3301999999999996</v>
      </c>
      <c r="M1327" s="184">
        <v>7.9745999999999997</v>
      </c>
      <c r="N1327" s="184">
        <v>6.4897</v>
      </c>
      <c r="O1327" s="184">
        <v>9.2279999999999998</v>
      </c>
      <c r="P1327" s="184">
        <v>7.9873000000000003</v>
      </c>
      <c r="Q1327" s="184">
        <v>9.0292999999999992</v>
      </c>
      <c r="R1327" s="184">
        <v>8.9972999999999992</v>
      </c>
      <c r="S1327" s="120" t="s">
        <v>1995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1066</v>
      </c>
      <c r="B1328" s="180" t="s">
        <v>1085</v>
      </c>
      <c r="C1328" s="180">
        <v>118401</v>
      </c>
      <c r="D1328" s="183">
        <v>44536</v>
      </c>
      <c r="E1328" s="184">
        <v>40.146799999999999</v>
      </c>
      <c r="F1328" s="184">
        <v>4.1228999999999996</v>
      </c>
      <c r="G1328" s="184">
        <v>4.1228999999999996</v>
      </c>
      <c r="H1328" s="184">
        <v>1.6240000000000001</v>
      </c>
      <c r="I1328" s="184">
        <v>3.1728999999999998</v>
      </c>
      <c r="J1328" s="184">
        <v>5.1649000000000003</v>
      </c>
      <c r="K1328" s="184">
        <v>3.0807000000000002</v>
      </c>
      <c r="L1328" s="184">
        <v>4.6870000000000003</v>
      </c>
      <c r="M1328" s="184">
        <v>6.2712000000000003</v>
      </c>
      <c r="N1328" s="184">
        <v>3.4902000000000002</v>
      </c>
      <c r="O1328" s="184">
        <v>8.3336000000000006</v>
      </c>
      <c r="P1328" s="184">
        <v>7.3253000000000004</v>
      </c>
      <c r="Q1328" s="184">
        <v>8.3133999999999997</v>
      </c>
      <c r="R1328" s="184">
        <v>7.5236999999999998</v>
      </c>
      <c r="S1328" s="120" t="s">
        <v>1996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1066</v>
      </c>
      <c r="B1329" s="180" t="s">
        <v>1086</v>
      </c>
      <c r="C1329" s="180">
        <v>108728</v>
      </c>
      <c r="D1329" s="183">
        <v>44536</v>
      </c>
      <c r="E1329" s="184">
        <v>37.7849</v>
      </c>
      <c r="F1329" s="184">
        <v>3.3818999999999999</v>
      </c>
      <c r="G1329" s="184">
        <v>3.3818999999999999</v>
      </c>
      <c r="H1329" s="184">
        <v>0.91100000000000003</v>
      </c>
      <c r="I1329" s="184">
        <v>2.4655999999999998</v>
      </c>
      <c r="J1329" s="184">
        <v>4.4526000000000003</v>
      </c>
      <c r="K1329" s="184">
        <v>2.3727</v>
      </c>
      <c r="L1329" s="184">
        <v>3.9721000000000002</v>
      </c>
      <c r="M1329" s="184">
        <v>5.5422000000000002</v>
      </c>
      <c r="N1329" s="184">
        <v>2.7768000000000002</v>
      </c>
      <c r="O1329" s="184">
        <v>7.6165000000000003</v>
      </c>
      <c r="P1329" s="184">
        <v>6.6143999999999998</v>
      </c>
      <c r="Q1329" s="184">
        <v>7.4804000000000004</v>
      </c>
      <c r="R1329" s="184">
        <v>6.7942999999999998</v>
      </c>
      <c r="S1329" s="120" t="s">
        <v>1996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1066</v>
      </c>
      <c r="B1330" s="180" t="s">
        <v>1087</v>
      </c>
      <c r="C1330" s="180">
        <v>121153</v>
      </c>
      <c r="D1330" s="183"/>
      <c r="E1330" s="184"/>
      <c r="F1330" s="184"/>
      <c r="G1330" s="184"/>
      <c r="H1330" s="184"/>
      <c r="I1330" s="184"/>
      <c r="J1330" s="184"/>
      <c r="K1330" s="184"/>
      <c r="L1330" s="184"/>
      <c r="M1330" s="184"/>
      <c r="N1330" s="184"/>
      <c r="O1330" s="184"/>
      <c r="P1330" s="184"/>
      <c r="Q1330" s="184"/>
      <c r="R1330" s="184"/>
      <c r="S1330" s="120" t="s">
        <v>1995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1066</v>
      </c>
      <c r="B1331" s="180" t="s">
        <v>1088</v>
      </c>
      <c r="C1331" s="180">
        <v>121158</v>
      </c>
      <c r="D1331" s="183"/>
      <c r="E1331" s="184"/>
      <c r="F1331" s="184"/>
      <c r="G1331" s="184"/>
      <c r="H1331" s="184"/>
      <c r="I1331" s="184"/>
      <c r="J1331" s="184"/>
      <c r="K1331" s="184"/>
      <c r="L1331" s="184"/>
      <c r="M1331" s="184"/>
      <c r="N1331" s="184"/>
      <c r="O1331" s="184"/>
      <c r="P1331" s="184"/>
      <c r="Q1331" s="184"/>
      <c r="R1331" s="184"/>
      <c r="S1331" s="120" t="s">
        <v>1995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1066</v>
      </c>
      <c r="B1332" s="180" t="s">
        <v>1089</v>
      </c>
      <c r="C1332" s="180">
        <v>128009</v>
      </c>
      <c r="D1332" s="183">
        <v>44536</v>
      </c>
      <c r="E1332" s="184">
        <v>18.1936</v>
      </c>
      <c r="F1332" s="184">
        <v>2.9430999999999998</v>
      </c>
      <c r="G1332" s="184">
        <v>2.9430999999999998</v>
      </c>
      <c r="H1332" s="184">
        <v>9.2161000000000008</v>
      </c>
      <c r="I1332" s="184">
        <v>5.8886000000000003</v>
      </c>
      <c r="J1332" s="184">
        <v>6.6234000000000002</v>
      </c>
      <c r="K1332" s="184">
        <v>4.1924999999999999</v>
      </c>
      <c r="L1332" s="184">
        <v>6.1502999999999997</v>
      </c>
      <c r="M1332" s="184">
        <v>7.4</v>
      </c>
      <c r="N1332" s="184">
        <v>5.1813000000000002</v>
      </c>
      <c r="O1332" s="184">
        <v>6.9366000000000003</v>
      </c>
      <c r="P1332" s="184">
        <v>6.2869999999999999</v>
      </c>
      <c r="Q1332" s="184">
        <v>8.0632000000000001</v>
      </c>
      <c r="R1332" s="184">
        <v>6.7721999999999998</v>
      </c>
      <c r="S1332" s="120" t="s">
        <v>1998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1066</v>
      </c>
      <c r="B1333" s="180" t="s">
        <v>1090</v>
      </c>
      <c r="C1333" s="180">
        <v>128006</v>
      </c>
      <c r="D1333" s="183">
        <v>44536</v>
      </c>
      <c r="E1333" s="184">
        <v>19.513500000000001</v>
      </c>
      <c r="F1333" s="184">
        <v>4.0541</v>
      </c>
      <c r="G1333" s="184">
        <v>4.0541</v>
      </c>
      <c r="H1333" s="184">
        <v>10.334899999999999</v>
      </c>
      <c r="I1333" s="184">
        <v>6.9661</v>
      </c>
      <c r="J1333" s="184">
        <v>7.7168000000000001</v>
      </c>
      <c r="K1333" s="184">
        <v>5.2624000000000004</v>
      </c>
      <c r="L1333" s="184">
        <v>7.2137000000000002</v>
      </c>
      <c r="M1333" s="184">
        <v>8.4281000000000006</v>
      </c>
      <c r="N1333" s="184">
        <v>6.226</v>
      </c>
      <c r="O1333" s="184">
        <v>7.9124999999999996</v>
      </c>
      <c r="P1333" s="184">
        <v>7.2125000000000004</v>
      </c>
      <c r="Q1333" s="184">
        <v>9.0482999999999993</v>
      </c>
      <c r="R1333" s="184">
        <v>7.7950999999999997</v>
      </c>
      <c r="S1333" s="120" t="s">
        <v>1998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1066</v>
      </c>
      <c r="B1334" s="180" t="s">
        <v>1091</v>
      </c>
      <c r="C1334" s="180">
        <v>133604</v>
      </c>
      <c r="D1334" s="183">
        <v>44536</v>
      </c>
      <c r="E1334" s="184">
        <v>17.434999999999999</v>
      </c>
      <c r="F1334" s="184">
        <v>3.9091</v>
      </c>
      <c r="G1334" s="184">
        <v>3.9091</v>
      </c>
      <c r="H1334" s="184">
        <v>4.7595999999999998</v>
      </c>
      <c r="I1334" s="184">
        <v>5.4695</v>
      </c>
      <c r="J1334" s="184">
        <v>6.3163</v>
      </c>
      <c r="K1334" s="184">
        <v>4.1936</v>
      </c>
      <c r="L1334" s="184">
        <v>5.9162999999999997</v>
      </c>
      <c r="M1334" s="184">
        <v>7.2352999999999996</v>
      </c>
      <c r="N1334" s="184">
        <v>6.4923999999999999</v>
      </c>
      <c r="O1334" s="184">
        <v>8.3209</v>
      </c>
      <c r="P1334" s="184">
        <v>7.1813000000000002</v>
      </c>
      <c r="Q1334" s="184">
        <v>8.4580000000000002</v>
      </c>
      <c r="R1334" s="184">
        <v>8.4303000000000008</v>
      </c>
      <c r="S1334" s="120" t="s">
        <v>1998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1066</v>
      </c>
      <c r="B1335" s="180" t="s">
        <v>1092</v>
      </c>
      <c r="C1335" s="180">
        <v>133607</v>
      </c>
      <c r="D1335" s="183">
        <v>44536</v>
      </c>
      <c r="E1335" s="184">
        <v>16.412800000000001</v>
      </c>
      <c r="F1335" s="184">
        <v>2.9659</v>
      </c>
      <c r="G1335" s="184">
        <v>2.9659</v>
      </c>
      <c r="H1335" s="184">
        <v>3.847</v>
      </c>
      <c r="I1335" s="184">
        <v>4.5669000000000004</v>
      </c>
      <c r="J1335" s="184">
        <v>5.4108000000000001</v>
      </c>
      <c r="K1335" s="184">
        <v>3.2843</v>
      </c>
      <c r="L1335" s="184">
        <v>4.9928999999999997</v>
      </c>
      <c r="M1335" s="184">
        <v>6.2908999999999997</v>
      </c>
      <c r="N1335" s="184">
        <v>5.5256999999999996</v>
      </c>
      <c r="O1335" s="184">
        <v>7.3468999999999998</v>
      </c>
      <c r="P1335" s="184">
        <v>6.2275</v>
      </c>
      <c r="Q1335" s="184">
        <v>7.5050999999999997</v>
      </c>
      <c r="R1335" s="184">
        <v>7.4313000000000002</v>
      </c>
      <c r="S1335" s="120" t="s">
        <v>1998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1066</v>
      </c>
      <c r="B1336" s="180" t="s">
        <v>1093</v>
      </c>
      <c r="C1336" s="180">
        <v>130037</v>
      </c>
      <c r="D1336" s="183">
        <v>44536</v>
      </c>
      <c r="E1336" s="184">
        <v>12.4908</v>
      </c>
      <c r="F1336" s="184">
        <v>3.0203000000000002</v>
      </c>
      <c r="G1336" s="184">
        <v>3.0203000000000002</v>
      </c>
      <c r="H1336" s="184">
        <v>3.927</v>
      </c>
      <c r="I1336" s="184">
        <v>3.0091000000000001</v>
      </c>
      <c r="J1336" s="184">
        <v>3.3662999999999998</v>
      </c>
      <c r="K1336" s="184">
        <v>1.4632000000000001</v>
      </c>
      <c r="L1336" s="184">
        <v>30.592600000000001</v>
      </c>
      <c r="M1336" s="184">
        <v>23.349</v>
      </c>
      <c r="N1336" s="184">
        <v>17.9299</v>
      </c>
      <c r="O1336" s="184">
        <v>-4.5292000000000003</v>
      </c>
      <c r="P1336" s="184">
        <v>-0.79600000000000004</v>
      </c>
      <c r="Q1336" s="184">
        <v>3.0295000000000001</v>
      </c>
      <c r="R1336" s="184">
        <v>-5.1113</v>
      </c>
      <c r="S1336" s="120" t="s">
        <v>1998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1066</v>
      </c>
      <c r="B1337" s="180" t="s">
        <v>1094</v>
      </c>
      <c r="C1337" s="180">
        <v>130050</v>
      </c>
      <c r="D1337" s="183">
        <v>44536</v>
      </c>
      <c r="E1337" s="184">
        <v>13.2669</v>
      </c>
      <c r="F1337" s="184">
        <v>3.4859</v>
      </c>
      <c r="G1337" s="184">
        <v>3.4859</v>
      </c>
      <c r="H1337" s="184">
        <v>4.4843999999999999</v>
      </c>
      <c r="I1337" s="184">
        <v>3.5617999999999999</v>
      </c>
      <c r="J1337" s="184">
        <v>3.9155000000000002</v>
      </c>
      <c r="K1337" s="184">
        <v>2.0145</v>
      </c>
      <c r="L1337" s="184">
        <v>31.221599999999999</v>
      </c>
      <c r="M1337" s="184">
        <v>23.9924</v>
      </c>
      <c r="N1337" s="184">
        <v>18.577300000000001</v>
      </c>
      <c r="O1337" s="184">
        <v>-3.8793000000000002</v>
      </c>
      <c r="P1337" s="184">
        <v>5.3E-3</v>
      </c>
      <c r="Q1337" s="184">
        <v>3.8662999999999998</v>
      </c>
      <c r="R1337" s="184">
        <v>-4.5522</v>
      </c>
      <c r="S1337" s="120" t="s">
        <v>1998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1066</v>
      </c>
      <c r="B1338" s="180" t="s">
        <v>1095</v>
      </c>
      <c r="C1338" s="180">
        <v>148083</v>
      </c>
      <c r="D1338" s="183">
        <v>44536</v>
      </c>
      <c r="E1338" s="184">
        <v>4.48E-2</v>
      </c>
      <c r="F1338" s="184">
        <v>27.218499999999999</v>
      </c>
      <c r="G1338" s="184">
        <v>27.218499999999999</v>
      </c>
      <c r="H1338" s="184">
        <v>11.665100000000001</v>
      </c>
      <c r="I1338" s="184">
        <v>11.6912</v>
      </c>
      <c r="J1338" s="184">
        <v>9.9644999999999992</v>
      </c>
      <c r="K1338" s="184">
        <v>11.039400000000001</v>
      </c>
      <c r="L1338" s="184">
        <v>11.1678</v>
      </c>
      <c r="M1338" s="184">
        <v>11.2073</v>
      </c>
      <c r="N1338" s="184">
        <v>-16.017099999999999</v>
      </c>
      <c r="O1338" s="184"/>
      <c r="P1338" s="184"/>
      <c r="Q1338" s="184">
        <v>-8.0327000000000002</v>
      </c>
      <c r="R1338" s="184"/>
      <c r="S1338" s="120" t="s">
        <v>1998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1066</v>
      </c>
      <c r="B1339" s="180" t="s">
        <v>1096</v>
      </c>
      <c r="C1339" s="180">
        <v>148080</v>
      </c>
      <c r="D1339" s="183">
        <v>44536</v>
      </c>
      <c r="E1339" s="184">
        <v>4.7100000000000003E-2</v>
      </c>
      <c r="F1339" s="184">
        <v>0</v>
      </c>
      <c r="G1339" s="184">
        <v>0</v>
      </c>
      <c r="H1339" s="184">
        <v>11.094200000000001</v>
      </c>
      <c r="I1339" s="184">
        <v>11.117900000000001</v>
      </c>
      <c r="J1339" s="184">
        <v>11.867599999999999</v>
      </c>
      <c r="K1339" s="184">
        <v>10.4862</v>
      </c>
      <c r="L1339" s="184">
        <v>11.0593</v>
      </c>
      <c r="M1339" s="184">
        <v>11.2745</v>
      </c>
      <c r="N1339" s="184">
        <v>-16.103899999999999</v>
      </c>
      <c r="O1339" s="184"/>
      <c r="P1339" s="184"/>
      <c r="Q1339" s="184">
        <v>-8.0562000000000005</v>
      </c>
      <c r="R1339" s="184"/>
      <c r="S1339" s="120" t="s">
        <v>1998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1066</v>
      </c>
      <c r="B1340" s="180" t="s">
        <v>1097</v>
      </c>
      <c r="C1340" s="180">
        <v>148286</v>
      </c>
      <c r="D1340" s="183"/>
      <c r="E1340" s="184"/>
      <c r="F1340" s="184"/>
      <c r="G1340" s="184"/>
      <c r="H1340" s="184"/>
      <c r="I1340" s="184"/>
      <c r="J1340" s="184"/>
      <c r="K1340" s="184"/>
      <c r="L1340" s="184"/>
      <c r="M1340" s="184"/>
      <c r="N1340" s="184"/>
      <c r="O1340" s="184"/>
      <c r="P1340" s="184"/>
      <c r="Q1340" s="184"/>
      <c r="R1340" s="184"/>
      <c r="S1340" s="120" t="s">
        <v>1998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1066</v>
      </c>
      <c r="B1341" s="180" t="s">
        <v>1098</v>
      </c>
      <c r="C1341" s="180">
        <v>148285</v>
      </c>
      <c r="D1341" s="183"/>
      <c r="E1341" s="184"/>
      <c r="F1341" s="184"/>
      <c r="G1341" s="184"/>
      <c r="H1341" s="184"/>
      <c r="I1341" s="184"/>
      <c r="J1341" s="184"/>
      <c r="K1341" s="184"/>
      <c r="L1341" s="184"/>
      <c r="M1341" s="184"/>
      <c r="N1341" s="184"/>
      <c r="O1341" s="184"/>
      <c r="P1341" s="184"/>
      <c r="Q1341" s="184"/>
      <c r="R1341" s="184"/>
      <c r="S1341" s="120" t="s">
        <v>1998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1066</v>
      </c>
      <c r="B1342" s="180" t="s">
        <v>1099</v>
      </c>
      <c r="C1342" s="180">
        <v>119824</v>
      </c>
      <c r="D1342" s="183">
        <v>44536</v>
      </c>
      <c r="E1342" s="184">
        <v>43.336300000000001</v>
      </c>
      <c r="F1342" s="184">
        <v>9.7217000000000002</v>
      </c>
      <c r="G1342" s="184">
        <v>9.7217000000000002</v>
      </c>
      <c r="H1342" s="184">
        <v>5.7698</v>
      </c>
      <c r="I1342" s="184">
        <v>4.3871000000000002</v>
      </c>
      <c r="J1342" s="184">
        <v>5.9401999999999999</v>
      </c>
      <c r="K1342" s="184">
        <v>4.2558999999999996</v>
      </c>
      <c r="L1342" s="184">
        <v>5.4825999999999997</v>
      </c>
      <c r="M1342" s="184">
        <v>6.5956999999999999</v>
      </c>
      <c r="N1342" s="184">
        <v>4.8380000000000001</v>
      </c>
      <c r="O1342" s="184">
        <v>9.6560000000000006</v>
      </c>
      <c r="P1342" s="184">
        <v>8.7906999999999993</v>
      </c>
      <c r="Q1342" s="184">
        <v>9.7946000000000009</v>
      </c>
      <c r="R1342" s="184">
        <v>8.9876000000000005</v>
      </c>
      <c r="S1342" s="120" t="s">
        <v>1998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1066</v>
      </c>
      <c r="B1343" s="180" t="s">
        <v>1100</v>
      </c>
      <c r="C1343" s="180">
        <v>102053</v>
      </c>
      <c r="D1343" s="183">
        <v>44536</v>
      </c>
      <c r="E1343" s="184">
        <v>40.854399999999998</v>
      </c>
      <c r="F1343" s="184">
        <v>9.1792999999999996</v>
      </c>
      <c r="G1343" s="184">
        <v>9.1792999999999996</v>
      </c>
      <c r="H1343" s="184">
        <v>5.2381000000000002</v>
      </c>
      <c r="I1343" s="184">
        <v>3.8601999999999999</v>
      </c>
      <c r="J1343" s="184">
        <v>5.4085000000000001</v>
      </c>
      <c r="K1343" s="184">
        <v>3.7208000000000001</v>
      </c>
      <c r="L1343" s="184">
        <v>4.9387999999999996</v>
      </c>
      <c r="M1343" s="184">
        <v>6.0275999999999996</v>
      </c>
      <c r="N1343" s="184">
        <v>4.2644000000000002</v>
      </c>
      <c r="O1343" s="184">
        <v>9.1751000000000005</v>
      </c>
      <c r="P1343" s="184">
        <v>8.1218000000000004</v>
      </c>
      <c r="Q1343" s="184">
        <v>8.0868000000000002</v>
      </c>
      <c r="R1343" s="184">
        <v>8.4473000000000003</v>
      </c>
      <c r="S1343" s="120" t="s">
        <v>1998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1066</v>
      </c>
      <c r="B1344" s="180" t="s">
        <v>1101</v>
      </c>
      <c r="C1344" s="180">
        <v>100603</v>
      </c>
      <c r="D1344" s="183">
        <v>44536</v>
      </c>
      <c r="E1344" s="184">
        <v>59.054499999999997</v>
      </c>
      <c r="F1344" s="184">
        <v>0.86539999999999995</v>
      </c>
      <c r="G1344" s="184">
        <v>0.86539999999999995</v>
      </c>
      <c r="H1344" s="184">
        <v>-0.33550000000000002</v>
      </c>
      <c r="I1344" s="184">
        <v>1.5903</v>
      </c>
      <c r="J1344" s="184">
        <v>2.3178999999999998</v>
      </c>
      <c r="K1344" s="184">
        <v>1.0951</v>
      </c>
      <c r="L1344" s="184">
        <v>2.3308</v>
      </c>
      <c r="M1344" s="184">
        <v>4.1425999999999998</v>
      </c>
      <c r="N1344" s="184">
        <v>1.9155</v>
      </c>
      <c r="O1344" s="184">
        <v>5.5462999999999996</v>
      </c>
      <c r="P1344" s="184">
        <v>4.9119999999999999</v>
      </c>
      <c r="Q1344" s="184">
        <v>7.6856</v>
      </c>
      <c r="R1344" s="184">
        <v>4.3029999999999999</v>
      </c>
      <c r="S1344" s="120" t="s">
        <v>1998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1066</v>
      </c>
      <c r="B1345" s="180" t="s">
        <v>1102</v>
      </c>
      <c r="C1345" s="180">
        <v>119675</v>
      </c>
      <c r="D1345" s="183">
        <v>44536</v>
      </c>
      <c r="E1345" s="184">
        <v>63.850499999999997</v>
      </c>
      <c r="F1345" s="184">
        <v>1.8676999999999999</v>
      </c>
      <c r="G1345" s="184">
        <v>1.8676999999999999</v>
      </c>
      <c r="H1345" s="184">
        <v>0.67789999999999995</v>
      </c>
      <c r="I1345" s="184">
        <v>2.5994999999999999</v>
      </c>
      <c r="J1345" s="184">
        <v>3.3308</v>
      </c>
      <c r="K1345" s="184">
        <v>2.1092</v>
      </c>
      <c r="L1345" s="184">
        <v>3.3555999999999999</v>
      </c>
      <c r="M1345" s="184">
        <v>5.2534000000000001</v>
      </c>
      <c r="N1345" s="184">
        <v>2.9580000000000002</v>
      </c>
      <c r="O1345" s="184">
        <v>6.4805999999999999</v>
      </c>
      <c r="P1345" s="184">
        <v>5.8878000000000004</v>
      </c>
      <c r="Q1345" s="184">
        <v>7.5467000000000004</v>
      </c>
      <c r="R1345" s="184">
        <v>5.3013000000000003</v>
      </c>
      <c r="S1345" s="120" t="s">
        <v>1998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1066</v>
      </c>
      <c r="B1346" s="180" t="s">
        <v>1103</v>
      </c>
      <c r="C1346" s="180">
        <v>119127</v>
      </c>
      <c r="D1346" s="183">
        <v>44536</v>
      </c>
      <c r="E1346" s="184">
        <v>32.221699999999998</v>
      </c>
      <c r="F1346" s="184">
        <v>6.3846999999999996</v>
      </c>
      <c r="G1346" s="184">
        <v>6.3846999999999996</v>
      </c>
      <c r="H1346" s="184">
        <v>7.4058999999999999</v>
      </c>
      <c r="I1346" s="184">
        <v>8.0024999999999995</v>
      </c>
      <c r="J1346" s="184">
        <v>8.6626999999999992</v>
      </c>
      <c r="K1346" s="184">
        <v>4.6733000000000002</v>
      </c>
      <c r="L1346" s="184">
        <v>6.6811999999999996</v>
      </c>
      <c r="M1346" s="184">
        <v>8.1954999999999991</v>
      </c>
      <c r="N1346" s="184">
        <v>6.2577999999999996</v>
      </c>
      <c r="O1346" s="184">
        <v>3.0364</v>
      </c>
      <c r="P1346" s="184">
        <v>3.6187999999999998</v>
      </c>
      <c r="Q1346" s="184">
        <v>6.8316999999999997</v>
      </c>
      <c r="R1346" s="184">
        <v>9.5065000000000008</v>
      </c>
      <c r="S1346" s="120" t="s">
        <v>1998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1066</v>
      </c>
      <c r="B1347" s="180" t="s">
        <v>1104</v>
      </c>
      <c r="C1347" s="180">
        <v>147385</v>
      </c>
      <c r="D1347" s="183">
        <v>44536</v>
      </c>
      <c r="E1347" s="184">
        <v>2.3393999999999999</v>
      </c>
      <c r="F1347" s="184">
        <v>-67.2363</v>
      </c>
      <c r="G1347" s="184">
        <v>-67.2363</v>
      </c>
      <c r="H1347" s="184">
        <v>-40.033299999999997</v>
      </c>
      <c r="I1347" s="184">
        <v>-28.8752</v>
      </c>
      <c r="J1347" s="184">
        <v>-20.601199999999999</v>
      </c>
      <c r="K1347" s="184">
        <v>719.56370000000004</v>
      </c>
      <c r="L1347" s="184">
        <v>353.94749999999999</v>
      </c>
      <c r="M1347" s="184">
        <v>237.2474</v>
      </c>
      <c r="N1347" s="184">
        <v>178.4204</v>
      </c>
      <c r="O1347" s="184"/>
      <c r="P1347" s="184"/>
      <c r="Q1347" s="184">
        <v>23.0563</v>
      </c>
      <c r="R1347" s="184">
        <v>29.4297</v>
      </c>
      <c r="S1347" s="120" t="s">
        <v>1998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1066</v>
      </c>
      <c r="B1348" s="180" t="s">
        <v>1105</v>
      </c>
      <c r="C1348" s="180">
        <v>101703</v>
      </c>
      <c r="D1348" s="183">
        <v>44536</v>
      </c>
      <c r="E1348" s="184">
        <v>29.513400000000001</v>
      </c>
      <c r="F1348" s="184">
        <v>5.444</v>
      </c>
      <c r="G1348" s="184">
        <v>5.444</v>
      </c>
      <c r="H1348" s="184">
        <v>6.4920999999999998</v>
      </c>
      <c r="I1348" s="184">
        <v>7.0951000000000004</v>
      </c>
      <c r="J1348" s="184">
        <v>7.7629999999999999</v>
      </c>
      <c r="K1348" s="184">
        <v>3.7490000000000001</v>
      </c>
      <c r="L1348" s="184">
        <v>5.7451999999999996</v>
      </c>
      <c r="M1348" s="184">
        <v>7.2180999999999997</v>
      </c>
      <c r="N1348" s="184">
        <v>5.2412999999999998</v>
      </c>
      <c r="O1348" s="184">
        <v>2.0693000000000001</v>
      </c>
      <c r="P1348" s="184">
        <v>2.6821999999999999</v>
      </c>
      <c r="Q1348" s="184">
        <v>5.8483999999999998</v>
      </c>
      <c r="R1348" s="184">
        <v>8.4983000000000004</v>
      </c>
      <c r="S1348" s="120" t="s">
        <v>1998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1066</v>
      </c>
      <c r="B1349" s="180" t="s">
        <v>1106</v>
      </c>
      <c r="C1349" s="180">
        <v>147384</v>
      </c>
      <c r="D1349" s="183">
        <v>44536</v>
      </c>
      <c r="E1349" s="184">
        <v>2.1943000000000001</v>
      </c>
      <c r="F1349" s="184">
        <v>-66.7226</v>
      </c>
      <c r="G1349" s="184">
        <v>-66.7226</v>
      </c>
      <c r="H1349" s="184">
        <v>-39.8523</v>
      </c>
      <c r="I1349" s="184">
        <v>-28.7881</v>
      </c>
      <c r="J1349" s="184">
        <v>-20.578800000000001</v>
      </c>
      <c r="K1349" s="184">
        <v>719.65920000000006</v>
      </c>
      <c r="L1349" s="184">
        <v>353.99450000000002</v>
      </c>
      <c r="M1349" s="184">
        <v>237.27889999999999</v>
      </c>
      <c r="N1349" s="184">
        <v>178.44409999999999</v>
      </c>
      <c r="O1349" s="184"/>
      <c r="P1349" s="184"/>
      <c r="Q1349" s="184">
        <v>23.058299999999999</v>
      </c>
      <c r="R1349" s="184">
        <v>29.431899999999999</v>
      </c>
      <c r="S1349" s="120" t="s">
        <v>1998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1066</v>
      </c>
      <c r="B1350" s="180" t="s">
        <v>1929</v>
      </c>
      <c r="C1350" s="180">
        <v>148479</v>
      </c>
      <c r="D1350" s="183">
        <v>44536</v>
      </c>
      <c r="E1350" s="184">
        <v>10.6637</v>
      </c>
      <c r="F1350" s="184">
        <v>4.6797000000000004</v>
      </c>
      <c r="G1350" s="184">
        <v>4.6797000000000004</v>
      </c>
      <c r="H1350" s="184">
        <v>6.2173999999999996</v>
      </c>
      <c r="I1350" s="184">
        <v>7.1341000000000001</v>
      </c>
      <c r="J1350" s="184">
        <v>7.2034000000000002</v>
      </c>
      <c r="K1350" s="184">
        <v>2.8485999999999998</v>
      </c>
      <c r="L1350" s="184">
        <v>5.0182000000000002</v>
      </c>
      <c r="M1350" s="184">
        <v>6.8095999999999997</v>
      </c>
      <c r="N1350" s="184">
        <v>3.9072</v>
      </c>
      <c r="O1350" s="184"/>
      <c r="P1350" s="184"/>
      <c r="Q1350" s="184">
        <v>5.375</v>
      </c>
      <c r="R1350" s="184"/>
      <c r="S1350" s="120" t="s">
        <v>1995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1066</v>
      </c>
      <c r="B1351" s="180" t="s">
        <v>1930</v>
      </c>
      <c r="C1351" s="180">
        <v>148477</v>
      </c>
      <c r="D1351" s="183">
        <v>44536</v>
      </c>
      <c r="E1351" s="184">
        <v>10.6008</v>
      </c>
      <c r="F1351" s="184">
        <v>4.3628999999999998</v>
      </c>
      <c r="G1351" s="184">
        <v>4.3628999999999998</v>
      </c>
      <c r="H1351" s="184">
        <v>5.7613000000000003</v>
      </c>
      <c r="I1351" s="184">
        <v>6.6820000000000004</v>
      </c>
      <c r="J1351" s="184">
        <v>6.7286999999999999</v>
      </c>
      <c r="K1351" s="184">
        <v>2.3864999999999998</v>
      </c>
      <c r="L1351" s="184">
        <v>4.5605000000000002</v>
      </c>
      <c r="M1351" s="184">
        <v>6.3433000000000002</v>
      </c>
      <c r="N1351" s="184">
        <v>3.4289000000000001</v>
      </c>
      <c r="O1351" s="184"/>
      <c r="P1351" s="184"/>
      <c r="Q1351" s="184">
        <v>4.8682999999999996</v>
      </c>
      <c r="R1351" s="184"/>
      <c r="S1351" s="120" t="s">
        <v>1995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1066</v>
      </c>
      <c r="B1352" s="180" t="s">
        <v>1107</v>
      </c>
      <c r="C1352" s="180">
        <v>148257</v>
      </c>
      <c r="D1352" s="183"/>
      <c r="E1352" s="184"/>
      <c r="F1352" s="184"/>
      <c r="G1352" s="184"/>
      <c r="H1352" s="184"/>
      <c r="I1352" s="184"/>
      <c r="J1352" s="184"/>
      <c r="K1352" s="184"/>
      <c r="L1352" s="184"/>
      <c r="M1352" s="184"/>
      <c r="N1352" s="184"/>
      <c r="O1352" s="184"/>
      <c r="P1352" s="184"/>
      <c r="Q1352" s="184"/>
      <c r="R1352" s="184"/>
      <c r="S1352" s="120" t="s">
        <v>1996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1066</v>
      </c>
      <c r="B1353" s="180" t="s">
        <v>1108</v>
      </c>
      <c r="C1353" s="180">
        <v>148252</v>
      </c>
      <c r="D1353" s="183"/>
      <c r="E1353" s="184"/>
      <c r="F1353" s="184"/>
      <c r="G1353" s="184"/>
      <c r="H1353" s="184"/>
      <c r="I1353" s="184"/>
      <c r="J1353" s="184"/>
      <c r="K1353" s="184"/>
      <c r="L1353" s="184"/>
      <c r="M1353" s="184"/>
      <c r="N1353" s="184"/>
      <c r="O1353" s="184"/>
      <c r="P1353" s="184"/>
      <c r="Q1353" s="184"/>
      <c r="R1353" s="184"/>
      <c r="S1353" s="120" t="s">
        <v>1996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1066</v>
      </c>
      <c r="B1354" s="180" t="s">
        <v>1109</v>
      </c>
      <c r="C1354" s="180">
        <v>148136</v>
      </c>
      <c r="D1354" s="183">
        <v>44536</v>
      </c>
      <c r="E1354" s="184">
        <v>9.1700000000000004E-2</v>
      </c>
      <c r="F1354" s="184">
        <v>13.282400000000001</v>
      </c>
      <c r="G1354" s="184">
        <v>13.282400000000001</v>
      </c>
      <c r="H1354" s="184">
        <v>11.3973</v>
      </c>
      <c r="I1354" s="184">
        <v>11.4223</v>
      </c>
      <c r="J1354" s="184">
        <v>10.963200000000001</v>
      </c>
      <c r="K1354" s="184">
        <v>10.7798</v>
      </c>
      <c r="L1354" s="184">
        <v>10.8979</v>
      </c>
      <c r="M1354" s="184">
        <v>11.2683</v>
      </c>
      <c r="N1354" s="184">
        <v>-15.6313</v>
      </c>
      <c r="O1354" s="184"/>
      <c r="P1354" s="184"/>
      <c r="Q1354" s="184">
        <v>-5.5282999999999998</v>
      </c>
      <c r="R1354" s="184"/>
      <c r="S1354" s="120" t="s">
        <v>1996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1066</v>
      </c>
      <c r="B1355" s="180" t="s">
        <v>1110</v>
      </c>
      <c r="C1355" s="180">
        <v>148138</v>
      </c>
      <c r="D1355" s="183">
        <v>44536</v>
      </c>
      <c r="E1355" s="184">
        <v>8.8300000000000003E-2</v>
      </c>
      <c r="F1355" s="184">
        <v>13.7944</v>
      </c>
      <c r="G1355" s="184">
        <v>13.7944</v>
      </c>
      <c r="H1355" s="184">
        <v>11.837199999999999</v>
      </c>
      <c r="I1355" s="184">
        <v>11.864100000000001</v>
      </c>
      <c r="J1355" s="184">
        <v>11.3896</v>
      </c>
      <c r="K1355" s="184">
        <v>10.7271</v>
      </c>
      <c r="L1355" s="184">
        <v>11.0921</v>
      </c>
      <c r="M1355" s="184">
        <v>11.3865</v>
      </c>
      <c r="N1355" s="184">
        <v>-15.818099999999999</v>
      </c>
      <c r="O1355" s="184"/>
      <c r="P1355" s="184"/>
      <c r="Q1355" s="184">
        <v>-5.6176000000000004</v>
      </c>
      <c r="R1355" s="184"/>
      <c r="S1355" s="120" t="s">
        <v>1996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1066</v>
      </c>
      <c r="B1356" s="180" t="s">
        <v>1111</v>
      </c>
      <c r="C1356" s="180">
        <v>134503</v>
      </c>
      <c r="D1356" s="183">
        <v>44536</v>
      </c>
      <c r="E1356" s="184">
        <v>15.661899999999999</v>
      </c>
      <c r="F1356" s="184">
        <v>3.0304000000000002</v>
      </c>
      <c r="G1356" s="184">
        <v>3.0304000000000002</v>
      </c>
      <c r="H1356" s="184">
        <v>1.6652</v>
      </c>
      <c r="I1356" s="184">
        <v>3.8677000000000001</v>
      </c>
      <c r="J1356" s="184">
        <v>5.7072000000000003</v>
      </c>
      <c r="K1356" s="184">
        <v>15.953099999999999</v>
      </c>
      <c r="L1356" s="184">
        <v>11.5661</v>
      </c>
      <c r="M1356" s="184">
        <v>10.2697</v>
      </c>
      <c r="N1356" s="184">
        <v>7.1883999999999997</v>
      </c>
      <c r="O1356" s="184">
        <v>4.9904999999999999</v>
      </c>
      <c r="P1356" s="184">
        <v>5.5224000000000002</v>
      </c>
      <c r="Q1356" s="184">
        <v>6.9358000000000004</v>
      </c>
      <c r="R1356" s="184">
        <v>3.8885000000000001</v>
      </c>
      <c r="S1356" s="120" t="s">
        <v>1996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1066</v>
      </c>
      <c r="B1357" s="180" t="s">
        <v>1112</v>
      </c>
      <c r="C1357" s="180">
        <v>134499</v>
      </c>
      <c r="D1357" s="183">
        <v>44536</v>
      </c>
      <c r="E1357" s="184">
        <v>14.9384</v>
      </c>
      <c r="F1357" s="184">
        <v>2.4439000000000002</v>
      </c>
      <c r="G1357" s="184">
        <v>2.4439000000000002</v>
      </c>
      <c r="H1357" s="184">
        <v>1.0474000000000001</v>
      </c>
      <c r="I1357" s="184">
        <v>3.2326999999999999</v>
      </c>
      <c r="J1357" s="184">
        <v>5.0728</v>
      </c>
      <c r="K1357" s="184">
        <v>15.291600000000001</v>
      </c>
      <c r="L1357" s="184">
        <v>10.728199999999999</v>
      </c>
      <c r="M1357" s="184">
        <v>9.4766999999999992</v>
      </c>
      <c r="N1357" s="184">
        <v>6.4340999999999999</v>
      </c>
      <c r="O1357" s="184">
        <v>4.2605000000000004</v>
      </c>
      <c r="P1357" s="184">
        <v>4.8045</v>
      </c>
      <c r="Q1357" s="184">
        <v>6.1825000000000001</v>
      </c>
      <c r="R1357" s="184">
        <v>3.2486999999999999</v>
      </c>
      <c r="S1357" s="120" t="s">
        <v>1996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1.4713780487804888</v>
      </c>
      <c r="G1358" s="186">
        <v>1.4713780487804888</v>
      </c>
      <c r="H1358" s="186">
        <v>3.6861902439024385</v>
      </c>
      <c r="I1358" s="186">
        <v>3.8512926829268297</v>
      </c>
      <c r="J1358" s="186">
        <v>4.9368146341463426</v>
      </c>
      <c r="K1358" s="186">
        <v>39.952017073170737</v>
      </c>
      <c r="L1358" s="186">
        <v>24.341743902439024</v>
      </c>
      <c r="M1358" s="186">
        <v>19.37481463414634</v>
      </c>
      <c r="N1358" s="186">
        <v>12.368021951219511</v>
      </c>
      <c r="O1358" s="186">
        <v>5.6137290322580649</v>
      </c>
      <c r="P1358" s="186">
        <v>5.5731967741935486</v>
      </c>
      <c r="Q1358" s="186">
        <v>5.771243902439025</v>
      </c>
      <c r="R1358" s="186">
        <v>6.52664857142857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3.4859</v>
      </c>
      <c r="G1359" s="186">
        <v>3.4859</v>
      </c>
      <c r="H1359" s="186">
        <v>5.7613000000000003</v>
      </c>
      <c r="I1359" s="186">
        <v>5.0560999999999998</v>
      </c>
      <c r="J1359" s="186">
        <v>6.3023999999999996</v>
      </c>
      <c r="K1359" s="186">
        <v>4.1924999999999999</v>
      </c>
      <c r="L1359" s="186">
        <v>5.7451999999999996</v>
      </c>
      <c r="M1359" s="186">
        <v>7.2352999999999996</v>
      </c>
      <c r="N1359" s="186">
        <v>5.2412999999999998</v>
      </c>
      <c r="O1359" s="186">
        <v>5.5964</v>
      </c>
      <c r="P1359" s="186">
        <v>6.0115999999999996</v>
      </c>
      <c r="Q1359" s="186">
        <v>7.5467000000000004</v>
      </c>
      <c r="R1359" s="186">
        <v>7.4313000000000002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1113</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1114</v>
      </c>
      <c r="B1362" s="180" t="s">
        <v>1115</v>
      </c>
      <c r="C1362" s="180">
        <v>100038</v>
      </c>
      <c r="D1362" s="183">
        <v>44536</v>
      </c>
      <c r="E1362" s="184">
        <v>102.0522</v>
      </c>
      <c r="F1362" s="184">
        <v>5.0450999999999997</v>
      </c>
      <c r="G1362" s="184">
        <v>5.0450999999999997</v>
      </c>
      <c r="H1362" s="184">
        <v>1.9218999999999999</v>
      </c>
      <c r="I1362" s="184">
        <v>5.5632000000000001</v>
      </c>
      <c r="J1362" s="184">
        <v>7.1405000000000003</v>
      </c>
      <c r="K1362" s="184">
        <v>3.8982999999999999</v>
      </c>
      <c r="L1362" s="184">
        <v>5.6588000000000003</v>
      </c>
      <c r="M1362" s="184">
        <v>8.1552000000000007</v>
      </c>
      <c r="N1362" s="184">
        <v>4.4771000000000001</v>
      </c>
      <c r="O1362" s="184">
        <v>8.9778000000000002</v>
      </c>
      <c r="P1362" s="184">
        <v>6.0506000000000002</v>
      </c>
      <c r="Q1362" s="184">
        <v>9.2911999999999999</v>
      </c>
      <c r="R1362" s="184">
        <v>8.6376000000000008</v>
      </c>
      <c r="S1362" s="120" t="s">
        <v>1995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1114</v>
      </c>
      <c r="B1363" s="180" t="s">
        <v>1116</v>
      </c>
      <c r="C1363" s="180">
        <v>119657</v>
      </c>
      <c r="D1363" s="183">
        <v>44536</v>
      </c>
      <c r="E1363" s="184">
        <v>108.3522</v>
      </c>
      <c r="F1363" s="184">
        <v>5.4484000000000004</v>
      </c>
      <c r="G1363" s="184">
        <v>5.4484000000000004</v>
      </c>
      <c r="H1363" s="184">
        <v>2.3206000000000002</v>
      </c>
      <c r="I1363" s="184">
        <v>5.9641000000000002</v>
      </c>
      <c r="J1363" s="184">
        <v>7.5438000000000001</v>
      </c>
      <c r="K1363" s="184">
        <v>4.3023999999999996</v>
      </c>
      <c r="L1363" s="184">
        <v>6.0702999999999996</v>
      </c>
      <c r="M1363" s="184">
        <v>8.5798000000000005</v>
      </c>
      <c r="N1363" s="184">
        <v>4.9028</v>
      </c>
      <c r="O1363" s="184">
        <v>9.6031999999999993</v>
      </c>
      <c r="P1363" s="184">
        <v>6.7348999999999997</v>
      </c>
      <c r="Q1363" s="184">
        <v>8.5914000000000001</v>
      </c>
      <c r="R1363" s="184">
        <v>9.1376000000000008</v>
      </c>
      <c r="S1363" s="120" t="s">
        <v>1995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1114</v>
      </c>
      <c r="B1364" s="180" t="s">
        <v>1117</v>
      </c>
      <c r="C1364" s="180">
        <v>118282</v>
      </c>
      <c r="D1364" s="183">
        <v>44536</v>
      </c>
      <c r="E1364" s="184">
        <v>50.067799999999998</v>
      </c>
      <c r="F1364" s="184">
        <v>7.0998999999999999</v>
      </c>
      <c r="G1364" s="184">
        <v>7.0998999999999999</v>
      </c>
      <c r="H1364" s="184">
        <v>4.3776999999999999</v>
      </c>
      <c r="I1364" s="184">
        <v>6.2114000000000003</v>
      </c>
      <c r="J1364" s="184">
        <v>8.5509000000000004</v>
      </c>
      <c r="K1364" s="184">
        <v>2.5646</v>
      </c>
      <c r="L1364" s="184">
        <v>4.3349000000000002</v>
      </c>
      <c r="M1364" s="184">
        <v>6.0286</v>
      </c>
      <c r="N1364" s="184">
        <v>3.6192000000000002</v>
      </c>
      <c r="O1364" s="184">
        <v>8.8468999999999998</v>
      </c>
      <c r="P1364" s="184">
        <v>6.7987000000000002</v>
      </c>
      <c r="Q1364" s="184">
        <v>8.5047999999999995</v>
      </c>
      <c r="R1364" s="184">
        <v>7.5248999999999997</v>
      </c>
      <c r="S1364" s="120" t="s">
        <v>1995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1114</v>
      </c>
      <c r="B1365" s="180" t="s">
        <v>1118</v>
      </c>
      <c r="C1365" s="180">
        <v>101588</v>
      </c>
      <c r="D1365" s="183">
        <v>44536</v>
      </c>
      <c r="E1365" s="184">
        <v>46.489899999999999</v>
      </c>
      <c r="F1365" s="184">
        <v>5.9698000000000002</v>
      </c>
      <c r="G1365" s="184">
        <v>5.9698000000000002</v>
      </c>
      <c r="H1365" s="184">
        <v>3.2547000000000001</v>
      </c>
      <c r="I1365" s="184">
        <v>5.0850999999999997</v>
      </c>
      <c r="J1365" s="184">
        <v>7.4176000000000002</v>
      </c>
      <c r="K1365" s="184">
        <v>1.4469000000000001</v>
      </c>
      <c r="L1365" s="184">
        <v>3.1983000000000001</v>
      </c>
      <c r="M1365" s="184">
        <v>4.8644999999999996</v>
      </c>
      <c r="N1365" s="184">
        <v>2.4630000000000001</v>
      </c>
      <c r="O1365" s="184">
        <v>7.6798999999999999</v>
      </c>
      <c r="P1365" s="184">
        <v>5.7499000000000002</v>
      </c>
      <c r="Q1365" s="184">
        <v>8.32</v>
      </c>
      <c r="R1365" s="184">
        <v>6.35</v>
      </c>
      <c r="S1365" s="120" t="s">
        <v>1995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1114</v>
      </c>
      <c r="B1366" s="180" t="s">
        <v>1119</v>
      </c>
      <c r="C1366" s="180">
        <v>100124</v>
      </c>
      <c r="D1366" s="183">
        <v>44536</v>
      </c>
      <c r="E1366" s="184">
        <v>47.931800000000003</v>
      </c>
      <c r="F1366" s="184">
        <v>5.4852999999999996</v>
      </c>
      <c r="G1366" s="184">
        <v>5.4852999999999996</v>
      </c>
      <c r="H1366" s="184">
        <v>3.4725999999999999</v>
      </c>
      <c r="I1366" s="184">
        <v>5.5162000000000004</v>
      </c>
      <c r="J1366" s="184">
        <v>6.1444000000000001</v>
      </c>
      <c r="K1366" s="184">
        <v>2.5278999999999998</v>
      </c>
      <c r="L1366" s="184">
        <v>3.5253000000000001</v>
      </c>
      <c r="M1366" s="184">
        <v>5.0427999999999997</v>
      </c>
      <c r="N1366" s="184">
        <v>2.6204999999999998</v>
      </c>
      <c r="O1366" s="184">
        <v>6.9339000000000004</v>
      </c>
      <c r="P1366" s="184">
        <v>4.2309999999999999</v>
      </c>
      <c r="Q1366" s="184">
        <v>7.6540999999999997</v>
      </c>
      <c r="R1366" s="184">
        <v>6.2073999999999998</v>
      </c>
      <c r="S1366" s="120" t="s">
        <v>1998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1114</v>
      </c>
      <c r="B1367" s="180" t="s">
        <v>1120</v>
      </c>
      <c r="C1367" s="180">
        <v>119069</v>
      </c>
      <c r="D1367" s="183">
        <v>44536</v>
      </c>
      <c r="E1367" s="184">
        <v>51.216000000000001</v>
      </c>
      <c r="F1367" s="184">
        <v>6.9882</v>
      </c>
      <c r="G1367" s="184">
        <v>6.9882</v>
      </c>
      <c r="H1367" s="184">
        <v>4.9527000000000001</v>
      </c>
      <c r="I1367" s="184">
        <v>6.9875999999999996</v>
      </c>
      <c r="J1367" s="184">
        <v>7.6128</v>
      </c>
      <c r="K1367" s="184">
        <v>3.7787000000000002</v>
      </c>
      <c r="L1367" s="184">
        <v>4.6109</v>
      </c>
      <c r="M1367" s="184">
        <v>6.1487999999999996</v>
      </c>
      <c r="N1367" s="184">
        <v>3.6511</v>
      </c>
      <c r="O1367" s="184">
        <v>7.6458000000000004</v>
      </c>
      <c r="P1367" s="184">
        <v>4.8978000000000002</v>
      </c>
      <c r="Q1367" s="184">
        <v>7.6666999999999996</v>
      </c>
      <c r="R1367" s="184">
        <v>7.0168999999999997</v>
      </c>
      <c r="S1367" s="120" t="s">
        <v>1998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1114</v>
      </c>
      <c r="B1368" s="180" t="s">
        <v>1121</v>
      </c>
      <c r="C1368" s="180">
        <v>101685</v>
      </c>
      <c r="D1368" s="183">
        <v>44536</v>
      </c>
      <c r="E1368" s="184">
        <v>35.491199999999999</v>
      </c>
      <c r="F1368" s="184">
        <v>4.8011999999999997</v>
      </c>
      <c r="G1368" s="184">
        <v>4.8011999999999997</v>
      </c>
      <c r="H1368" s="184">
        <v>-0.91069999999999995</v>
      </c>
      <c r="I1368" s="184">
        <v>3.8549000000000002</v>
      </c>
      <c r="J1368" s="184">
        <v>7.3188000000000004</v>
      </c>
      <c r="K1368" s="184">
        <v>2.1760000000000002</v>
      </c>
      <c r="L1368" s="184">
        <v>4.4375999999999998</v>
      </c>
      <c r="M1368" s="184">
        <v>6.2150999999999996</v>
      </c>
      <c r="N1368" s="184">
        <v>2.0800999999999998</v>
      </c>
      <c r="O1368" s="184">
        <v>7.1902999999999997</v>
      </c>
      <c r="P1368" s="184">
        <v>4.9138999999999999</v>
      </c>
      <c r="Q1368" s="184">
        <v>6.8930999999999996</v>
      </c>
      <c r="R1368" s="184">
        <v>5.8391000000000002</v>
      </c>
      <c r="S1368" s="120" t="s">
        <v>1995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1114</v>
      </c>
      <c r="B1369" s="180" t="s">
        <v>1122</v>
      </c>
      <c r="C1369" s="180">
        <v>120059</v>
      </c>
      <c r="D1369" s="183">
        <v>44536</v>
      </c>
      <c r="E1369" s="184">
        <v>38.091000000000001</v>
      </c>
      <c r="F1369" s="184">
        <v>5.6562000000000001</v>
      </c>
      <c r="G1369" s="184">
        <v>5.6562000000000001</v>
      </c>
      <c r="H1369" s="184">
        <v>-6.8400000000000002E-2</v>
      </c>
      <c r="I1369" s="184">
        <v>4.6969000000000003</v>
      </c>
      <c r="J1369" s="184">
        <v>8.1582000000000008</v>
      </c>
      <c r="K1369" s="184">
        <v>3.0150999999999999</v>
      </c>
      <c r="L1369" s="184">
        <v>5.2925000000000004</v>
      </c>
      <c r="M1369" s="184">
        <v>7.0926</v>
      </c>
      <c r="N1369" s="184">
        <v>2.9369999999999998</v>
      </c>
      <c r="O1369" s="184">
        <v>8.0726999999999993</v>
      </c>
      <c r="P1369" s="184">
        <v>5.7478999999999996</v>
      </c>
      <c r="Q1369" s="184">
        <v>7.4687000000000001</v>
      </c>
      <c r="R1369" s="184">
        <v>6.7279999999999998</v>
      </c>
      <c r="S1369" s="120" t="s">
        <v>1995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1114</v>
      </c>
      <c r="B1370" s="180" t="s">
        <v>1123</v>
      </c>
      <c r="C1370" s="180">
        <v>109740</v>
      </c>
      <c r="D1370" s="183">
        <v>44536</v>
      </c>
      <c r="E1370" s="184">
        <v>31.977499999999999</v>
      </c>
      <c r="F1370" s="184">
        <v>14.132099999999999</v>
      </c>
      <c r="G1370" s="184">
        <v>14.132099999999999</v>
      </c>
      <c r="H1370" s="184">
        <v>8.2476000000000003</v>
      </c>
      <c r="I1370" s="184">
        <v>5.6787000000000001</v>
      </c>
      <c r="J1370" s="184">
        <v>7.8411</v>
      </c>
      <c r="K1370" s="184">
        <v>3.2738999999999998</v>
      </c>
      <c r="L1370" s="184">
        <v>4.5187999999999997</v>
      </c>
      <c r="M1370" s="184">
        <v>6.2846000000000002</v>
      </c>
      <c r="N1370" s="184">
        <v>3.3485999999999998</v>
      </c>
      <c r="O1370" s="184">
        <v>8.7234999999999996</v>
      </c>
      <c r="P1370" s="184">
        <v>6.7744999999999997</v>
      </c>
      <c r="Q1370" s="184">
        <v>9.1266999999999996</v>
      </c>
      <c r="R1370" s="184">
        <v>7.5446</v>
      </c>
      <c r="S1370" s="120" t="s">
        <v>1998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1114</v>
      </c>
      <c r="B1371" s="180" t="s">
        <v>1124</v>
      </c>
      <c r="C1371" s="180">
        <v>120619</v>
      </c>
      <c r="D1371" s="183">
        <v>44536</v>
      </c>
      <c r="E1371" s="184">
        <v>33.3123</v>
      </c>
      <c r="F1371" s="184">
        <v>14.773199999999999</v>
      </c>
      <c r="G1371" s="184">
        <v>14.773199999999999</v>
      </c>
      <c r="H1371" s="184">
        <v>8.8744999999999994</v>
      </c>
      <c r="I1371" s="184">
        <v>6.3075999999999999</v>
      </c>
      <c r="J1371" s="184">
        <v>8.4847999999999999</v>
      </c>
      <c r="K1371" s="184">
        <v>3.9186000000000001</v>
      </c>
      <c r="L1371" s="184">
        <v>5.1741999999999999</v>
      </c>
      <c r="M1371" s="184">
        <v>6.9562999999999997</v>
      </c>
      <c r="N1371" s="184">
        <v>4.0110000000000001</v>
      </c>
      <c r="O1371" s="184">
        <v>9.3491999999999997</v>
      </c>
      <c r="P1371" s="184">
        <v>7.3952</v>
      </c>
      <c r="Q1371" s="184">
        <v>8.6760000000000002</v>
      </c>
      <c r="R1371" s="184">
        <v>8.1745999999999999</v>
      </c>
      <c r="S1371" s="120" t="s">
        <v>1998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1114</v>
      </c>
      <c r="B1372" s="180" t="s">
        <v>1125</v>
      </c>
      <c r="C1372" s="180">
        <v>118394</v>
      </c>
      <c r="D1372" s="183">
        <v>44536</v>
      </c>
      <c r="E1372" s="184">
        <v>58.312600000000003</v>
      </c>
      <c r="F1372" s="184">
        <v>4.0907999999999998</v>
      </c>
      <c r="G1372" s="184">
        <v>4.0907999999999998</v>
      </c>
      <c r="H1372" s="184">
        <v>0.83169999999999999</v>
      </c>
      <c r="I1372" s="184">
        <v>2.4569000000000001</v>
      </c>
      <c r="J1372" s="184">
        <v>4.9268999999999998</v>
      </c>
      <c r="K1372" s="184">
        <v>2.4365999999999999</v>
      </c>
      <c r="L1372" s="184">
        <v>4.1557000000000004</v>
      </c>
      <c r="M1372" s="184">
        <v>6.3154000000000003</v>
      </c>
      <c r="N1372" s="184">
        <v>2.4859</v>
      </c>
      <c r="O1372" s="184">
        <v>8.6452000000000009</v>
      </c>
      <c r="P1372" s="184">
        <v>6.7798999999999996</v>
      </c>
      <c r="Q1372" s="184">
        <v>8.7332000000000001</v>
      </c>
      <c r="R1372" s="184">
        <v>7.8136000000000001</v>
      </c>
      <c r="S1372" s="120" t="s">
        <v>1995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1114</v>
      </c>
      <c r="B1373" s="180" t="s">
        <v>1126</v>
      </c>
      <c r="C1373" s="180">
        <v>108765</v>
      </c>
      <c r="D1373" s="183">
        <v>44536</v>
      </c>
      <c r="E1373" s="184">
        <v>54.572299999999998</v>
      </c>
      <c r="F1373" s="184">
        <v>3.4342999999999999</v>
      </c>
      <c r="G1373" s="184">
        <v>3.4342999999999999</v>
      </c>
      <c r="H1373" s="184">
        <v>0.18149999999999999</v>
      </c>
      <c r="I1373" s="184">
        <v>1.8119000000000001</v>
      </c>
      <c r="J1373" s="184">
        <v>4.2767999999999997</v>
      </c>
      <c r="K1373" s="184">
        <v>1.7844</v>
      </c>
      <c r="L1373" s="184">
        <v>3.4943</v>
      </c>
      <c r="M1373" s="184">
        <v>5.6257999999999999</v>
      </c>
      <c r="N1373" s="184">
        <v>1.8183</v>
      </c>
      <c r="O1373" s="184">
        <v>7.9824000000000002</v>
      </c>
      <c r="P1373" s="184">
        <v>6.0058999999999996</v>
      </c>
      <c r="Q1373" s="184">
        <v>8.2481000000000009</v>
      </c>
      <c r="R1373" s="184">
        <v>7.1283000000000003</v>
      </c>
      <c r="S1373" s="120" t="s">
        <v>1995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1114</v>
      </c>
      <c r="B1374" s="180" t="s">
        <v>1127</v>
      </c>
      <c r="C1374" s="180">
        <v>100223</v>
      </c>
      <c r="D1374" s="183">
        <v>44536</v>
      </c>
      <c r="E1374" s="184">
        <v>51.211199999999998</v>
      </c>
      <c r="F1374" s="184">
        <v>4.5156999999999998</v>
      </c>
      <c r="G1374" s="184">
        <v>4.5156999999999998</v>
      </c>
      <c r="H1374" s="184">
        <v>-2.4119999999999999</v>
      </c>
      <c r="I1374" s="184">
        <v>2.7724000000000002</v>
      </c>
      <c r="J1374" s="184">
        <v>6.6246999999999998</v>
      </c>
      <c r="K1374" s="184">
        <v>2.1701999999999999</v>
      </c>
      <c r="L1374" s="184">
        <v>4.6097000000000001</v>
      </c>
      <c r="M1374" s="184">
        <v>5.3457999999999997</v>
      </c>
      <c r="N1374" s="184">
        <v>2.0594000000000001</v>
      </c>
      <c r="O1374" s="184">
        <v>1.5508999999999999</v>
      </c>
      <c r="P1374" s="184">
        <v>2.2930999999999999</v>
      </c>
      <c r="Q1374" s="184">
        <v>6.2690000000000001</v>
      </c>
      <c r="R1374" s="184">
        <v>6.258</v>
      </c>
      <c r="S1374" s="120" t="s">
        <v>1995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1114</v>
      </c>
      <c r="B1375" s="180" t="s">
        <v>1128</v>
      </c>
      <c r="C1375" s="180">
        <v>120430</v>
      </c>
      <c r="D1375" s="183">
        <v>44536</v>
      </c>
      <c r="E1375" s="184">
        <v>55.985399999999998</v>
      </c>
      <c r="F1375" s="184">
        <v>5.5224000000000002</v>
      </c>
      <c r="G1375" s="184">
        <v>5.5224000000000002</v>
      </c>
      <c r="H1375" s="184">
        <v>-1.4059999999999999</v>
      </c>
      <c r="I1375" s="184">
        <v>3.7774999999999999</v>
      </c>
      <c r="J1375" s="184">
        <v>7.6307999999999998</v>
      </c>
      <c r="K1375" s="184">
        <v>3.1772999999999998</v>
      </c>
      <c r="L1375" s="184">
        <v>5.6357999999999997</v>
      </c>
      <c r="M1375" s="184">
        <v>6.3902999999999999</v>
      </c>
      <c r="N1375" s="184">
        <v>3.0853999999999999</v>
      </c>
      <c r="O1375" s="184">
        <v>2.5720000000000001</v>
      </c>
      <c r="P1375" s="184">
        <v>3.3212000000000002</v>
      </c>
      <c r="Q1375" s="184">
        <v>5.6746999999999996</v>
      </c>
      <c r="R1375" s="184">
        <v>7.3254999999999999</v>
      </c>
      <c r="S1375" s="120" t="s">
        <v>1995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1114</v>
      </c>
      <c r="B1376" s="180" t="s">
        <v>1129</v>
      </c>
      <c r="C1376" s="180">
        <v>119735</v>
      </c>
      <c r="D1376" s="183">
        <v>44536</v>
      </c>
      <c r="E1376" s="184">
        <v>67.9863</v>
      </c>
      <c r="F1376" s="184">
        <v>2.1478999999999999</v>
      </c>
      <c r="G1376" s="184">
        <v>2.1478999999999999</v>
      </c>
      <c r="H1376" s="184">
        <v>3.8990999999999998</v>
      </c>
      <c r="I1376" s="184">
        <v>6.4005999999999998</v>
      </c>
      <c r="J1376" s="184">
        <v>9.7803000000000004</v>
      </c>
      <c r="K1376" s="184">
        <v>4.7523999999999997</v>
      </c>
      <c r="L1376" s="184">
        <v>6.9782999999999999</v>
      </c>
      <c r="M1376" s="184">
        <v>7.6277999999999997</v>
      </c>
      <c r="N1376" s="184">
        <v>4.2922000000000002</v>
      </c>
      <c r="O1376" s="184">
        <v>9.6666000000000007</v>
      </c>
      <c r="P1376" s="184">
        <v>6.5871000000000004</v>
      </c>
      <c r="Q1376" s="184">
        <v>8.3110999999999997</v>
      </c>
      <c r="R1376" s="184">
        <v>9.1525999999999996</v>
      </c>
      <c r="S1376" s="120" t="s">
        <v>1998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1114</v>
      </c>
      <c r="B1377" s="180" t="s">
        <v>1130</v>
      </c>
      <c r="C1377" s="180">
        <v>100299</v>
      </c>
      <c r="D1377" s="183">
        <v>44536</v>
      </c>
      <c r="E1377" s="184">
        <v>62.9101</v>
      </c>
      <c r="F1377" s="184">
        <v>1.2379</v>
      </c>
      <c r="G1377" s="184">
        <v>1.2379</v>
      </c>
      <c r="H1377" s="184">
        <v>2.9855999999999998</v>
      </c>
      <c r="I1377" s="184">
        <v>5.4901999999999997</v>
      </c>
      <c r="J1377" s="184">
        <v>8.8541000000000007</v>
      </c>
      <c r="K1377" s="184">
        <v>3.8212999999999999</v>
      </c>
      <c r="L1377" s="184">
        <v>5.9783999999999997</v>
      </c>
      <c r="M1377" s="184">
        <v>6.5686999999999998</v>
      </c>
      <c r="N1377" s="184">
        <v>3.2248000000000001</v>
      </c>
      <c r="O1377" s="184">
        <v>8.5259</v>
      </c>
      <c r="P1377" s="184">
        <v>5.5457999999999998</v>
      </c>
      <c r="Q1377" s="184">
        <v>8.6997999999999998</v>
      </c>
      <c r="R1377" s="184">
        <v>8.01</v>
      </c>
      <c r="S1377" s="120" t="s">
        <v>1998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1114</v>
      </c>
      <c r="B1378" s="180" t="s">
        <v>1131</v>
      </c>
      <c r="C1378" s="180">
        <v>120279</v>
      </c>
      <c r="D1378" s="183">
        <v>44536</v>
      </c>
      <c r="E1378" s="184">
        <v>60.759300000000003</v>
      </c>
      <c r="F1378" s="184">
        <v>4.4870999999999999</v>
      </c>
      <c r="G1378" s="184">
        <v>4.4870999999999999</v>
      </c>
      <c r="H1378" s="184">
        <v>-0.42909999999999998</v>
      </c>
      <c r="I1378" s="184">
        <v>2.2461000000000002</v>
      </c>
      <c r="J1378" s="184">
        <v>3.6107</v>
      </c>
      <c r="K1378" s="184">
        <v>1.1792</v>
      </c>
      <c r="L1378" s="184">
        <v>2.1145999999999998</v>
      </c>
      <c r="M1378" s="184">
        <v>4.0198999999999998</v>
      </c>
      <c r="N1378" s="184">
        <v>1.7583</v>
      </c>
      <c r="O1378" s="184">
        <v>7.3384999999999998</v>
      </c>
      <c r="P1378" s="184">
        <v>5.6204999999999998</v>
      </c>
      <c r="Q1378" s="184">
        <v>7.3468999999999998</v>
      </c>
      <c r="R1378" s="184">
        <v>5.9542000000000002</v>
      </c>
      <c r="S1378" s="120" t="s">
        <v>1995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1114</v>
      </c>
      <c r="B1379" s="180" t="s">
        <v>2029</v>
      </c>
      <c r="C1379" s="180">
        <v>100315</v>
      </c>
      <c r="D1379" s="183">
        <v>44536</v>
      </c>
      <c r="E1379" s="184">
        <v>57.9572</v>
      </c>
      <c r="F1379" s="184">
        <v>4.2629999999999999</v>
      </c>
      <c r="G1379" s="184">
        <v>4.2629999999999999</v>
      </c>
      <c r="H1379" s="184">
        <v>-0.63870000000000005</v>
      </c>
      <c r="I1379" s="184">
        <v>2.0438999999999998</v>
      </c>
      <c r="J1379" s="184">
        <v>3.4055</v>
      </c>
      <c r="K1379" s="184">
        <v>0.97609999999999997</v>
      </c>
      <c r="L1379" s="184">
        <v>1.9218</v>
      </c>
      <c r="M1379" s="184">
        <v>3.8308</v>
      </c>
      <c r="N1379" s="184">
        <v>1.5170999999999999</v>
      </c>
      <c r="O1379" s="184">
        <v>6.7346000000000004</v>
      </c>
      <c r="P1379" s="184">
        <v>5.0628000000000002</v>
      </c>
      <c r="Q1379" s="184">
        <v>8.0022000000000002</v>
      </c>
      <c r="R1379" s="184">
        <v>5.3573000000000004</v>
      </c>
      <c r="S1379" s="120" t="s">
        <v>1995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1114</v>
      </c>
      <c r="B1380" s="180" t="s">
        <v>1132</v>
      </c>
      <c r="C1380" s="180">
        <v>100387</v>
      </c>
      <c r="D1380" s="183">
        <v>44536</v>
      </c>
      <c r="E1380" s="184">
        <v>72.605099999999993</v>
      </c>
      <c r="F1380" s="184">
        <v>3.8889</v>
      </c>
      <c r="G1380" s="184">
        <v>3.8889</v>
      </c>
      <c r="H1380" s="184">
        <v>-3.3589000000000002</v>
      </c>
      <c r="I1380" s="184">
        <v>-2.6294</v>
      </c>
      <c r="J1380" s="184">
        <v>3.2237</v>
      </c>
      <c r="K1380" s="184">
        <v>1.4376</v>
      </c>
      <c r="L1380" s="184">
        <v>3.9264000000000001</v>
      </c>
      <c r="M1380" s="184">
        <v>5.7747999999999999</v>
      </c>
      <c r="N1380" s="184">
        <v>1.8971</v>
      </c>
      <c r="O1380" s="184">
        <v>8.1433</v>
      </c>
      <c r="P1380" s="184">
        <v>5.7926000000000002</v>
      </c>
      <c r="Q1380" s="184">
        <v>8.6450999999999993</v>
      </c>
      <c r="R1380" s="184">
        <v>6.5843999999999996</v>
      </c>
      <c r="S1380" s="120" t="s">
        <v>1998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1114</v>
      </c>
      <c r="B1381" s="180" t="s">
        <v>1133</v>
      </c>
      <c r="C1381" s="180">
        <v>118687</v>
      </c>
      <c r="D1381" s="183">
        <v>44536</v>
      </c>
      <c r="E1381" s="184">
        <v>78.482799999999997</v>
      </c>
      <c r="F1381" s="184">
        <v>4.9938000000000002</v>
      </c>
      <c r="G1381" s="184">
        <v>4.9938000000000002</v>
      </c>
      <c r="H1381" s="184">
        <v>-2.2313999999999998</v>
      </c>
      <c r="I1381" s="184">
        <v>-1.4841</v>
      </c>
      <c r="J1381" s="184">
        <v>4.3791000000000002</v>
      </c>
      <c r="K1381" s="184">
        <v>2.5686</v>
      </c>
      <c r="L1381" s="184">
        <v>5.0782999999999996</v>
      </c>
      <c r="M1381" s="184">
        <v>6.9551999999999996</v>
      </c>
      <c r="N1381" s="184">
        <v>3.0775999999999999</v>
      </c>
      <c r="O1381" s="184">
        <v>9.1302000000000003</v>
      </c>
      <c r="P1381" s="184">
        <v>6.7237999999999998</v>
      </c>
      <c r="Q1381" s="184">
        <v>8.4946999999999999</v>
      </c>
      <c r="R1381" s="184">
        <v>7.6440999999999999</v>
      </c>
      <c r="S1381" s="120" t="s">
        <v>1998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1114</v>
      </c>
      <c r="B1382" s="180" t="s">
        <v>1134</v>
      </c>
      <c r="C1382" s="180">
        <v>119714</v>
      </c>
      <c r="D1382" s="183">
        <v>44536</v>
      </c>
      <c r="E1382" s="184">
        <v>59.840299999999999</v>
      </c>
      <c r="F1382" s="184">
        <v>8.3621999999999996</v>
      </c>
      <c r="G1382" s="184">
        <v>8.3621999999999996</v>
      </c>
      <c r="H1382" s="184">
        <v>4.4302999999999999</v>
      </c>
      <c r="I1382" s="184">
        <v>3.8222</v>
      </c>
      <c r="J1382" s="184">
        <v>6.2454999999999998</v>
      </c>
      <c r="K1382" s="184">
        <v>3.2877000000000001</v>
      </c>
      <c r="L1382" s="184">
        <v>5.1592000000000002</v>
      </c>
      <c r="M1382" s="184">
        <v>6.5118999999999998</v>
      </c>
      <c r="N1382" s="184">
        <v>4.5472999999999999</v>
      </c>
      <c r="O1382" s="184">
        <v>9.7629999999999999</v>
      </c>
      <c r="P1382" s="184">
        <v>7.9996</v>
      </c>
      <c r="Q1382" s="184">
        <v>8.7019000000000002</v>
      </c>
      <c r="R1382" s="184">
        <v>9.3292000000000002</v>
      </c>
      <c r="S1382" s="120" t="s">
        <v>1998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1114</v>
      </c>
      <c r="B1383" s="180" t="s">
        <v>1135</v>
      </c>
      <c r="C1383" s="180">
        <v>100639</v>
      </c>
      <c r="D1383" s="183">
        <v>44536</v>
      </c>
      <c r="E1383" s="184">
        <v>56.8018</v>
      </c>
      <c r="F1383" s="184">
        <v>7.7159000000000004</v>
      </c>
      <c r="G1383" s="184">
        <v>7.7159000000000004</v>
      </c>
      <c r="H1383" s="184">
        <v>3.7755999999999998</v>
      </c>
      <c r="I1383" s="184">
        <v>3.1570999999999998</v>
      </c>
      <c r="J1383" s="184">
        <v>5.5796000000000001</v>
      </c>
      <c r="K1383" s="184">
        <v>2.6219999999999999</v>
      </c>
      <c r="L1383" s="184">
        <v>4.4813000000000001</v>
      </c>
      <c r="M1383" s="184">
        <v>5.82</v>
      </c>
      <c r="N1383" s="184">
        <v>3.8651</v>
      </c>
      <c r="O1383" s="184">
        <v>9.0805000000000007</v>
      </c>
      <c r="P1383" s="184">
        <v>7.2256</v>
      </c>
      <c r="Q1383" s="184">
        <v>7.8007</v>
      </c>
      <c r="R1383" s="184">
        <v>8.6418999999999997</v>
      </c>
      <c r="S1383" s="120" t="s">
        <v>1998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1114</v>
      </c>
      <c r="B1384" s="180" t="s">
        <v>1136</v>
      </c>
      <c r="C1384" s="180">
        <v>119876</v>
      </c>
      <c r="D1384" s="183">
        <v>44536</v>
      </c>
      <c r="E1384" s="184">
        <v>72.069999999999993</v>
      </c>
      <c r="F1384" s="184">
        <v>11.152200000000001</v>
      </c>
      <c r="G1384" s="184">
        <v>11.152200000000001</v>
      </c>
      <c r="H1384" s="184">
        <v>8.2102000000000004</v>
      </c>
      <c r="I1384" s="184">
        <v>6.5860000000000003</v>
      </c>
      <c r="J1384" s="184">
        <v>6.6497000000000002</v>
      </c>
      <c r="K1384" s="184">
        <v>4.0736999999999997</v>
      </c>
      <c r="L1384" s="184">
        <v>4.2424999999999997</v>
      </c>
      <c r="M1384" s="184">
        <v>6.4519000000000002</v>
      </c>
      <c r="N1384" s="184">
        <v>3.3845999999999998</v>
      </c>
      <c r="O1384" s="184">
        <v>8.7187999999999999</v>
      </c>
      <c r="P1384" s="184">
        <v>6.5319000000000003</v>
      </c>
      <c r="Q1384" s="184">
        <v>8.4679000000000002</v>
      </c>
      <c r="R1384" s="184">
        <v>8.1994000000000007</v>
      </c>
      <c r="S1384" s="120" t="s">
        <v>1998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1114</v>
      </c>
      <c r="B1385" s="180" t="s">
        <v>1137</v>
      </c>
      <c r="C1385" s="180">
        <v>100418</v>
      </c>
      <c r="D1385" s="183">
        <v>44536</v>
      </c>
      <c r="E1385" s="184">
        <v>66.895700000000005</v>
      </c>
      <c r="F1385" s="184">
        <v>10.248200000000001</v>
      </c>
      <c r="G1385" s="184">
        <v>10.248200000000001</v>
      </c>
      <c r="H1385" s="184">
        <v>7.3997999999999999</v>
      </c>
      <c r="I1385" s="184">
        <v>5.8395999999999999</v>
      </c>
      <c r="J1385" s="184">
        <v>5.9477000000000002</v>
      </c>
      <c r="K1385" s="184">
        <v>3.3793000000000002</v>
      </c>
      <c r="L1385" s="184">
        <v>3.536</v>
      </c>
      <c r="M1385" s="184">
        <v>5.7077999999999998</v>
      </c>
      <c r="N1385" s="184">
        <v>2.6109</v>
      </c>
      <c r="O1385" s="184">
        <v>7.8112000000000004</v>
      </c>
      <c r="P1385" s="184">
        <v>5.4928999999999997</v>
      </c>
      <c r="Q1385" s="184">
        <v>8.0236999999999998</v>
      </c>
      <c r="R1385" s="184">
        <v>7.3394000000000004</v>
      </c>
      <c r="S1385" s="120" t="s">
        <v>1998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1114</v>
      </c>
      <c r="B1386" s="180" t="s">
        <v>1138</v>
      </c>
      <c r="C1386" s="180">
        <v>148086</v>
      </c>
      <c r="D1386" s="183">
        <v>44536</v>
      </c>
      <c r="E1386" s="184">
        <v>1.8406</v>
      </c>
      <c r="F1386" s="184">
        <v>9.9232999999999993</v>
      </c>
      <c r="G1386" s="184">
        <v>9.9232999999999993</v>
      </c>
      <c r="H1386" s="184">
        <v>10.218500000000001</v>
      </c>
      <c r="I1386" s="184">
        <v>10.381399999999999</v>
      </c>
      <c r="J1386" s="184">
        <v>10.4946</v>
      </c>
      <c r="K1386" s="184">
        <v>10.6942</v>
      </c>
      <c r="L1386" s="184">
        <v>11.011900000000001</v>
      </c>
      <c r="M1386" s="184">
        <v>11.326000000000001</v>
      </c>
      <c r="N1386" s="184">
        <v>-15.603199999999999</v>
      </c>
      <c r="O1386" s="184"/>
      <c r="P1386" s="184"/>
      <c r="Q1386" s="184">
        <v>-5.5151000000000003</v>
      </c>
      <c r="R1386" s="184"/>
      <c r="S1386" s="120" t="s">
        <v>1998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1114</v>
      </c>
      <c r="B1387" s="180" t="s">
        <v>1139</v>
      </c>
      <c r="C1387" s="180">
        <v>148085</v>
      </c>
      <c r="D1387" s="183">
        <v>44536</v>
      </c>
      <c r="E1387" s="184">
        <v>1.7224999999999999</v>
      </c>
      <c r="F1387" s="184">
        <v>10.6043</v>
      </c>
      <c r="G1387" s="184">
        <v>10.6043</v>
      </c>
      <c r="H1387" s="184">
        <v>10.6166</v>
      </c>
      <c r="I1387" s="184">
        <v>10.4857</v>
      </c>
      <c r="J1387" s="184">
        <v>10.566599999999999</v>
      </c>
      <c r="K1387" s="184">
        <v>10.710599999999999</v>
      </c>
      <c r="L1387" s="184">
        <v>11.0174</v>
      </c>
      <c r="M1387" s="184">
        <v>11.327500000000001</v>
      </c>
      <c r="N1387" s="184">
        <v>-15.7783</v>
      </c>
      <c r="O1387" s="184"/>
      <c r="P1387" s="184"/>
      <c r="Q1387" s="184">
        <v>-5.6253000000000002</v>
      </c>
      <c r="R1387" s="184"/>
      <c r="S1387" s="120" t="s">
        <v>1998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1114</v>
      </c>
      <c r="B1388" s="180" t="s">
        <v>1140</v>
      </c>
      <c r="C1388" s="180">
        <v>120689</v>
      </c>
      <c r="D1388" s="183">
        <v>44536</v>
      </c>
      <c r="E1388" s="184">
        <v>59.743299999999998</v>
      </c>
      <c r="F1388" s="184">
        <v>1.4460999999999999</v>
      </c>
      <c r="G1388" s="184">
        <v>1.4460999999999999</v>
      </c>
      <c r="H1388" s="184">
        <v>-2.4251999999999998</v>
      </c>
      <c r="I1388" s="184">
        <v>0.22689999999999999</v>
      </c>
      <c r="J1388" s="184">
        <v>1.9771000000000001</v>
      </c>
      <c r="K1388" s="184">
        <v>32.139400000000002</v>
      </c>
      <c r="L1388" s="184">
        <v>18.370100000000001</v>
      </c>
      <c r="M1388" s="184">
        <v>14.638199999999999</v>
      </c>
      <c r="N1388" s="184">
        <v>10.172800000000001</v>
      </c>
      <c r="O1388" s="184">
        <v>2.3220000000000001</v>
      </c>
      <c r="P1388" s="184">
        <v>2.673</v>
      </c>
      <c r="Q1388" s="184">
        <v>6.4592000000000001</v>
      </c>
      <c r="R1388" s="184">
        <v>6.1208</v>
      </c>
      <c r="S1388" s="120" t="s">
        <v>1998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1114</v>
      </c>
      <c r="B1389" s="180" t="s">
        <v>1141</v>
      </c>
      <c r="C1389" s="180">
        <v>100741</v>
      </c>
      <c r="D1389" s="183">
        <v>44536</v>
      </c>
      <c r="E1389" s="184">
        <v>55.545400000000001</v>
      </c>
      <c r="F1389" s="184">
        <v>1.161</v>
      </c>
      <c r="G1389" s="184">
        <v>1.161</v>
      </c>
      <c r="H1389" s="184">
        <v>-2.7115999999999998</v>
      </c>
      <c r="I1389" s="184">
        <v>-6.0999999999999999E-2</v>
      </c>
      <c r="J1389" s="184">
        <v>1.6872</v>
      </c>
      <c r="K1389" s="184">
        <v>31.813700000000001</v>
      </c>
      <c r="L1389" s="184">
        <v>18.002199999999998</v>
      </c>
      <c r="M1389" s="184">
        <v>14.2281</v>
      </c>
      <c r="N1389" s="184">
        <v>9.7372999999999994</v>
      </c>
      <c r="O1389" s="184">
        <v>1.6309</v>
      </c>
      <c r="P1389" s="184">
        <v>1.9532</v>
      </c>
      <c r="Q1389" s="184">
        <v>7.5731000000000002</v>
      </c>
      <c r="R1389" s="184">
        <v>5.6017999999999999</v>
      </c>
      <c r="S1389" s="120" t="s">
        <v>1998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6.2355142857142862</v>
      </c>
      <c r="G1390" s="186">
        <v>6.2355142857142862</v>
      </c>
      <c r="H1390" s="186">
        <v>2.6206857142857141</v>
      </c>
      <c r="I1390" s="186">
        <v>4.2567714285714278</v>
      </c>
      <c r="J1390" s="186">
        <v>6.5026249999999974</v>
      </c>
      <c r="K1390" s="186">
        <v>5.4973821428571439</v>
      </c>
      <c r="L1390" s="186">
        <v>5.9476964285714287</v>
      </c>
      <c r="M1390" s="186">
        <v>7.1369357142857144</v>
      </c>
      <c r="N1390" s="186">
        <v>2.2236785714285716</v>
      </c>
      <c r="O1390" s="186">
        <v>7.409200000000002</v>
      </c>
      <c r="P1390" s="186">
        <v>5.573203846153846</v>
      </c>
      <c r="Q1390" s="186">
        <v>7.0179857142857136</v>
      </c>
      <c r="R1390" s="186">
        <v>7.2931230769230764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5.46685</v>
      </c>
      <c r="G1391" s="186">
        <v>5.46685</v>
      </c>
      <c r="H1391" s="186">
        <v>2.6531000000000002</v>
      </c>
      <c r="I1391" s="186">
        <v>4.891</v>
      </c>
      <c r="J1391" s="186">
        <v>6.8951000000000002</v>
      </c>
      <c r="K1391" s="186">
        <v>3.2256</v>
      </c>
      <c r="L1391" s="186">
        <v>4.6103000000000005</v>
      </c>
      <c r="M1391" s="186">
        <v>6.3528500000000001</v>
      </c>
      <c r="N1391" s="186">
        <v>3.0815000000000001</v>
      </c>
      <c r="O1391" s="186">
        <v>8.1080000000000005</v>
      </c>
      <c r="P1391" s="186">
        <v>5.7712500000000002</v>
      </c>
      <c r="Q1391" s="186">
        <v>8.1358999999999995</v>
      </c>
      <c r="R1391" s="186">
        <v>7.3324499999999997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1142</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1143</v>
      </c>
      <c r="B1394" s="180" t="s">
        <v>1144</v>
      </c>
      <c r="C1394" s="180">
        <v>101592</v>
      </c>
      <c r="D1394" s="183">
        <v>44536</v>
      </c>
      <c r="E1394" s="184">
        <v>465.91</v>
      </c>
      <c r="F1394" s="184">
        <v>-1.5009999999999999</v>
      </c>
      <c r="G1394" s="184">
        <v>-1.5009999999999999</v>
      </c>
      <c r="H1394" s="184">
        <v>1.2165999999999999</v>
      </c>
      <c r="I1394" s="184">
        <v>-1.1625000000000001</v>
      </c>
      <c r="J1394" s="184">
        <v>-2.1958000000000002</v>
      </c>
      <c r="K1394" s="184">
        <v>3.7915999999999999</v>
      </c>
      <c r="L1394" s="184">
        <v>20.627099999999999</v>
      </c>
      <c r="M1394" s="184">
        <v>30.734000000000002</v>
      </c>
      <c r="N1394" s="184">
        <v>53.1843</v>
      </c>
      <c r="O1394" s="184">
        <v>19.279</v>
      </c>
      <c r="P1394" s="184">
        <v>14.1591</v>
      </c>
      <c r="Q1394" s="184">
        <v>22.1632</v>
      </c>
      <c r="R1394" s="184">
        <v>31.329799999999999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1143</v>
      </c>
      <c r="B1395" s="180" t="s">
        <v>1145</v>
      </c>
      <c r="C1395" s="180">
        <v>119620</v>
      </c>
      <c r="D1395" s="183">
        <v>44536</v>
      </c>
      <c r="E1395" s="184">
        <v>503.08</v>
      </c>
      <c r="F1395" s="184">
        <v>-1.4921</v>
      </c>
      <c r="G1395" s="184">
        <v>-1.4921</v>
      </c>
      <c r="H1395" s="184">
        <v>1.2356</v>
      </c>
      <c r="I1395" s="184">
        <v>-1.1281000000000001</v>
      </c>
      <c r="J1395" s="184">
        <v>-2.1168999999999998</v>
      </c>
      <c r="K1395" s="184">
        <v>4.0259999999999998</v>
      </c>
      <c r="L1395" s="184">
        <v>21.165700000000001</v>
      </c>
      <c r="M1395" s="184">
        <v>31.617100000000001</v>
      </c>
      <c r="N1395" s="184">
        <v>54.551299999999998</v>
      </c>
      <c r="O1395" s="184">
        <v>20.379899999999999</v>
      </c>
      <c r="P1395" s="184">
        <v>15.2149</v>
      </c>
      <c r="Q1395" s="184">
        <v>17.407299999999999</v>
      </c>
      <c r="R1395" s="184">
        <v>32.549100000000003</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1143</v>
      </c>
      <c r="B1396" s="180" t="s">
        <v>1146</v>
      </c>
      <c r="C1396" s="180">
        <v>120505</v>
      </c>
      <c r="D1396" s="183">
        <v>44536</v>
      </c>
      <c r="E1396" s="184">
        <v>76.27</v>
      </c>
      <c r="F1396" s="184">
        <v>-1.6125</v>
      </c>
      <c r="G1396" s="184">
        <v>-1.6125</v>
      </c>
      <c r="H1396" s="184">
        <v>-7.8600000000000003E-2</v>
      </c>
      <c r="I1396" s="184">
        <v>-2.3306</v>
      </c>
      <c r="J1396" s="184">
        <v>-3.4923000000000002</v>
      </c>
      <c r="K1396" s="184">
        <v>0</v>
      </c>
      <c r="L1396" s="184">
        <v>16.620799999999999</v>
      </c>
      <c r="M1396" s="184">
        <v>25.217500000000001</v>
      </c>
      <c r="N1396" s="184">
        <v>43.742899999999999</v>
      </c>
      <c r="O1396" s="184">
        <v>28.133700000000001</v>
      </c>
      <c r="P1396" s="184">
        <v>24.2117</v>
      </c>
      <c r="Q1396" s="184">
        <v>21.197399999999998</v>
      </c>
      <c r="R1396" s="184">
        <v>33.798699999999997</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1143</v>
      </c>
      <c r="B1397" s="180" t="s">
        <v>1147</v>
      </c>
      <c r="C1397" s="180">
        <v>114564</v>
      </c>
      <c r="D1397" s="183">
        <v>44536</v>
      </c>
      <c r="E1397" s="184">
        <v>68.33</v>
      </c>
      <c r="F1397" s="184">
        <v>-1.6268</v>
      </c>
      <c r="G1397" s="184">
        <v>-1.6268</v>
      </c>
      <c r="H1397" s="184">
        <v>-0.1023</v>
      </c>
      <c r="I1397" s="184">
        <v>-2.3856999999999999</v>
      </c>
      <c r="J1397" s="184">
        <v>-3.6112000000000002</v>
      </c>
      <c r="K1397" s="184">
        <v>-0.33550000000000002</v>
      </c>
      <c r="L1397" s="184">
        <v>15.8332</v>
      </c>
      <c r="M1397" s="184">
        <v>23.965900000000001</v>
      </c>
      <c r="N1397" s="184">
        <v>41.822299999999998</v>
      </c>
      <c r="O1397" s="184">
        <v>26.429400000000001</v>
      </c>
      <c r="P1397" s="184">
        <v>22.6753</v>
      </c>
      <c r="Q1397" s="184">
        <v>19.464700000000001</v>
      </c>
      <c r="R1397" s="184">
        <v>32.010399999999997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1143</v>
      </c>
      <c r="B1398" s="180" t="s">
        <v>1148</v>
      </c>
      <c r="C1398" s="180">
        <v>113327</v>
      </c>
      <c r="D1398" s="183">
        <v>44536</v>
      </c>
      <c r="E1398" s="184">
        <v>17.38</v>
      </c>
      <c r="F1398" s="184">
        <v>-1.3061</v>
      </c>
      <c r="G1398" s="184">
        <v>-1.3061</v>
      </c>
      <c r="H1398" s="184">
        <v>1.8756999999999999</v>
      </c>
      <c r="I1398" s="184">
        <v>0.69520000000000004</v>
      </c>
      <c r="J1398" s="184">
        <v>-0.68569999999999998</v>
      </c>
      <c r="K1398" s="184">
        <v>6.0403000000000002</v>
      </c>
      <c r="L1398" s="184">
        <v>25.668800000000001</v>
      </c>
      <c r="M1398" s="184">
        <v>34.104900000000001</v>
      </c>
      <c r="N1398" s="184">
        <v>54.764000000000003</v>
      </c>
      <c r="O1398" s="184">
        <v>27.0959</v>
      </c>
      <c r="P1398" s="184">
        <v>18.546500000000002</v>
      </c>
      <c r="Q1398" s="184">
        <v>5.0678000000000001</v>
      </c>
      <c r="R1398" s="184">
        <v>41.844200000000001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1143</v>
      </c>
      <c r="B1399" s="180" t="s">
        <v>1149</v>
      </c>
      <c r="C1399" s="180">
        <v>119392</v>
      </c>
      <c r="D1399" s="183">
        <v>44536</v>
      </c>
      <c r="E1399" s="184">
        <v>18.72</v>
      </c>
      <c r="F1399" s="184">
        <v>-1.3179000000000001</v>
      </c>
      <c r="G1399" s="184">
        <v>-1.3179000000000001</v>
      </c>
      <c r="H1399" s="184">
        <v>1.9053</v>
      </c>
      <c r="I1399" s="184">
        <v>0.75349999999999995</v>
      </c>
      <c r="J1399" s="184">
        <v>-0.58420000000000005</v>
      </c>
      <c r="K1399" s="184">
        <v>6.3032000000000004</v>
      </c>
      <c r="L1399" s="184">
        <v>26.315799999999999</v>
      </c>
      <c r="M1399" s="184">
        <v>35.064900000000002</v>
      </c>
      <c r="N1399" s="184">
        <v>56.390999999999998</v>
      </c>
      <c r="O1399" s="184">
        <v>28.1934</v>
      </c>
      <c r="P1399" s="184">
        <v>19.6189</v>
      </c>
      <c r="Q1399" s="184">
        <v>10.913500000000001</v>
      </c>
      <c r="R1399" s="184">
        <v>43.043100000000003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1143</v>
      </c>
      <c r="B1400" s="180" t="s">
        <v>1150</v>
      </c>
      <c r="C1400" s="180">
        <v>113566</v>
      </c>
      <c r="D1400" s="183">
        <v>44536</v>
      </c>
      <c r="E1400" s="184">
        <v>56.655000000000001</v>
      </c>
      <c r="F1400" s="184">
        <v>-1.3975</v>
      </c>
      <c r="G1400" s="184">
        <v>-1.3975</v>
      </c>
      <c r="H1400" s="184">
        <v>0.40760000000000002</v>
      </c>
      <c r="I1400" s="184">
        <v>-2.2835999999999999</v>
      </c>
      <c r="J1400" s="184">
        <v>-5.5624000000000002</v>
      </c>
      <c r="K1400" s="184">
        <v>-2.02</v>
      </c>
      <c r="L1400" s="184">
        <v>11.184200000000001</v>
      </c>
      <c r="M1400" s="184">
        <v>19.419499999999999</v>
      </c>
      <c r="N1400" s="184">
        <v>44.679400000000001</v>
      </c>
      <c r="O1400" s="184">
        <v>23.903300000000002</v>
      </c>
      <c r="P1400" s="184">
        <v>16.798100000000002</v>
      </c>
      <c r="Q1400" s="184">
        <v>11.753</v>
      </c>
      <c r="R1400" s="184">
        <v>32.7669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1143</v>
      </c>
      <c r="B1401" s="180" t="s">
        <v>1151</v>
      </c>
      <c r="C1401" s="180">
        <v>120002</v>
      </c>
      <c r="D1401" s="183">
        <v>44536</v>
      </c>
      <c r="E1401" s="184">
        <v>63.892000000000003</v>
      </c>
      <c r="F1401" s="184">
        <v>-1.3859999999999999</v>
      </c>
      <c r="G1401" s="184">
        <v>-1.3859999999999999</v>
      </c>
      <c r="H1401" s="184">
        <v>0.437</v>
      </c>
      <c r="I1401" s="184">
        <v>-2.2265999999999999</v>
      </c>
      <c r="J1401" s="184">
        <v>-5.4306000000000001</v>
      </c>
      <c r="K1401" s="184">
        <v>-1.6411</v>
      </c>
      <c r="L1401" s="184">
        <v>12.053900000000001</v>
      </c>
      <c r="M1401" s="184">
        <v>20.794799999999999</v>
      </c>
      <c r="N1401" s="184">
        <v>46.932200000000002</v>
      </c>
      <c r="O1401" s="184">
        <v>25.726199999999999</v>
      </c>
      <c r="P1401" s="184">
        <v>18.595400000000001</v>
      </c>
      <c r="Q1401" s="184">
        <v>20.076599999999999</v>
      </c>
      <c r="R1401" s="184">
        <v>34.740099999999998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1143</v>
      </c>
      <c r="B1402" s="180" t="s">
        <v>1152</v>
      </c>
      <c r="C1402" s="180">
        <v>119071</v>
      </c>
      <c r="D1402" s="183">
        <v>44536</v>
      </c>
      <c r="E1402" s="184">
        <v>96.093000000000004</v>
      </c>
      <c r="F1402" s="184">
        <v>-1.4056999999999999</v>
      </c>
      <c r="G1402" s="184">
        <v>-1.4056999999999999</v>
      </c>
      <c r="H1402" s="184">
        <v>1.1846000000000001</v>
      </c>
      <c r="I1402" s="184">
        <v>-1.5611999999999999</v>
      </c>
      <c r="J1402" s="184">
        <v>-4.3479999999999999</v>
      </c>
      <c r="K1402" s="184">
        <v>-2.5545</v>
      </c>
      <c r="L1402" s="184">
        <v>7.1581999999999999</v>
      </c>
      <c r="M1402" s="184">
        <v>16.6404</v>
      </c>
      <c r="N1402" s="184">
        <v>29.573499999999999</v>
      </c>
      <c r="O1402" s="184">
        <v>22.136500000000002</v>
      </c>
      <c r="P1402" s="184">
        <v>17.283999999999999</v>
      </c>
      <c r="Q1402" s="184">
        <v>19.084</v>
      </c>
      <c r="R1402" s="184">
        <v>27.4</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1143</v>
      </c>
      <c r="B1403" s="180" t="s">
        <v>1153</v>
      </c>
      <c r="C1403" s="180">
        <v>104481</v>
      </c>
      <c r="D1403" s="183">
        <v>44536</v>
      </c>
      <c r="E1403" s="184">
        <v>89.468999999999994</v>
      </c>
      <c r="F1403" s="184">
        <v>-1.4137</v>
      </c>
      <c r="G1403" s="184">
        <v>-1.4137</v>
      </c>
      <c r="H1403" s="184">
        <v>1.1657999999999999</v>
      </c>
      <c r="I1403" s="184">
        <v>-1.5992</v>
      </c>
      <c r="J1403" s="184">
        <v>-4.4339000000000004</v>
      </c>
      <c r="K1403" s="184">
        <v>-2.7934000000000001</v>
      </c>
      <c r="L1403" s="184">
        <v>6.6351000000000004</v>
      </c>
      <c r="M1403" s="184">
        <v>15.782999999999999</v>
      </c>
      <c r="N1403" s="184">
        <v>28.302199999999999</v>
      </c>
      <c r="O1403" s="184">
        <v>20.982900000000001</v>
      </c>
      <c r="P1403" s="184">
        <v>16.227900000000002</v>
      </c>
      <c r="Q1403" s="184">
        <v>15.649800000000001</v>
      </c>
      <c r="R1403" s="184">
        <v>26.2119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1143</v>
      </c>
      <c r="B1404" s="180" t="s">
        <v>1154</v>
      </c>
      <c r="C1404" s="180">
        <v>140228</v>
      </c>
      <c r="D1404" s="183">
        <v>44536</v>
      </c>
      <c r="E1404" s="184">
        <v>54.802</v>
      </c>
      <c r="F1404" s="184">
        <v>-1.3997999999999999</v>
      </c>
      <c r="G1404" s="184">
        <v>-1.3997999999999999</v>
      </c>
      <c r="H1404" s="184">
        <v>0.81499999999999995</v>
      </c>
      <c r="I1404" s="184">
        <v>-1.3519000000000001</v>
      </c>
      <c r="J1404" s="184">
        <v>-4.0564</v>
      </c>
      <c r="K1404" s="184">
        <v>1.4345000000000001</v>
      </c>
      <c r="L1404" s="184">
        <v>14.9467</v>
      </c>
      <c r="M1404" s="184">
        <v>25.364899999999999</v>
      </c>
      <c r="N1404" s="184">
        <v>51.4788</v>
      </c>
      <c r="O1404" s="184">
        <v>27.926600000000001</v>
      </c>
      <c r="P1404" s="184">
        <v>20.994900000000001</v>
      </c>
      <c r="Q1404" s="184">
        <v>22.133800000000001</v>
      </c>
      <c r="R1404" s="184">
        <v>38.9251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1143</v>
      </c>
      <c r="B1405" s="180" t="s">
        <v>1155</v>
      </c>
      <c r="C1405" s="180">
        <v>140225</v>
      </c>
      <c r="D1405" s="183">
        <v>44536</v>
      </c>
      <c r="E1405" s="184">
        <v>49.451000000000001</v>
      </c>
      <c r="F1405" s="184">
        <v>-1.4135</v>
      </c>
      <c r="G1405" s="184">
        <v>-1.4135</v>
      </c>
      <c r="H1405" s="184">
        <v>0.78469999999999995</v>
      </c>
      <c r="I1405" s="184">
        <v>-1.4095</v>
      </c>
      <c r="J1405" s="184">
        <v>-4.1870000000000003</v>
      </c>
      <c r="K1405" s="184">
        <v>1.0586</v>
      </c>
      <c r="L1405" s="184">
        <v>14.087</v>
      </c>
      <c r="M1405" s="184">
        <v>23.987100000000002</v>
      </c>
      <c r="N1405" s="184">
        <v>49.290500000000002</v>
      </c>
      <c r="O1405" s="184">
        <v>25.971499999999999</v>
      </c>
      <c r="P1405" s="184">
        <v>19.4466</v>
      </c>
      <c r="Q1405" s="184">
        <v>12.134600000000001</v>
      </c>
      <c r="R1405" s="184">
        <v>36.8352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1143</v>
      </c>
      <c r="B1406" s="180" t="s">
        <v>1156</v>
      </c>
      <c r="C1406" s="180">
        <v>100473</v>
      </c>
      <c r="D1406" s="183">
        <v>44536</v>
      </c>
      <c r="E1406" s="184">
        <v>1486.4458</v>
      </c>
      <c r="F1406" s="184">
        <v>-1.41</v>
      </c>
      <c r="G1406" s="184">
        <v>-1.41</v>
      </c>
      <c r="H1406" s="184">
        <v>0.45150000000000001</v>
      </c>
      <c r="I1406" s="184">
        <v>-2.4780000000000002</v>
      </c>
      <c r="J1406" s="184">
        <v>-5.4321000000000002</v>
      </c>
      <c r="K1406" s="184">
        <v>-2.0476999999999999</v>
      </c>
      <c r="L1406" s="184">
        <v>9.4019999999999992</v>
      </c>
      <c r="M1406" s="184">
        <v>15.0427</v>
      </c>
      <c r="N1406" s="184">
        <v>33.826000000000001</v>
      </c>
      <c r="O1406" s="184">
        <v>18.440799999999999</v>
      </c>
      <c r="P1406" s="184">
        <v>15.037100000000001</v>
      </c>
      <c r="Q1406" s="184">
        <v>19.532399999999999</v>
      </c>
      <c r="R1406" s="184">
        <v>24.896899999999999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1143</v>
      </c>
      <c r="B1407" s="180" t="s">
        <v>1157</v>
      </c>
      <c r="C1407" s="180">
        <v>118533</v>
      </c>
      <c r="D1407" s="183">
        <v>44536</v>
      </c>
      <c r="E1407" s="184">
        <v>1622.0153</v>
      </c>
      <c r="F1407" s="184">
        <v>-1.4036999999999999</v>
      </c>
      <c r="G1407" s="184">
        <v>-1.4036999999999999</v>
      </c>
      <c r="H1407" s="184">
        <v>0.46700000000000003</v>
      </c>
      <c r="I1407" s="184">
        <v>-2.4487999999999999</v>
      </c>
      <c r="J1407" s="184">
        <v>-5.3662999999999998</v>
      </c>
      <c r="K1407" s="184">
        <v>-1.8606</v>
      </c>
      <c r="L1407" s="184">
        <v>9.8355999999999995</v>
      </c>
      <c r="M1407" s="184">
        <v>15.733599999999999</v>
      </c>
      <c r="N1407" s="184">
        <v>34.904600000000002</v>
      </c>
      <c r="O1407" s="184">
        <v>19.4617</v>
      </c>
      <c r="P1407" s="184">
        <v>16.101700000000001</v>
      </c>
      <c r="Q1407" s="184">
        <v>19.381699999999999</v>
      </c>
      <c r="R1407" s="184">
        <v>25.916699999999999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1143</v>
      </c>
      <c r="B1408" s="180" t="s">
        <v>1158</v>
      </c>
      <c r="C1408" s="180">
        <v>105758</v>
      </c>
      <c r="D1408" s="183">
        <v>44536</v>
      </c>
      <c r="E1408" s="184">
        <v>89.516999999999996</v>
      </c>
      <c r="F1408" s="184">
        <v>-1.3194999999999999</v>
      </c>
      <c r="G1408" s="184">
        <v>-1.3194999999999999</v>
      </c>
      <c r="H1408" s="184">
        <v>1.7979000000000001</v>
      </c>
      <c r="I1408" s="184">
        <v>-0.76490000000000002</v>
      </c>
      <c r="J1408" s="184">
        <v>-3.2092000000000001</v>
      </c>
      <c r="K1408" s="184">
        <v>0.42409999999999998</v>
      </c>
      <c r="L1408" s="184">
        <v>10.6172</v>
      </c>
      <c r="M1408" s="184">
        <v>20.2103</v>
      </c>
      <c r="N1408" s="184">
        <v>40.280200000000001</v>
      </c>
      <c r="O1408" s="184">
        <v>20.446300000000001</v>
      </c>
      <c r="P1408" s="184">
        <v>15.6462</v>
      </c>
      <c r="Q1408" s="184">
        <v>16.366800000000001</v>
      </c>
      <c r="R1408" s="184">
        <v>30.518899999999999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1143</v>
      </c>
      <c r="B1409" s="180" t="s">
        <v>1159</v>
      </c>
      <c r="C1409" s="180">
        <v>118989</v>
      </c>
      <c r="D1409" s="183">
        <v>44536</v>
      </c>
      <c r="E1409" s="184">
        <v>96.206000000000003</v>
      </c>
      <c r="F1409" s="184">
        <v>-1.3149999999999999</v>
      </c>
      <c r="G1409" s="184">
        <v>-1.3149999999999999</v>
      </c>
      <c r="H1409" s="184">
        <v>1.8107</v>
      </c>
      <c r="I1409" s="184">
        <v>-0.74080000000000001</v>
      </c>
      <c r="J1409" s="184">
        <v>-3.1518999999999999</v>
      </c>
      <c r="K1409" s="184">
        <v>0.58760000000000001</v>
      </c>
      <c r="L1409" s="184">
        <v>10.994999999999999</v>
      </c>
      <c r="M1409" s="184">
        <v>20.832999999999998</v>
      </c>
      <c r="N1409" s="184">
        <v>41.240499999999997</v>
      </c>
      <c r="O1409" s="184">
        <v>21.2913</v>
      </c>
      <c r="P1409" s="184">
        <v>16.622299999999999</v>
      </c>
      <c r="Q1409" s="184">
        <v>20.158200000000001</v>
      </c>
      <c r="R1409" s="184">
        <v>31.411000000000001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1143</v>
      </c>
      <c r="B1410" s="180" t="s">
        <v>1160</v>
      </c>
      <c r="C1410" s="180">
        <v>102528</v>
      </c>
      <c r="D1410" s="183">
        <v>44536</v>
      </c>
      <c r="E1410" s="184">
        <v>159.34</v>
      </c>
      <c r="F1410" s="184">
        <v>-1.3008</v>
      </c>
      <c r="G1410" s="184">
        <v>-1.3008</v>
      </c>
      <c r="H1410" s="184">
        <v>0.68879999999999997</v>
      </c>
      <c r="I1410" s="184">
        <v>-1.3008</v>
      </c>
      <c r="J1410" s="184">
        <v>-3.9020999999999999</v>
      </c>
      <c r="K1410" s="184">
        <v>1.8863000000000001</v>
      </c>
      <c r="L1410" s="184">
        <v>12.1797</v>
      </c>
      <c r="M1410" s="184">
        <v>23.175599999999999</v>
      </c>
      <c r="N1410" s="184">
        <v>46.183500000000002</v>
      </c>
      <c r="O1410" s="184">
        <v>20.526900000000001</v>
      </c>
      <c r="P1410" s="184">
        <v>16.309100000000001</v>
      </c>
      <c r="Q1410" s="184">
        <v>17.554200000000002</v>
      </c>
      <c r="R1410" s="184">
        <v>30.642900000000001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1143</v>
      </c>
      <c r="B1411" s="180" t="s">
        <v>1161</v>
      </c>
      <c r="C1411" s="180">
        <v>120381</v>
      </c>
      <c r="D1411" s="183">
        <v>44536</v>
      </c>
      <c r="E1411" s="184">
        <v>172.96</v>
      </c>
      <c r="F1411" s="184">
        <v>-1.2954000000000001</v>
      </c>
      <c r="G1411" s="184">
        <v>-1.2954000000000001</v>
      </c>
      <c r="H1411" s="184">
        <v>0.70450000000000002</v>
      </c>
      <c r="I1411" s="184">
        <v>-1.2673000000000001</v>
      </c>
      <c r="J1411" s="184">
        <v>-3.8203</v>
      </c>
      <c r="K1411" s="184">
        <v>2.1255999999999999</v>
      </c>
      <c r="L1411" s="184">
        <v>12.7142</v>
      </c>
      <c r="M1411" s="184">
        <v>24.047899999999998</v>
      </c>
      <c r="N1411" s="184">
        <v>47.539000000000001</v>
      </c>
      <c r="O1411" s="184">
        <v>21.668199999999999</v>
      </c>
      <c r="P1411" s="184">
        <v>17.4941</v>
      </c>
      <c r="Q1411" s="184">
        <v>19.927</v>
      </c>
      <c r="R1411" s="184">
        <v>31.8474</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1143</v>
      </c>
      <c r="B1412" s="180" t="s">
        <v>1162</v>
      </c>
      <c r="C1412" s="180">
        <v>140460</v>
      </c>
      <c r="D1412" s="183">
        <v>44536</v>
      </c>
      <c r="E1412" s="184">
        <v>17.010000000000002</v>
      </c>
      <c r="F1412" s="184">
        <v>-1.6194</v>
      </c>
      <c r="G1412" s="184">
        <v>-1.6194</v>
      </c>
      <c r="H1412" s="184">
        <v>0.1767</v>
      </c>
      <c r="I1412" s="184">
        <v>-2.7444000000000002</v>
      </c>
      <c r="J1412" s="184">
        <v>-5.8661000000000003</v>
      </c>
      <c r="K1412" s="184">
        <v>-2.1852</v>
      </c>
      <c r="L1412" s="184">
        <v>10.7422</v>
      </c>
      <c r="M1412" s="184">
        <v>17.229500000000002</v>
      </c>
      <c r="N1412" s="184">
        <v>35.8626</v>
      </c>
      <c r="O1412" s="184">
        <v>18.030799999999999</v>
      </c>
      <c r="P1412" s="184"/>
      <c r="Q1412" s="184">
        <v>11.5357</v>
      </c>
      <c r="R1412" s="184">
        <v>29.1555</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1143</v>
      </c>
      <c r="B1413" s="180" t="s">
        <v>1163</v>
      </c>
      <c r="C1413" s="180">
        <v>140461</v>
      </c>
      <c r="D1413" s="183">
        <v>44536</v>
      </c>
      <c r="E1413" s="184">
        <v>18.39</v>
      </c>
      <c r="F1413" s="184">
        <v>-1.6051</v>
      </c>
      <c r="G1413" s="184">
        <v>-1.6051</v>
      </c>
      <c r="H1413" s="184">
        <v>0.218</v>
      </c>
      <c r="I1413" s="184">
        <v>-2.6983999999999999</v>
      </c>
      <c r="J1413" s="184">
        <v>-5.7888999999999999</v>
      </c>
      <c r="K1413" s="184">
        <v>-1.9722999999999999</v>
      </c>
      <c r="L1413" s="184">
        <v>11.319599999999999</v>
      </c>
      <c r="M1413" s="184">
        <v>17.9602</v>
      </c>
      <c r="N1413" s="184">
        <v>37.136499999999998</v>
      </c>
      <c r="O1413" s="184">
        <v>19.2471</v>
      </c>
      <c r="P1413" s="184"/>
      <c r="Q1413" s="184">
        <v>13.338200000000001</v>
      </c>
      <c r="R1413" s="184">
        <v>30.202500000000001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1143</v>
      </c>
      <c r="B1414" s="180" t="s">
        <v>1164</v>
      </c>
      <c r="C1414" s="180">
        <v>105503</v>
      </c>
      <c r="D1414" s="183">
        <v>44536</v>
      </c>
      <c r="E1414" s="184">
        <v>86.67</v>
      </c>
      <c r="F1414" s="184">
        <v>-1.2082999999999999</v>
      </c>
      <c r="G1414" s="184">
        <v>-1.2082999999999999</v>
      </c>
      <c r="H1414" s="184">
        <v>1.5108999999999999</v>
      </c>
      <c r="I1414" s="184">
        <v>-0.52790000000000004</v>
      </c>
      <c r="J1414" s="184">
        <v>-2.8363</v>
      </c>
      <c r="K1414" s="184">
        <v>2.7869999999999999</v>
      </c>
      <c r="L1414" s="184">
        <v>15.621700000000001</v>
      </c>
      <c r="M1414" s="184">
        <v>23.973700000000001</v>
      </c>
      <c r="N1414" s="184">
        <v>43.707500000000003</v>
      </c>
      <c r="O1414" s="184">
        <v>23.657</v>
      </c>
      <c r="P1414" s="184">
        <v>19.1524</v>
      </c>
      <c r="Q1414" s="184">
        <v>15.889799999999999</v>
      </c>
      <c r="R1414" s="184">
        <v>32.6599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1143</v>
      </c>
      <c r="B1415" s="180" t="s">
        <v>1165</v>
      </c>
      <c r="C1415" s="180">
        <v>120403</v>
      </c>
      <c r="D1415" s="183">
        <v>44536</v>
      </c>
      <c r="E1415" s="184">
        <v>99.35</v>
      </c>
      <c r="F1415" s="184">
        <v>-1.2033</v>
      </c>
      <c r="G1415" s="184">
        <v>-1.2033</v>
      </c>
      <c r="H1415" s="184">
        <v>1.5432999999999999</v>
      </c>
      <c r="I1415" s="184">
        <v>-0.48080000000000001</v>
      </c>
      <c r="J1415" s="184">
        <v>-2.7124999999999999</v>
      </c>
      <c r="K1415" s="184">
        <v>3.1457999999999999</v>
      </c>
      <c r="L1415" s="184">
        <v>16.457599999999999</v>
      </c>
      <c r="M1415" s="184">
        <v>25.331099999999999</v>
      </c>
      <c r="N1415" s="184">
        <v>45.845599999999997</v>
      </c>
      <c r="O1415" s="184">
        <v>25.483699999999999</v>
      </c>
      <c r="P1415" s="184">
        <v>21.053000000000001</v>
      </c>
      <c r="Q1415" s="184">
        <v>21.337199999999999</v>
      </c>
      <c r="R1415" s="184">
        <v>34.554499999999997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1143</v>
      </c>
      <c r="B1416" s="180" t="s">
        <v>1931</v>
      </c>
      <c r="C1416" s="180">
        <v>148733</v>
      </c>
      <c r="D1416" s="183">
        <v>44536</v>
      </c>
      <c r="E1416" s="184">
        <v>11.6412</v>
      </c>
      <c r="F1416" s="184">
        <v>-0.94030000000000002</v>
      </c>
      <c r="G1416" s="184">
        <v>-0.94030000000000002</v>
      </c>
      <c r="H1416" s="184">
        <v>0.37509999999999999</v>
      </c>
      <c r="I1416" s="184">
        <v>-2.1189</v>
      </c>
      <c r="J1416" s="184">
        <v>-5.5343</v>
      </c>
      <c r="K1416" s="184">
        <v>-2.1377999999999999</v>
      </c>
      <c r="L1416" s="184">
        <v>7.0918000000000001</v>
      </c>
      <c r="M1416" s="184">
        <v>16.411999999999999</v>
      </c>
      <c r="N1416" s="184"/>
      <c r="O1416" s="184"/>
      <c r="P1416" s="184"/>
      <c r="Q1416" s="184">
        <v>16.411999999999999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1143</v>
      </c>
      <c r="B1417" s="180" t="s">
        <v>1932</v>
      </c>
      <c r="C1417" s="180">
        <v>148732</v>
      </c>
      <c r="D1417" s="183">
        <v>44536</v>
      </c>
      <c r="E1417" s="184">
        <v>11.438000000000001</v>
      </c>
      <c r="F1417" s="184">
        <v>-0.95850000000000002</v>
      </c>
      <c r="G1417" s="184">
        <v>-0.95850000000000002</v>
      </c>
      <c r="H1417" s="184">
        <v>0.33160000000000001</v>
      </c>
      <c r="I1417" s="184">
        <v>-2.2050000000000001</v>
      </c>
      <c r="J1417" s="184">
        <v>-5.7305000000000001</v>
      </c>
      <c r="K1417" s="184">
        <v>-2.6966999999999999</v>
      </c>
      <c r="L1417" s="184">
        <v>5.8506</v>
      </c>
      <c r="M1417" s="184">
        <v>14.38</v>
      </c>
      <c r="N1417" s="184"/>
      <c r="O1417" s="184"/>
      <c r="P1417" s="184"/>
      <c r="Q1417" s="184">
        <v>14.38</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1143</v>
      </c>
      <c r="B1418" s="180" t="s">
        <v>1166</v>
      </c>
      <c r="C1418" s="180">
        <v>104908</v>
      </c>
      <c r="D1418" s="183">
        <v>44536</v>
      </c>
      <c r="E1418" s="184">
        <v>71.049000000000007</v>
      </c>
      <c r="F1418" s="184">
        <v>-1.4262999999999999</v>
      </c>
      <c r="G1418" s="184">
        <v>-1.4262999999999999</v>
      </c>
      <c r="H1418" s="184">
        <v>1.5537000000000001</v>
      </c>
      <c r="I1418" s="184">
        <v>-0.88719999999999999</v>
      </c>
      <c r="J1418" s="184">
        <v>-1.6146</v>
      </c>
      <c r="K1418" s="184">
        <v>0.84019999999999995</v>
      </c>
      <c r="L1418" s="184">
        <v>13.341100000000001</v>
      </c>
      <c r="M1418" s="184">
        <v>22.737400000000001</v>
      </c>
      <c r="N1418" s="184">
        <v>47.328099999999999</v>
      </c>
      <c r="O1418" s="184">
        <v>25.731999999999999</v>
      </c>
      <c r="P1418" s="184">
        <v>19.029499999999999</v>
      </c>
      <c r="Q1418" s="184">
        <v>14.2706</v>
      </c>
      <c r="R1418" s="184">
        <v>33.800199999999997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1143</v>
      </c>
      <c r="B1419" s="180" t="s">
        <v>1167</v>
      </c>
      <c r="C1419" s="180">
        <v>119775</v>
      </c>
      <c r="D1419" s="183">
        <v>44536</v>
      </c>
      <c r="E1419" s="184">
        <v>78.912000000000006</v>
      </c>
      <c r="F1419" s="184">
        <v>-1.4155</v>
      </c>
      <c r="G1419" s="184">
        <v>-1.4155</v>
      </c>
      <c r="H1419" s="184">
        <v>1.5781000000000001</v>
      </c>
      <c r="I1419" s="184">
        <v>-0.84189999999999998</v>
      </c>
      <c r="J1419" s="184">
        <v>-1.5053000000000001</v>
      </c>
      <c r="K1419" s="184">
        <v>1.1536999999999999</v>
      </c>
      <c r="L1419" s="184">
        <v>14.0594</v>
      </c>
      <c r="M1419" s="184">
        <v>23.913799999999998</v>
      </c>
      <c r="N1419" s="184">
        <v>49.200200000000002</v>
      </c>
      <c r="O1419" s="184">
        <v>27.337800000000001</v>
      </c>
      <c r="P1419" s="184">
        <v>20.545500000000001</v>
      </c>
      <c r="Q1419" s="184">
        <v>21.439399999999999</v>
      </c>
      <c r="R1419" s="184">
        <v>35.508000000000003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1143</v>
      </c>
      <c r="B1420" s="180" t="s">
        <v>1168</v>
      </c>
      <c r="C1420" s="180">
        <v>119807</v>
      </c>
      <c r="D1420" s="183">
        <v>44536</v>
      </c>
      <c r="E1420" s="184">
        <v>219.41</v>
      </c>
      <c r="F1420" s="184">
        <v>-1.6318999999999999</v>
      </c>
      <c r="G1420" s="184">
        <v>-1.6318999999999999</v>
      </c>
      <c r="H1420" s="184">
        <v>0.29709999999999998</v>
      </c>
      <c r="I1420" s="184">
        <v>-2.1627000000000001</v>
      </c>
      <c r="J1420" s="184">
        <v>-4.6788999999999996</v>
      </c>
      <c r="K1420" s="184">
        <v>-2.0272000000000001</v>
      </c>
      <c r="L1420" s="184">
        <v>8.6402999999999999</v>
      </c>
      <c r="M1420" s="184">
        <v>17.049900000000001</v>
      </c>
      <c r="N1420" s="184">
        <v>33.9499</v>
      </c>
      <c r="O1420" s="184">
        <v>17.5701</v>
      </c>
      <c r="P1420" s="184">
        <v>16.246200000000002</v>
      </c>
      <c r="Q1420" s="184">
        <v>20.0519</v>
      </c>
      <c r="R1420" s="184">
        <v>26.116199999999999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1143</v>
      </c>
      <c r="B1421" s="180" t="s">
        <v>1169</v>
      </c>
      <c r="C1421" s="180">
        <v>112496</v>
      </c>
      <c r="D1421" s="183">
        <v>44536</v>
      </c>
      <c r="E1421" s="184">
        <v>201.88</v>
      </c>
      <c r="F1421" s="184">
        <v>-1.6418999999999999</v>
      </c>
      <c r="G1421" s="184">
        <v>-1.6418999999999999</v>
      </c>
      <c r="H1421" s="184">
        <v>0.2782</v>
      </c>
      <c r="I1421" s="184">
        <v>-2.2040999999999999</v>
      </c>
      <c r="J1421" s="184">
        <v>-4.7736000000000001</v>
      </c>
      <c r="K1421" s="184">
        <v>-2.3083</v>
      </c>
      <c r="L1421" s="184">
        <v>8.0033999999999992</v>
      </c>
      <c r="M1421" s="184">
        <v>16.036300000000001</v>
      </c>
      <c r="N1421" s="184">
        <v>32.423699999999997</v>
      </c>
      <c r="O1421" s="184">
        <v>16.204899999999999</v>
      </c>
      <c r="P1421" s="184">
        <v>15.027900000000001</v>
      </c>
      <c r="Q1421" s="184">
        <v>18.926300000000001</v>
      </c>
      <c r="R1421" s="184">
        <v>24.650700000000001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1143</v>
      </c>
      <c r="B1422" s="180" t="s">
        <v>1170</v>
      </c>
      <c r="C1422" s="180">
        <v>142110</v>
      </c>
      <c r="D1422" s="183">
        <v>44536</v>
      </c>
      <c r="E1422" s="184">
        <v>18.0578</v>
      </c>
      <c r="F1422" s="184">
        <v>-1.5209999999999999</v>
      </c>
      <c r="G1422" s="184">
        <v>-1.5209999999999999</v>
      </c>
      <c r="H1422" s="184">
        <v>0.80269999999999997</v>
      </c>
      <c r="I1422" s="184">
        <v>-1.4963</v>
      </c>
      <c r="J1422" s="184">
        <v>-4.8433000000000002</v>
      </c>
      <c r="K1422" s="184">
        <v>1.2968999999999999</v>
      </c>
      <c r="L1422" s="184">
        <v>13.1363</v>
      </c>
      <c r="M1422" s="184">
        <v>25.905899999999999</v>
      </c>
      <c r="N1422" s="184">
        <v>53.929699999999997</v>
      </c>
      <c r="O1422" s="184">
        <v>25.263500000000001</v>
      </c>
      <c r="P1422" s="184"/>
      <c r="Q1422" s="184">
        <v>16.581800000000001</v>
      </c>
      <c r="R1422" s="184">
        <v>34.565800000000003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1143</v>
      </c>
      <c r="B1423" s="180" t="s">
        <v>1171</v>
      </c>
      <c r="C1423" s="180">
        <v>142109</v>
      </c>
      <c r="D1423" s="183">
        <v>44536</v>
      </c>
      <c r="E1423" s="184">
        <v>16.878900000000002</v>
      </c>
      <c r="F1423" s="184">
        <v>-1.5347999999999999</v>
      </c>
      <c r="G1423" s="184">
        <v>-1.5347999999999999</v>
      </c>
      <c r="H1423" s="184">
        <v>0.76959999999999995</v>
      </c>
      <c r="I1423" s="184">
        <v>-1.5595000000000001</v>
      </c>
      <c r="J1423" s="184">
        <v>-4.9894999999999996</v>
      </c>
      <c r="K1423" s="184">
        <v>0.85509999999999997</v>
      </c>
      <c r="L1423" s="184">
        <v>12.153600000000001</v>
      </c>
      <c r="M1423" s="184">
        <v>24.311599999999999</v>
      </c>
      <c r="N1423" s="184">
        <v>51.381599999999999</v>
      </c>
      <c r="O1423" s="184">
        <v>23.247299999999999</v>
      </c>
      <c r="P1423" s="184"/>
      <c r="Q1423" s="184">
        <v>14.5563</v>
      </c>
      <c r="R1423" s="184">
        <v>32.387700000000002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1143</v>
      </c>
      <c r="B1424" s="180" t="s">
        <v>1172</v>
      </c>
      <c r="C1424" s="180">
        <v>147445</v>
      </c>
      <c r="D1424" s="183">
        <v>44536</v>
      </c>
      <c r="E1424" s="184">
        <v>21.201000000000001</v>
      </c>
      <c r="F1424" s="184">
        <v>-1.4319999999999999</v>
      </c>
      <c r="G1424" s="184">
        <v>-1.4319999999999999</v>
      </c>
      <c r="H1424" s="184">
        <v>0.74609999999999999</v>
      </c>
      <c r="I1424" s="184">
        <v>-1.7016</v>
      </c>
      <c r="J1424" s="184">
        <v>-4.4569999999999999</v>
      </c>
      <c r="K1424" s="184">
        <v>0.75560000000000005</v>
      </c>
      <c r="L1424" s="184">
        <v>14.3034</v>
      </c>
      <c r="M1424" s="184">
        <v>26.0914</v>
      </c>
      <c r="N1424" s="184">
        <v>52.5032</v>
      </c>
      <c r="O1424" s="184"/>
      <c r="P1424" s="184"/>
      <c r="Q1424" s="184">
        <v>37.5152</v>
      </c>
      <c r="R1424" s="184">
        <v>38.509700000000002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1143</v>
      </c>
      <c r="B1425" s="180" t="s">
        <v>1173</v>
      </c>
      <c r="C1425" s="180">
        <v>147479</v>
      </c>
      <c r="D1425" s="183">
        <v>44536</v>
      </c>
      <c r="E1425" s="184">
        <v>20.428999999999998</v>
      </c>
      <c r="F1425" s="184">
        <v>-1.4424999999999999</v>
      </c>
      <c r="G1425" s="184">
        <v>-1.4424999999999999</v>
      </c>
      <c r="H1425" s="184">
        <v>0.7198</v>
      </c>
      <c r="I1425" s="184">
        <v>-1.7553000000000001</v>
      </c>
      <c r="J1425" s="184">
        <v>-4.5731000000000002</v>
      </c>
      <c r="K1425" s="184">
        <v>0.40789999999999998</v>
      </c>
      <c r="L1425" s="184">
        <v>13.5008</v>
      </c>
      <c r="M1425" s="184">
        <v>24.749600000000001</v>
      </c>
      <c r="N1425" s="184">
        <v>50.279499999999999</v>
      </c>
      <c r="O1425" s="184"/>
      <c r="P1425" s="184"/>
      <c r="Q1425" s="184">
        <v>35.369799999999998</v>
      </c>
      <c r="R1425" s="184">
        <v>36.394199999999998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1143</v>
      </c>
      <c r="B1426" s="180" t="s">
        <v>1174</v>
      </c>
      <c r="C1426" s="180">
        <v>127042</v>
      </c>
      <c r="D1426" s="183">
        <v>44536</v>
      </c>
      <c r="E1426" s="184">
        <v>48.523400000000002</v>
      </c>
      <c r="F1426" s="184">
        <v>-1.0427</v>
      </c>
      <c r="G1426" s="184">
        <v>-1.0427</v>
      </c>
      <c r="H1426" s="184">
        <v>2.1747000000000001</v>
      </c>
      <c r="I1426" s="184">
        <v>-0.1048</v>
      </c>
      <c r="J1426" s="184">
        <v>-1.4684999999999999</v>
      </c>
      <c r="K1426" s="184">
        <v>10.0284</v>
      </c>
      <c r="L1426" s="184">
        <v>26.851299999999998</v>
      </c>
      <c r="M1426" s="184">
        <v>32.813499999999998</v>
      </c>
      <c r="N1426" s="184">
        <v>57.363700000000001</v>
      </c>
      <c r="O1426" s="184">
        <v>25.3841</v>
      </c>
      <c r="P1426" s="184">
        <v>16.520600000000002</v>
      </c>
      <c r="Q1426" s="184">
        <v>22.489000000000001</v>
      </c>
      <c r="R1426" s="184">
        <v>30.882999999999999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1143</v>
      </c>
      <c r="B1427" s="180" t="s">
        <v>1175</v>
      </c>
      <c r="C1427" s="180">
        <v>127039</v>
      </c>
      <c r="D1427" s="183">
        <v>44536</v>
      </c>
      <c r="E1427" s="184">
        <v>44.058599999999998</v>
      </c>
      <c r="F1427" s="184">
        <v>-1.0522</v>
      </c>
      <c r="G1427" s="184">
        <v>-1.0522</v>
      </c>
      <c r="H1427" s="184">
        <v>2.1522999999999999</v>
      </c>
      <c r="I1427" s="184">
        <v>-0.1487</v>
      </c>
      <c r="J1427" s="184">
        <v>-1.5733999999999999</v>
      </c>
      <c r="K1427" s="184">
        <v>9.6997</v>
      </c>
      <c r="L1427" s="184">
        <v>26.0733</v>
      </c>
      <c r="M1427" s="184">
        <v>31.588100000000001</v>
      </c>
      <c r="N1427" s="184">
        <v>55.383800000000001</v>
      </c>
      <c r="O1427" s="184">
        <v>23.891400000000001</v>
      </c>
      <c r="P1427" s="184">
        <v>15.065099999999999</v>
      </c>
      <c r="Q1427" s="184">
        <v>20.979900000000001</v>
      </c>
      <c r="R1427" s="184">
        <v>29.2776</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1143</v>
      </c>
      <c r="B1428" s="180" t="s">
        <v>1176</v>
      </c>
      <c r="C1428" s="180">
        <v>100377</v>
      </c>
      <c r="D1428" s="183">
        <v>44536</v>
      </c>
      <c r="E1428" s="184">
        <v>1994.6159</v>
      </c>
      <c r="F1428" s="184">
        <v>-1.5092000000000001</v>
      </c>
      <c r="G1428" s="184">
        <v>-1.5092000000000001</v>
      </c>
      <c r="H1428" s="184">
        <v>0.53910000000000002</v>
      </c>
      <c r="I1428" s="184">
        <v>-2.91</v>
      </c>
      <c r="J1428" s="184">
        <v>-5.5724999999999998</v>
      </c>
      <c r="K1428" s="184">
        <v>-0.3533</v>
      </c>
      <c r="L1428" s="184">
        <v>15.706899999999999</v>
      </c>
      <c r="M1428" s="184">
        <v>25.126200000000001</v>
      </c>
      <c r="N1428" s="184">
        <v>48.224600000000002</v>
      </c>
      <c r="O1428" s="184">
        <v>24.644100000000002</v>
      </c>
      <c r="P1428" s="184">
        <v>18.637799999999999</v>
      </c>
      <c r="Q1428" s="184">
        <v>22.417999999999999</v>
      </c>
      <c r="R1428" s="184">
        <v>33.585500000000003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1143</v>
      </c>
      <c r="B1429" s="180" t="s">
        <v>1177</v>
      </c>
      <c r="C1429" s="180">
        <v>118668</v>
      </c>
      <c r="D1429" s="183">
        <v>44536</v>
      </c>
      <c r="E1429" s="184">
        <v>2122.8164999999999</v>
      </c>
      <c r="F1429" s="184">
        <v>-1.5025999999999999</v>
      </c>
      <c r="G1429" s="184">
        <v>-1.5025999999999999</v>
      </c>
      <c r="H1429" s="184">
        <v>0.5554</v>
      </c>
      <c r="I1429" s="184">
        <v>-2.8792</v>
      </c>
      <c r="J1429" s="184">
        <v>-5.5025000000000004</v>
      </c>
      <c r="K1429" s="184">
        <v>-0.14899999999999999</v>
      </c>
      <c r="L1429" s="184">
        <v>16.1568</v>
      </c>
      <c r="M1429" s="184">
        <v>25.8476</v>
      </c>
      <c r="N1429" s="184">
        <v>49.339599999999997</v>
      </c>
      <c r="O1429" s="184">
        <v>25.492899999999999</v>
      </c>
      <c r="P1429" s="184">
        <v>19.476700000000001</v>
      </c>
      <c r="Q1429" s="184">
        <v>17.426200000000001</v>
      </c>
      <c r="R1429" s="184">
        <v>34.543500000000002</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1143</v>
      </c>
      <c r="B1430" s="180" t="s">
        <v>1178</v>
      </c>
      <c r="C1430" s="180">
        <v>125307</v>
      </c>
      <c r="D1430" s="183">
        <v>44536</v>
      </c>
      <c r="E1430" s="184">
        <v>46.31</v>
      </c>
      <c r="F1430" s="184">
        <v>-1.4681</v>
      </c>
      <c r="G1430" s="184">
        <v>-1.4681</v>
      </c>
      <c r="H1430" s="184">
        <v>0.73960000000000004</v>
      </c>
      <c r="I1430" s="184">
        <v>-1.7399</v>
      </c>
      <c r="J1430" s="184">
        <v>-4.1398999999999999</v>
      </c>
      <c r="K1430" s="184">
        <v>1.0693999999999999</v>
      </c>
      <c r="L1430" s="184">
        <v>19.756900000000002</v>
      </c>
      <c r="M1430" s="184">
        <v>35.846299999999999</v>
      </c>
      <c r="N1430" s="184">
        <v>65.333799999999997</v>
      </c>
      <c r="O1430" s="184">
        <v>37.138300000000001</v>
      </c>
      <c r="P1430" s="184">
        <v>23.8551</v>
      </c>
      <c r="Q1430" s="184">
        <v>21.070599999999999</v>
      </c>
      <c r="R1430" s="184">
        <v>57.060899999999997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1143</v>
      </c>
      <c r="B1431" s="180" t="s">
        <v>1179</v>
      </c>
      <c r="C1431" s="180">
        <v>125305</v>
      </c>
      <c r="D1431" s="183">
        <v>44536</v>
      </c>
      <c r="E1431" s="184">
        <v>42.03</v>
      </c>
      <c r="F1431" s="184">
        <v>-1.4767999999999999</v>
      </c>
      <c r="G1431" s="184">
        <v>-1.4767999999999999</v>
      </c>
      <c r="H1431" s="184">
        <v>0.69479999999999997</v>
      </c>
      <c r="I1431" s="184">
        <v>-1.8220000000000001</v>
      </c>
      <c r="J1431" s="184">
        <v>-4.3033000000000001</v>
      </c>
      <c r="K1431" s="184">
        <v>0.59840000000000004</v>
      </c>
      <c r="L1431" s="184">
        <v>18.628299999999999</v>
      </c>
      <c r="M1431" s="184">
        <v>33.896099999999997</v>
      </c>
      <c r="N1431" s="184">
        <v>62.152799999999999</v>
      </c>
      <c r="O1431" s="184">
        <v>34.812800000000003</v>
      </c>
      <c r="P1431" s="184">
        <v>21.8477</v>
      </c>
      <c r="Q1431" s="184">
        <v>19.614799999999999</v>
      </c>
      <c r="R1431" s="184">
        <v>54.223199999999999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1143</v>
      </c>
      <c r="B1432" s="180" t="s">
        <v>1180</v>
      </c>
      <c r="C1432" s="180">
        <v>147778</v>
      </c>
      <c r="D1432" s="183">
        <v>44536</v>
      </c>
      <c r="E1432" s="184">
        <v>18.28</v>
      </c>
      <c r="F1432" s="184">
        <v>-1.1356999999999999</v>
      </c>
      <c r="G1432" s="184">
        <v>-1.1356999999999999</v>
      </c>
      <c r="H1432" s="184">
        <v>1.1062000000000001</v>
      </c>
      <c r="I1432" s="184">
        <v>-1.3492</v>
      </c>
      <c r="J1432" s="184">
        <v>-3.4847000000000001</v>
      </c>
      <c r="K1432" s="184">
        <v>4.2784000000000004</v>
      </c>
      <c r="L1432" s="184">
        <v>17.7835</v>
      </c>
      <c r="M1432" s="184">
        <v>29.004899999999999</v>
      </c>
      <c r="N1432" s="184">
        <v>51.953400000000002</v>
      </c>
      <c r="O1432" s="184"/>
      <c r="P1432" s="184"/>
      <c r="Q1432" s="184">
        <v>36.536700000000003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1143</v>
      </c>
      <c r="B1433" s="180" t="s">
        <v>1181</v>
      </c>
      <c r="C1433" s="180">
        <v>147779</v>
      </c>
      <c r="D1433" s="183">
        <v>44536</v>
      </c>
      <c r="E1433" s="184">
        <v>17.62</v>
      </c>
      <c r="F1433" s="184">
        <v>-1.1223000000000001</v>
      </c>
      <c r="G1433" s="184">
        <v>-1.1223000000000001</v>
      </c>
      <c r="H1433" s="184">
        <v>1.0901000000000001</v>
      </c>
      <c r="I1433" s="184">
        <v>-1.399</v>
      </c>
      <c r="J1433" s="184">
        <v>-3.6105</v>
      </c>
      <c r="K1433" s="184">
        <v>3.8302999999999998</v>
      </c>
      <c r="L1433" s="184">
        <v>16.766100000000002</v>
      </c>
      <c r="M1433" s="184">
        <v>27.312100000000001</v>
      </c>
      <c r="N1433" s="184">
        <v>49.195599999999999</v>
      </c>
      <c r="O1433" s="184"/>
      <c r="P1433" s="184"/>
      <c r="Q1433" s="184">
        <v>33.969000000000001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1143</v>
      </c>
      <c r="B1434" s="180" t="s">
        <v>1182</v>
      </c>
      <c r="C1434" s="180">
        <v>101065</v>
      </c>
      <c r="D1434" s="183">
        <v>44536</v>
      </c>
      <c r="E1434" s="184">
        <v>116.4389</v>
      </c>
      <c r="F1434" s="184">
        <v>-1.6968000000000001</v>
      </c>
      <c r="G1434" s="184">
        <v>-1.6968000000000001</v>
      </c>
      <c r="H1434" s="184">
        <v>1.9099999999999999E-2</v>
      </c>
      <c r="I1434" s="184">
        <v>-1.1002000000000001</v>
      </c>
      <c r="J1434" s="184">
        <v>-0.50800000000000001</v>
      </c>
      <c r="K1434" s="184">
        <v>3.7627000000000002</v>
      </c>
      <c r="L1434" s="184">
        <v>14.581899999999999</v>
      </c>
      <c r="M1434" s="184">
        <v>39.876600000000003</v>
      </c>
      <c r="N1434" s="184">
        <v>57.984400000000001</v>
      </c>
      <c r="O1434" s="184">
        <v>28.992000000000001</v>
      </c>
      <c r="P1434" s="184">
        <v>21.356999999999999</v>
      </c>
      <c r="Q1434" s="184">
        <v>12.5335</v>
      </c>
      <c r="R1434" s="184">
        <v>45.256500000000003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1143</v>
      </c>
      <c r="B1435" s="180" t="s">
        <v>1183</v>
      </c>
      <c r="C1435" s="180">
        <v>120841</v>
      </c>
      <c r="D1435" s="183">
        <v>44536</v>
      </c>
      <c r="E1435" s="184">
        <v>123.5684</v>
      </c>
      <c r="F1435" s="184">
        <v>-1.6794</v>
      </c>
      <c r="G1435" s="184">
        <v>-1.6794</v>
      </c>
      <c r="H1435" s="184">
        <v>5.9700000000000003E-2</v>
      </c>
      <c r="I1435" s="184">
        <v>-1.0207999999999999</v>
      </c>
      <c r="J1435" s="184">
        <v>-0.3216</v>
      </c>
      <c r="K1435" s="184">
        <v>4.3537999999999997</v>
      </c>
      <c r="L1435" s="184">
        <v>15.846299999999999</v>
      </c>
      <c r="M1435" s="184">
        <v>42.453299999999999</v>
      </c>
      <c r="N1435" s="184">
        <v>61.386400000000002</v>
      </c>
      <c r="O1435" s="184">
        <v>31.124500000000001</v>
      </c>
      <c r="P1435" s="184">
        <v>22.676100000000002</v>
      </c>
      <c r="Q1435" s="184">
        <v>16.939900000000002</v>
      </c>
      <c r="R1435" s="184">
        <v>48.080500000000001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1143</v>
      </c>
      <c r="B1436" s="180" t="s">
        <v>1184</v>
      </c>
      <c r="C1436" s="180">
        <v>119716</v>
      </c>
      <c r="D1436" s="183">
        <v>44536</v>
      </c>
      <c r="E1436" s="184">
        <v>149.3947</v>
      </c>
      <c r="F1436" s="184">
        <v>-1.3837999999999999</v>
      </c>
      <c r="G1436" s="184">
        <v>-1.3837999999999999</v>
      </c>
      <c r="H1436" s="184">
        <v>1.3927</v>
      </c>
      <c r="I1436" s="184">
        <v>-1.2276</v>
      </c>
      <c r="J1436" s="184">
        <v>-1.2542</v>
      </c>
      <c r="K1436" s="184">
        <v>5.5435999999999996</v>
      </c>
      <c r="L1436" s="184">
        <v>19.0246</v>
      </c>
      <c r="M1436" s="184">
        <v>28.1205</v>
      </c>
      <c r="N1436" s="184">
        <v>56.793999999999997</v>
      </c>
      <c r="O1436" s="184">
        <v>27.195699999999999</v>
      </c>
      <c r="P1436" s="184">
        <v>16.899799999999999</v>
      </c>
      <c r="Q1436" s="184">
        <v>20.694700000000001</v>
      </c>
      <c r="R1436" s="184">
        <v>41.067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1143</v>
      </c>
      <c r="B1437" s="180" t="s">
        <v>1185</v>
      </c>
      <c r="C1437" s="180">
        <v>102941</v>
      </c>
      <c r="D1437" s="183">
        <v>44536</v>
      </c>
      <c r="E1437" s="184">
        <v>137.58029999999999</v>
      </c>
      <c r="F1437" s="184">
        <v>-1.3909</v>
      </c>
      <c r="G1437" s="184">
        <v>-1.3909</v>
      </c>
      <c r="H1437" s="184">
        <v>1.3753</v>
      </c>
      <c r="I1437" s="184">
        <v>-1.2602</v>
      </c>
      <c r="J1437" s="184">
        <v>-1.3345</v>
      </c>
      <c r="K1437" s="184">
        <v>5.3154000000000003</v>
      </c>
      <c r="L1437" s="184">
        <v>18.489100000000001</v>
      </c>
      <c r="M1437" s="184">
        <v>27.2501</v>
      </c>
      <c r="N1437" s="184">
        <v>55.376300000000001</v>
      </c>
      <c r="O1437" s="184">
        <v>26.0932</v>
      </c>
      <c r="P1437" s="184">
        <v>15.763500000000001</v>
      </c>
      <c r="Q1437" s="184">
        <v>16.996099999999998</v>
      </c>
      <c r="R1437" s="184">
        <v>39.804499999999997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1143</v>
      </c>
      <c r="B1438" s="180" t="s">
        <v>1186</v>
      </c>
      <c r="C1438" s="180">
        <v>101539</v>
      </c>
      <c r="D1438" s="183">
        <v>44536</v>
      </c>
      <c r="E1438" s="184">
        <v>693.00409999999999</v>
      </c>
      <c r="F1438" s="184">
        <v>-1.4722999999999999</v>
      </c>
      <c r="G1438" s="184">
        <v>-1.4722999999999999</v>
      </c>
      <c r="H1438" s="184">
        <v>0.3236</v>
      </c>
      <c r="I1438" s="184">
        <v>-2.3791000000000002</v>
      </c>
      <c r="J1438" s="184">
        <v>-3.7572000000000001</v>
      </c>
      <c r="K1438" s="184">
        <v>-1.6057999999999999</v>
      </c>
      <c r="L1438" s="184">
        <v>12.58</v>
      </c>
      <c r="M1438" s="184">
        <v>16.962</v>
      </c>
      <c r="N1438" s="184">
        <v>40.654299999999999</v>
      </c>
      <c r="O1438" s="184">
        <v>16.505800000000001</v>
      </c>
      <c r="P1438" s="184">
        <v>12.257</v>
      </c>
      <c r="Q1438" s="184">
        <v>24.421900000000001</v>
      </c>
      <c r="R1438" s="184">
        <v>23.782399999999999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1143</v>
      </c>
      <c r="B1439" s="180" t="s">
        <v>1187</v>
      </c>
      <c r="C1439" s="180">
        <v>119581</v>
      </c>
      <c r="D1439" s="183">
        <v>44536</v>
      </c>
      <c r="E1439" s="184">
        <v>733.45399999999995</v>
      </c>
      <c r="F1439" s="184">
        <v>-1.4661999999999999</v>
      </c>
      <c r="G1439" s="184">
        <v>-1.4661999999999999</v>
      </c>
      <c r="H1439" s="184">
        <v>0.33829999999999999</v>
      </c>
      <c r="I1439" s="184">
        <v>-2.3506999999999998</v>
      </c>
      <c r="J1439" s="184">
        <v>-3.6920999999999999</v>
      </c>
      <c r="K1439" s="184">
        <v>-1.4231</v>
      </c>
      <c r="L1439" s="184">
        <v>13.020899999999999</v>
      </c>
      <c r="M1439" s="184">
        <v>17.6798</v>
      </c>
      <c r="N1439" s="184">
        <v>41.792499999999997</v>
      </c>
      <c r="O1439" s="184">
        <v>17.445699999999999</v>
      </c>
      <c r="P1439" s="184">
        <v>13.119</v>
      </c>
      <c r="Q1439" s="184">
        <v>17.495100000000001</v>
      </c>
      <c r="R1439" s="184">
        <v>24.7729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1143</v>
      </c>
      <c r="B1440" s="180" t="s">
        <v>1188</v>
      </c>
      <c r="C1440" s="180">
        <v>102328</v>
      </c>
      <c r="D1440" s="183">
        <v>44536</v>
      </c>
      <c r="E1440" s="184">
        <v>240.0163</v>
      </c>
      <c r="F1440" s="184">
        <v>-1.546</v>
      </c>
      <c r="G1440" s="184">
        <v>-1.546</v>
      </c>
      <c r="H1440" s="184">
        <v>0.72619999999999996</v>
      </c>
      <c r="I1440" s="184">
        <v>-1.2344999999999999</v>
      </c>
      <c r="J1440" s="184">
        <v>-3.3847999999999998</v>
      </c>
      <c r="K1440" s="184">
        <v>-0.50819999999999999</v>
      </c>
      <c r="L1440" s="184">
        <v>14.2014</v>
      </c>
      <c r="M1440" s="184">
        <v>21.627099999999999</v>
      </c>
      <c r="N1440" s="184">
        <v>41.5595</v>
      </c>
      <c r="O1440" s="184">
        <v>23.961300000000001</v>
      </c>
      <c r="P1440" s="184">
        <v>18.3064</v>
      </c>
      <c r="Q1440" s="184">
        <v>12.2738</v>
      </c>
      <c r="R1440" s="184">
        <v>31.231000000000002</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1143</v>
      </c>
      <c r="B1441" s="180" t="s">
        <v>1189</v>
      </c>
      <c r="C1441" s="180">
        <v>119178</v>
      </c>
      <c r="D1441" s="183">
        <v>44536</v>
      </c>
      <c r="E1441" s="184">
        <v>261.14710000000002</v>
      </c>
      <c r="F1441" s="184">
        <v>-1.5362</v>
      </c>
      <c r="G1441" s="184">
        <v>-1.5362</v>
      </c>
      <c r="H1441" s="184">
        <v>0.751</v>
      </c>
      <c r="I1441" s="184">
        <v>-1.1869000000000001</v>
      </c>
      <c r="J1441" s="184">
        <v>-3.2770000000000001</v>
      </c>
      <c r="K1441" s="184">
        <v>-0.20080000000000001</v>
      </c>
      <c r="L1441" s="184">
        <v>14.9153</v>
      </c>
      <c r="M1441" s="184">
        <v>22.747199999999999</v>
      </c>
      <c r="N1441" s="184">
        <v>43.295999999999999</v>
      </c>
      <c r="O1441" s="184">
        <v>25.565100000000001</v>
      </c>
      <c r="P1441" s="184">
        <v>19.612500000000001</v>
      </c>
      <c r="Q1441" s="184">
        <v>20.5153</v>
      </c>
      <c r="R1441" s="184">
        <v>32.886699999999998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1143</v>
      </c>
      <c r="B1442" s="180" t="s">
        <v>1190</v>
      </c>
      <c r="C1442" s="180">
        <v>118872</v>
      </c>
      <c r="D1442" s="183">
        <v>44536</v>
      </c>
      <c r="E1442" s="184">
        <v>74.91</v>
      </c>
      <c r="F1442" s="184">
        <v>-1.3953</v>
      </c>
      <c r="G1442" s="184">
        <v>-1.3953</v>
      </c>
      <c r="H1442" s="184">
        <v>1.3255999999999999</v>
      </c>
      <c r="I1442" s="184">
        <v>-2.0272000000000001</v>
      </c>
      <c r="J1442" s="184">
        <v>-5.3569000000000004</v>
      </c>
      <c r="K1442" s="184">
        <v>-0.39889999999999998</v>
      </c>
      <c r="L1442" s="184">
        <v>6.9683999999999999</v>
      </c>
      <c r="M1442" s="184">
        <v>17.395399999999999</v>
      </c>
      <c r="N1442" s="184">
        <v>35.632800000000003</v>
      </c>
      <c r="O1442" s="184">
        <v>21.097999999999999</v>
      </c>
      <c r="P1442" s="184">
        <v>17.706</v>
      </c>
      <c r="Q1442" s="184">
        <v>17.517700000000001</v>
      </c>
      <c r="R1442" s="184">
        <v>30.034600000000001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1143</v>
      </c>
      <c r="B1443" s="180" t="s">
        <v>1191</v>
      </c>
      <c r="C1443" s="180">
        <v>100477</v>
      </c>
      <c r="D1443" s="183">
        <v>44536</v>
      </c>
      <c r="E1443" s="184">
        <v>71.92</v>
      </c>
      <c r="F1443" s="184">
        <v>-1.3849</v>
      </c>
      <c r="G1443" s="184">
        <v>-1.3849</v>
      </c>
      <c r="H1443" s="184">
        <v>1.3243</v>
      </c>
      <c r="I1443" s="184">
        <v>-2.0297000000000001</v>
      </c>
      <c r="J1443" s="184">
        <v>-5.3808999999999996</v>
      </c>
      <c r="K1443" s="184">
        <v>-0.48430000000000001</v>
      </c>
      <c r="L1443" s="184">
        <v>6.7854000000000001</v>
      </c>
      <c r="M1443" s="184">
        <v>17.0763</v>
      </c>
      <c r="N1443" s="184">
        <v>35.162599999999998</v>
      </c>
      <c r="O1443" s="184">
        <v>20.5914</v>
      </c>
      <c r="P1443" s="184">
        <v>17.221900000000002</v>
      </c>
      <c r="Q1443" s="184">
        <v>7.5026999999999999</v>
      </c>
      <c r="R1443" s="184">
        <v>29.5379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1143</v>
      </c>
      <c r="B1444" s="180" t="s">
        <v>1192</v>
      </c>
      <c r="C1444" s="180">
        <v>148073</v>
      </c>
      <c r="D1444" s="183">
        <v>44536</v>
      </c>
      <c r="E1444" s="184">
        <v>27.89</v>
      </c>
      <c r="F1444" s="184">
        <v>-1.2043999999999999</v>
      </c>
      <c r="G1444" s="184">
        <v>-1.2043999999999999</v>
      </c>
      <c r="H1444" s="184">
        <v>1.0873999999999999</v>
      </c>
      <c r="I1444" s="184">
        <v>-1.4138999999999999</v>
      </c>
      <c r="J1444" s="184">
        <v>-2.5507</v>
      </c>
      <c r="K1444" s="184">
        <v>0.54069999999999996</v>
      </c>
      <c r="L1444" s="184">
        <v>20.060300000000002</v>
      </c>
      <c r="M1444" s="184">
        <v>30.6935</v>
      </c>
      <c r="N1444" s="184">
        <v>55.116799999999998</v>
      </c>
      <c r="O1444" s="184"/>
      <c r="P1444" s="184"/>
      <c r="Q1444" s="184">
        <v>82.379900000000006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1143</v>
      </c>
      <c r="B1445" s="180" t="s">
        <v>1193</v>
      </c>
      <c r="C1445" s="180">
        <v>148071</v>
      </c>
      <c r="D1445" s="183">
        <v>44536</v>
      </c>
      <c r="E1445" s="184">
        <v>27.33</v>
      </c>
      <c r="F1445" s="184">
        <v>-1.2287999999999999</v>
      </c>
      <c r="G1445" s="184">
        <v>-1.2287999999999999</v>
      </c>
      <c r="H1445" s="184">
        <v>1.0725</v>
      </c>
      <c r="I1445" s="184">
        <v>-1.4424999999999999</v>
      </c>
      <c r="J1445" s="184">
        <v>-2.6709000000000001</v>
      </c>
      <c r="K1445" s="184">
        <v>0.22</v>
      </c>
      <c r="L1445" s="184">
        <v>19.2408</v>
      </c>
      <c r="M1445" s="184">
        <v>29.280999999999999</v>
      </c>
      <c r="N1445" s="184">
        <v>53.109200000000001</v>
      </c>
      <c r="O1445" s="184"/>
      <c r="P1445" s="184"/>
      <c r="Q1445" s="184">
        <v>80.225499999999997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1143</v>
      </c>
      <c r="B1446" s="180" t="s">
        <v>1933</v>
      </c>
      <c r="C1446" s="180">
        <v>120726</v>
      </c>
      <c r="D1446" s="183">
        <v>44536</v>
      </c>
      <c r="E1446" s="184">
        <v>198.58779999999999</v>
      </c>
      <c r="F1446" s="184">
        <v>-1.3847</v>
      </c>
      <c r="G1446" s="184">
        <v>-1.3847</v>
      </c>
      <c r="H1446" s="184">
        <v>0.49469999999999997</v>
      </c>
      <c r="I1446" s="184">
        <v>-2.1814</v>
      </c>
      <c r="J1446" s="184">
        <v>-3.4043000000000001</v>
      </c>
      <c r="K1446" s="184">
        <v>0.157</v>
      </c>
      <c r="L1446" s="184">
        <v>15.959300000000001</v>
      </c>
      <c r="M1446" s="184">
        <v>25.799800000000001</v>
      </c>
      <c r="N1446" s="184">
        <v>46.729500000000002</v>
      </c>
      <c r="O1446" s="184">
        <v>25.532499999999999</v>
      </c>
      <c r="P1446" s="184">
        <v>18.0945</v>
      </c>
      <c r="Q1446" s="184">
        <v>20.9359</v>
      </c>
      <c r="R1446" s="184">
        <v>38.539200000000001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1143</v>
      </c>
      <c r="B1447" s="180" t="s">
        <v>1990</v>
      </c>
      <c r="C1447" s="180">
        <v>120727</v>
      </c>
      <c r="D1447" s="183">
        <v>44536</v>
      </c>
      <c r="E1447" s="184">
        <v>135.43094598665999</v>
      </c>
      <c r="F1447" s="184">
        <v>-1.3847</v>
      </c>
      <c r="G1447" s="184">
        <v>-1.3847</v>
      </c>
      <c r="H1447" s="184">
        <v>0.49469999999999997</v>
      </c>
      <c r="I1447" s="184">
        <v>-2.1814</v>
      </c>
      <c r="J1447" s="184">
        <v>-3.4041999999999999</v>
      </c>
      <c r="K1447" s="184">
        <v>0.157</v>
      </c>
      <c r="L1447" s="184">
        <v>15.9597</v>
      </c>
      <c r="M1447" s="184">
        <v>25.8003</v>
      </c>
      <c r="N1447" s="184">
        <v>46.730200000000004</v>
      </c>
      <c r="O1447" s="184">
        <v>25.533899999999999</v>
      </c>
      <c r="P1447" s="184">
        <v>18.095600000000001</v>
      </c>
      <c r="Q1447" s="184">
        <v>20.9374</v>
      </c>
      <c r="R1447" s="184">
        <v>38.541400000000003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1143</v>
      </c>
      <c r="B1448" s="180" t="s">
        <v>1934</v>
      </c>
      <c r="C1448" s="180">
        <v>102394</v>
      </c>
      <c r="D1448" s="183">
        <v>44536</v>
      </c>
      <c r="E1448" s="184">
        <v>184.38509999999999</v>
      </c>
      <c r="F1448" s="184">
        <v>-1.3917999999999999</v>
      </c>
      <c r="G1448" s="184">
        <v>-1.3917999999999999</v>
      </c>
      <c r="H1448" s="184">
        <v>0.47539999999999999</v>
      </c>
      <c r="I1448" s="184">
        <v>-2.2185999999999999</v>
      </c>
      <c r="J1448" s="184">
        <v>-3.488</v>
      </c>
      <c r="K1448" s="184">
        <v>-8.7800000000000003E-2</v>
      </c>
      <c r="L1448" s="184">
        <v>15.392099999999999</v>
      </c>
      <c r="M1448" s="184">
        <v>24.893000000000001</v>
      </c>
      <c r="N1448" s="184">
        <v>45.342500000000001</v>
      </c>
      <c r="O1448" s="184">
        <v>24.427099999999999</v>
      </c>
      <c r="P1448" s="184">
        <v>17.0336</v>
      </c>
      <c r="Q1448" s="184">
        <v>16.2317</v>
      </c>
      <c r="R1448" s="184">
        <v>37.272500000000001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1143</v>
      </c>
      <c r="B1449" s="180" t="s">
        <v>1991</v>
      </c>
      <c r="C1449" s="180">
        <v>102393</v>
      </c>
      <c r="D1449" s="183">
        <v>44536</v>
      </c>
      <c r="E1449" s="184">
        <v>202.353419804574</v>
      </c>
      <c r="F1449" s="184">
        <v>-1.3918999999999999</v>
      </c>
      <c r="G1449" s="184">
        <v>-1.3918999999999999</v>
      </c>
      <c r="H1449" s="184">
        <v>0.47539999999999999</v>
      </c>
      <c r="I1449" s="184">
        <v>-2.2185999999999999</v>
      </c>
      <c r="J1449" s="184">
        <v>-3.488</v>
      </c>
      <c r="K1449" s="184">
        <v>-8.7800000000000003E-2</v>
      </c>
      <c r="L1449" s="184">
        <v>15.391999999999999</v>
      </c>
      <c r="M1449" s="184">
        <v>24.8932</v>
      </c>
      <c r="N1449" s="184">
        <v>45.342799999999997</v>
      </c>
      <c r="O1449" s="184">
        <v>24.427199999999999</v>
      </c>
      <c r="P1449" s="184">
        <v>17.033999999999999</v>
      </c>
      <c r="Q1449" s="184">
        <v>18.546500000000002</v>
      </c>
      <c r="R1449" s="184">
        <v>37.272500000000001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-1.3954553571428576</v>
      </c>
      <c r="G1450" s="186">
        <v>-1.3954553571428576</v>
      </c>
      <c r="H1450" s="186">
        <v>0.8652928571428572</v>
      </c>
      <c r="I1450" s="186">
        <v>-1.5750160714285706</v>
      </c>
      <c r="J1450" s="186">
        <v>-3.6146214285714291</v>
      </c>
      <c r="K1450" s="186">
        <v>1.0106339285714283</v>
      </c>
      <c r="L1450" s="186">
        <v>14.614332142857146</v>
      </c>
      <c r="M1450" s="186">
        <v>24.496489285714294</v>
      </c>
      <c r="N1450" s="186">
        <v>46.910951851851848</v>
      </c>
      <c r="O1450" s="186">
        <v>23.950514583333334</v>
      </c>
      <c r="P1450" s="186">
        <v>18.014050000000001</v>
      </c>
      <c r="Q1450" s="186">
        <v>21.111107142857147</v>
      </c>
      <c r="R1450" s="186">
        <v>34.25692999999999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-1.4047000000000001</v>
      </c>
      <c r="G1451" s="186">
        <v>-1.4047000000000001</v>
      </c>
      <c r="H1451" s="186">
        <v>0.74285000000000001</v>
      </c>
      <c r="I1451" s="186">
        <v>-1.5603500000000001</v>
      </c>
      <c r="J1451" s="186">
        <v>-3.6516500000000001</v>
      </c>
      <c r="K1451" s="186">
        <v>0.41599999999999998</v>
      </c>
      <c r="L1451" s="186">
        <v>14.44265</v>
      </c>
      <c r="M1451" s="186">
        <v>24.5306</v>
      </c>
      <c r="N1451" s="186">
        <v>47.13015</v>
      </c>
      <c r="O1451" s="186">
        <v>24.427149999999997</v>
      </c>
      <c r="P1451" s="186">
        <v>17.60005</v>
      </c>
      <c r="Q1451" s="186">
        <v>19.232849999999999</v>
      </c>
      <c r="R1451" s="186">
        <v>32.826799999999999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1194</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1195</v>
      </c>
      <c r="B1454" s="180" t="s">
        <v>1196</v>
      </c>
      <c r="C1454" s="180">
        <v>101976</v>
      </c>
      <c r="D1454" s="183">
        <v>44536</v>
      </c>
      <c r="E1454" s="184">
        <v>292.42450000000002</v>
      </c>
      <c r="F1454" s="184">
        <v>3.6707999999999998</v>
      </c>
      <c r="G1454" s="184">
        <v>3.6707999999999998</v>
      </c>
      <c r="H1454" s="184">
        <v>4.024</v>
      </c>
      <c r="I1454" s="184">
        <v>3.9350000000000001</v>
      </c>
      <c r="J1454" s="184">
        <v>4.1428000000000003</v>
      </c>
      <c r="K1454" s="184">
        <v>3.3567999999999998</v>
      </c>
      <c r="L1454" s="184">
        <v>3.7483</v>
      </c>
      <c r="M1454" s="184">
        <v>3.9626000000000001</v>
      </c>
      <c r="N1454" s="184">
        <v>3.8197000000000001</v>
      </c>
      <c r="O1454" s="184">
        <v>6.2709999999999999</v>
      </c>
      <c r="P1454" s="184">
        <v>6.6574</v>
      </c>
      <c r="Q1454" s="184">
        <v>6.8650000000000002</v>
      </c>
      <c r="R1454" s="184">
        <v>5.2831999999999999</v>
      </c>
      <c r="S1454" s="120" t="s">
        <v>1996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1195</v>
      </c>
      <c r="B1455" s="180" t="s">
        <v>1197</v>
      </c>
      <c r="C1455" s="180">
        <v>119511</v>
      </c>
      <c r="D1455" s="183">
        <v>44536</v>
      </c>
      <c r="E1455" s="184">
        <v>294.91149999999999</v>
      </c>
      <c r="F1455" s="184">
        <v>3.7925</v>
      </c>
      <c r="G1455" s="184">
        <v>3.7925</v>
      </c>
      <c r="H1455" s="184">
        <v>4.1459000000000001</v>
      </c>
      <c r="I1455" s="184">
        <v>4.0560999999999998</v>
      </c>
      <c r="J1455" s="184">
        <v>4.2648999999999999</v>
      </c>
      <c r="K1455" s="184">
        <v>3.4777</v>
      </c>
      <c r="L1455" s="184">
        <v>3.8641999999999999</v>
      </c>
      <c r="M1455" s="184">
        <v>4.0721999999999996</v>
      </c>
      <c r="N1455" s="184">
        <v>3.9325000000000001</v>
      </c>
      <c r="O1455" s="184">
        <v>6.3983999999999996</v>
      </c>
      <c r="P1455" s="184">
        <v>6.7832999999999997</v>
      </c>
      <c r="Q1455" s="184">
        <v>7.6523000000000003</v>
      </c>
      <c r="R1455" s="184">
        <v>5.4040999999999997</v>
      </c>
      <c r="S1455" s="120" t="s">
        <v>1996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1195</v>
      </c>
      <c r="B1456" s="180" t="s">
        <v>1198</v>
      </c>
      <c r="C1456" s="180">
        <v>147567</v>
      </c>
      <c r="D1456" s="183">
        <v>44536</v>
      </c>
      <c r="E1456" s="184">
        <v>1136.3077000000001</v>
      </c>
      <c r="F1456" s="184">
        <v>3.7583000000000002</v>
      </c>
      <c r="G1456" s="184">
        <v>3.7583000000000002</v>
      </c>
      <c r="H1456" s="184">
        <v>3.9805999999999999</v>
      </c>
      <c r="I1456" s="184">
        <v>3.8363999999999998</v>
      </c>
      <c r="J1456" s="184">
        <v>4.0987</v>
      </c>
      <c r="K1456" s="184">
        <v>3.4620000000000002</v>
      </c>
      <c r="L1456" s="184">
        <v>3.8289</v>
      </c>
      <c r="M1456" s="184">
        <v>3.99</v>
      </c>
      <c r="N1456" s="184">
        <v>3.8864999999999998</v>
      </c>
      <c r="O1456" s="184"/>
      <c r="P1456" s="184"/>
      <c r="Q1456" s="184">
        <v>5.6201999999999996</v>
      </c>
      <c r="R1456" s="184">
        <v>5.1868999999999996</v>
      </c>
      <c r="S1456" s="120" t="s">
        <v>1995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1195</v>
      </c>
      <c r="B1457" s="180" t="s">
        <v>1199</v>
      </c>
      <c r="C1457" s="180">
        <v>147568</v>
      </c>
      <c r="D1457" s="183">
        <v>44536</v>
      </c>
      <c r="E1457" s="184">
        <v>1132.3887999999999</v>
      </c>
      <c r="F1457" s="184">
        <v>3.6230000000000002</v>
      </c>
      <c r="G1457" s="184">
        <v>3.6230000000000002</v>
      </c>
      <c r="H1457" s="184">
        <v>3.8445</v>
      </c>
      <c r="I1457" s="184">
        <v>3.6968000000000001</v>
      </c>
      <c r="J1457" s="184">
        <v>3.9523000000000001</v>
      </c>
      <c r="K1457" s="184">
        <v>3.3174999999999999</v>
      </c>
      <c r="L1457" s="184">
        <v>3.6791999999999998</v>
      </c>
      <c r="M1457" s="184">
        <v>3.8290000000000002</v>
      </c>
      <c r="N1457" s="184">
        <v>3.7261000000000002</v>
      </c>
      <c r="O1457" s="184"/>
      <c r="P1457" s="184"/>
      <c r="Q1457" s="184">
        <v>5.4641000000000002</v>
      </c>
      <c r="R1457" s="184">
        <v>5.0301999999999998</v>
      </c>
      <c r="S1457" s="120" t="s">
        <v>1995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1195</v>
      </c>
      <c r="B1458" s="180" t="s">
        <v>1200</v>
      </c>
      <c r="C1458" s="180">
        <v>147377</v>
      </c>
      <c r="D1458" s="183">
        <v>44536</v>
      </c>
      <c r="E1458" s="184">
        <v>1115.2896000000001</v>
      </c>
      <c r="F1458" s="184">
        <v>3.1360000000000001</v>
      </c>
      <c r="G1458" s="184">
        <v>3.1360000000000001</v>
      </c>
      <c r="H1458" s="184">
        <v>2.7042000000000002</v>
      </c>
      <c r="I1458" s="184">
        <v>3.1476999999999999</v>
      </c>
      <c r="J1458" s="184">
        <v>3.8235999999999999</v>
      </c>
      <c r="K1458" s="184">
        <v>3.4479000000000002</v>
      </c>
      <c r="L1458" s="184">
        <v>3.3744000000000001</v>
      </c>
      <c r="M1458" s="184">
        <v>3.2538999999999998</v>
      </c>
      <c r="N1458" s="184">
        <v>3.1688000000000001</v>
      </c>
      <c r="O1458" s="184"/>
      <c r="P1458" s="184"/>
      <c r="Q1458" s="184">
        <v>4.5194000000000001</v>
      </c>
      <c r="R1458" s="184">
        <v>3.7705000000000002</v>
      </c>
      <c r="S1458" s="120" t="s">
        <v>1996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1195</v>
      </c>
      <c r="B1459" s="180" t="s">
        <v>1201</v>
      </c>
      <c r="C1459" s="180">
        <v>147382</v>
      </c>
      <c r="D1459" s="183">
        <v>44536</v>
      </c>
      <c r="E1459" s="184">
        <v>1107.0590999999999</v>
      </c>
      <c r="F1459" s="184">
        <v>2.9262999999999999</v>
      </c>
      <c r="G1459" s="184">
        <v>2.9262999999999999</v>
      </c>
      <c r="H1459" s="184">
        <v>2.4942000000000002</v>
      </c>
      <c r="I1459" s="184">
        <v>2.9373999999999998</v>
      </c>
      <c r="J1459" s="184">
        <v>3.5958000000000001</v>
      </c>
      <c r="K1459" s="184">
        <v>3.1785000000000001</v>
      </c>
      <c r="L1459" s="184">
        <v>3.0952999999999999</v>
      </c>
      <c r="M1459" s="184">
        <v>2.9636999999999998</v>
      </c>
      <c r="N1459" s="184">
        <v>2.8698000000000001</v>
      </c>
      <c r="O1459" s="184"/>
      <c r="P1459" s="184"/>
      <c r="Q1459" s="184">
        <v>4.2062999999999997</v>
      </c>
      <c r="R1459" s="184">
        <v>3.4565000000000001</v>
      </c>
      <c r="S1459" s="120" t="s">
        <v>1996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1195</v>
      </c>
      <c r="B1460" s="180" t="s">
        <v>1202</v>
      </c>
      <c r="C1460" s="180">
        <v>119106</v>
      </c>
      <c r="D1460" s="183">
        <v>44536</v>
      </c>
      <c r="E1460" s="184">
        <v>43.229199999999999</v>
      </c>
      <c r="F1460" s="184">
        <v>3.3782999999999999</v>
      </c>
      <c r="G1460" s="184">
        <v>3.3782999999999999</v>
      </c>
      <c r="H1460" s="184">
        <v>3.7780999999999998</v>
      </c>
      <c r="I1460" s="184">
        <v>3.8292999999999999</v>
      </c>
      <c r="J1460" s="184">
        <v>4.3436000000000003</v>
      </c>
      <c r="K1460" s="184">
        <v>3.1957</v>
      </c>
      <c r="L1460" s="184">
        <v>3.7665000000000002</v>
      </c>
      <c r="M1460" s="184">
        <v>4.1142000000000003</v>
      </c>
      <c r="N1460" s="184">
        <v>3.8462999999999998</v>
      </c>
      <c r="O1460" s="184">
        <v>6.0601000000000003</v>
      </c>
      <c r="P1460" s="184">
        <v>6.2911999999999999</v>
      </c>
      <c r="Q1460" s="184">
        <v>7.2274000000000003</v>
      </c>
      <c r="R1460" s="184">
        <v>4.9234999999999998</v>
      </c>
      <c r="S1460" s="120" t="s">
        <v>1996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1195</v>
      </c>
      <c r="B1461" s="180" t="s">
        <v>1203</v>
      </c>
      <c r="C1461" s="180">
        <v>100087</v>
      </c>
      <c r="D1461" s="183">
        <v>44536</v>
      </c>
      <c r="E1461" s="184">
        <v>42.308599999999998</v>
      </c>
      <c r="F1461" s="184">
        <v>3.1353</v>
      </c>
      <c r="G1461" s="184">
        <v>3.1353</v>
      </c>
      <c r="H1461" s="184">
        <v>3.5394999999999999</v>
      </c>
      <c r="I1461" s="184">
        <v>3.5912999999999999</v>
      </c>
      <c r="J1461" s="184">
        <v>4.1039000000000003</v>
      </c>
      <c r="K1461" s="184">
        <v>2.9567000000000001</v>
      </c>
      <c r="L1461" s="184">
        <v>3.5335000000000001</v>
      </c>
      <c r="M1461" s="184">
        <v>3.8875999999999999</v>
      </c>
      <c r="N1461" s="184">
        <v>3.6120000000000001</v>
      </c>
      <c r="O1461" s="184">
        <v>5.8170999999999999</v>
      </c>
      <c r="P1461" s="184">
        <v>6.0393999999999997</v>
      </c>
      <c r="Q1461" s="184">
        <v>6.7130000000000001</v>
      </c>
      <c r="R1461" s="184">
        <v>4.6947000000000001</v>
      </c>
      <c r="S1461" s="120" t="s">
        <v>1996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1195</v>
      </c>
      <c r="B1462" s="180" t="s">
        <v>1768</v>
      </c>
      <c r="C1462" s="180">
        <v>140237</v>
      </c>
      <c r="D1462" s="183">
        <v>44536</v>
      </c>
      <c r="E1462" s="184">
        <v>24.97</v>
      </c>
      <c r="F1462" s="184">
        <v>3.6067</v>
      </c>
      <c r="G1462" s="184">
        <v>3.6067</v>
      </c>
      <c r="H1462" s="184">
        <v>3.8452000000000002</v>
      </c>
      <c r="I1462" s="184">
        <v>3.6280999999999999</v>
      </c>
      <c r="J1462" s="184">
        <v>3.8047</v>
      </c>
      <c r="K1462" s="184">
        <v>3.2174</v>
      </c>
      <c r="L1462" s="184">
        <v>3.6486999999999998</v>
      </c>
      <c r="M1462" s="184">
        <v>3.7968999999999999</v>
      </c>
      <c r="N1462" s="184">
        <v>3.6433</v>
      </c>
      <c r="O1462" s="184">
        <v>8.2742000000000004</v>
      </c>
      <c r="P1462" s="184">
        <v>6.6020000000000003</v>
      </c>
      <c r="Q1462" s="184">
        <v>7.8657000000000004</v>
      </c>
      <c r="R1462" s="184">
        <v>5.8151000000000002</v>
      </c>
      <c r="S1462" s="120" t="s">
        <v>1998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1195</v>
      </c>
      <c r="B1463" s="180" t="s">
        <v>1769</v>
      </c>
      <c r="C1463" s="180">
        <v>140230</v>
      </c>
      <c r="D1463" s="183">
        <v>44536</v>
      </c>
      <c r="E1463" s="184">
        <v>19.877600000000001</v>
      </c>
      <c r="F1463" s="184">
        <v>2.8161999999999998</v>
      </c>
      <c r="G1463" s="184">
        <v>2.8161999999999998</v>
      </c>
      <c r="H1463" s="184">
        <v>3.0709</v>
      </c>
      <c r="I1463" s="184">
        <v>2.8755999999999999</v>
      </c>
      <c r="J1463" s="184">
        <v>3.0465</v>
      </c>
      <c r="K1463" s="184">
        <v>2.4218000000000002</v>
      </c>
      <c r="L1463" s="184">
        <v>2.8536000000000001</v>
      </c>
      <c r="M1463" s="184">
        <v>2.9984999999999999</v>
      </c>
      <c r="N1463" s="184">
        <v>2.8359999999999999</v>
      </c>
      <c r="O1463" s="184">
        <v>7.4196</v>
      </c>
      <c r="P1463" s="184">
        <v>6.0189000000000004</v>
      </c>
      <c r="Q1463" s="184">
        <v>5.2375999999999996</v>
      </c>
      <c r="R1463" s="184">
        <v>5.0083000000000002</v>
      </c>
      <c r="S1463" s="120" t="s">
        <v>1998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1195</v>
      </c>
      <c r="B1464" s="180" t="s">
        <v>1770</v>
      </c>
      <c r="C1464" s="180">
        <v>140229</v>
      </c>
      <c r="D1464" s="183">
        <v>44536</v>
      </c>
      <c r="E1464" s="184">
        <v>23.2257</v>
      </c>
      <c r="F1464" s="184">
        <v>2.8818000000000001</v>
      </c>
      <c r="G1464" s="184">
        <v>2.8818000000000001</v>
      </c>
      <c r="H1464" s="184">
        <v>3.1</v>
      </c>
      <c r="I1464" s="184">
        <v>2.8881000000000001</v>
      </c>
      <c r="J1464" s="184">
        <v>3.0514999999999999</v>
      </c>
      <c r="K1464" s="184">
        <v>2.4289000000000001</v>
      </c>
      <c r="L1464" s="184">
        <v>2.8584999999999998</v>
      </c>
      <c r="M1464" s="184">
        <v>3.0013000000000001</v>
      </c>
      <c r="N1464" s="184">
        <v>2.8372000000000002</v>
      </c>
      <c r="O1464" s="184">
        <v>7.4196</v>
      </c>
      <c r="P1464" s="184">
        <v>5.8470000000000004</v>
      </c>
      <c r="Q1464" s="184">
        <v>6.4645999999999999</v>
      </c>
      <c r="R1464" s="184">
        <v>5.0087000000000002</v>
      </c>
      <c r="S1464" s="120" t="s">
        <v>1998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1195</v>
      </c>
      <c r="B1465" s="180" t="s">
        <v>1204</v>
      </c>
      <c r="C1465" s="180">
        <v>101357</v>
      </c>
      <c r="D1465" s="183">
        <v>44536</v>
      </c>
      <c r="E1465" s="184">
        <v>39.897599999999997</v>
      </c>
      <c r="F1465" s="184">
        <v>3.2942999999999998</v>
      </c>
      <c r="G1465" s="184">
        <v>3.2942999999999998</v>
      </c>
      <c r="H1465" s="184">
        <v>3.5571999999999999</v>
      </c>
      <c r="I1465" s="184">
        <v>3.6448999999999998</v>
      </c>
      <c r="J1465" s="184">
        <v>3.8780999999999999</v>
      </c>
      <c r="K1465" s="184">
        <v>3.1726000000000001</v>
      </c>
      <c r="L1465" s="184">
        <v>3.5935999999999999</v>
      </c>
      <c r="M1465" s="184">
        <v>3.7250000000000001</v>
      </c>
      <c r="N1465" s="184">
        <v>3.5697000000000001</v>
      </c>
      <c r="O1465" s="184">
        <v>6.1210000000000004</v>
      </c>
      <c r="P1465" s="184">
        <v>6.5399000000000003</v>
      </c>
      <c r="Q1465" s="184">
        <v>7.2271000000000001</v>
      </c>
      <c r="R1465" s="184">
        <v>4.8376999999999999</v>
      </c>
      <c r="S1465" s="120" t="s">
        <v>1996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1195</v>
      </c>
      <c r="B1466" s="180" t="s">
        <v>1205</v>
      </c>
      <c r="C1466" s="180">
        <v>118506</v>
      </c>
      <c r="D1466" s="183">
        <v>44536</v>
      </c>
      <c r="E1466" s="184">
        <v>40.989400000000003</v>
      </c>
      <c r="F1466" s="184">
        <v>3.4441000000000002</v>
      </c>
      <c r="G1466" s="184">
        <v>3.4441000000000002</v>
      </c>
      <c r="H1466" s="184">
        <v>3.7172000000000001</v>
      </c>
      <c r="I1466" s="184">
        <v>3.8092000000000001</v>
      </c>
      <c r="J1466" s="184">
        <v>4.0407000000000002</v>
      </c>
      <c r="K1466" s="184">
        <v>3.3380000000000001</v>
      </c>
      <c r="L1466" s="184">
        <v>3.7612999999999999</v>
      </c>
      <c r="M1466" s="184">
        <v>3.8925999999999998</v>
      </c>
      <c r="N1466" s="184">
        <v>3.7351999999999999</v>
      </c>
      <c r="O1466" s="184">
        <v>6.2839</v>
      </c>
      <c r="P1466" s="184">
        <v>6.7172999999999998</v>
      </c>
      <c r="Q1466" s="184">
        <v>7.7935999999999996</v>
      </c>
      <c r="R1466" s="184">
        <v>5.0023</v>
      </c>
      <c r="S1466" s="120" t="s">
        <v>1996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1195</v>
      </c>
      <c r="B1467" s="180" t="s">
        <v>1206</v>
      </c>
      <c r="C1467" s="180">
        <v>101993</v>
      </c>
      <c r="D1467" s="183">
        <v>44536</v>
      </c>
      <c r="E1467" s="184">
        <v>4532.6331</v>
      </c>
      <c r="F1467" s="184">
        <v>3.4746999999999999</v>
      </c>
      <c r="G1467" s="184">
        <v>3.4746999999999999</v>
      </c>
      <c r="H1467" s="184">
        <v>3.9434</v>
      </c>
      <c r="I1467" s="184">
        <v>3.7174</v>
      </c>
      <c r="J1467" s="184">
        <v>4.0373000000000001</v>
      </c>
      <c r="K1467" s="184">
        <v>3.3111000000000002</v>
      </c>
      <c r="L1467" s="184">
        <v>3.6997</v>
      </c>
      <c r="M1467" s="184">
        <v>3.9262999999999999</v>
      </c>
      <c r="N1467" s="184">
        <v>3.7509999999999999</v>
      </c>
      <c r="O1467" s="184">
        <v>6.2150999999999996</v>
      </c>
      <c r="P1467" s="184">
        <v>6.4702999999999999</v>
      </c>
      <c r="Q1467" s="184">
        <v>7.0762999999999998</v>
      </c>
      <c r="R1467" s="184">
        <v>5.1932</v>
      </c>
      <c r="S1467" s="120" t="s">
        <v>1996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1195</v>
      </c>
      <c r="B1468" s="180" t="s">
        <v>1207</v>
      </c>
      <c r="C1468" s="180">
        <v>119092</v>
      </c>
      <c r="D1468" s="183">
        <v>44536</v>
      </c>
      <c r="E1468" s="184">
        <v>4593.7536</v>
      </c>
      <c r="F1468" s="184">
        <v>3.6152000000000002</v>
      </c>
      <c r="G1468" s="184">
        <v>3.6152000000000002</v>
      </c>
      <c r="H1468" s="184">
        <v>4.0837000000000003</v>
      </c>
      <c r="I1468" s="184">
        <v>3.8576999999999999</v>
      </c>
      <c r="J1468" s="184">
        <v>4.1773999999999996</v>
      </c>
      <c r="K1468" s="184">
        <v>3.4521000000000002</v>
      </c>
      <c r="L1468" s="184">
        <v>3.8422999999999998</v>
      </c>
      <c r="M1468" s="184">
        <v>4.0704000000000002</v>
      </c>
      <c r="N1468" s="184">
        <v>3.8963999999999999</v>
      </c>
      <c r="O1468" s="184">
        <v>6.3960999999999997</v>
      </c>
      <c r="P1468" s="184">
        <v>6.6645000000000003</v>
      </c>
      <c r="Q1468" s="184">
        <v>7.5388999999999999</v>
      </c>
      <c r="R1468" s="184">
        <v>5.3569000000000004</v>
      </c>
      <c r="S1468" s="120" t="s">
        <v>1996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1195</v>
      </c>
      <c r="B1469" s="180" t="s">
        <v>1208</v>
      </c>
      <c r="C1469" s="180">
        <v>103633</v>
      </c>
      <c r="D1469" s="183">
        <v>44536</v>
      </c>
      <c r="E1469" s="184">
        <v>300.46620000000001</v>
      </c>
      <c r="F1469" s="184">
        <v>3.4022999999999999</v>
      </c>
      <c r="G1469" s="184">
        <v>3.4022999999999999</v>
      </c>
      <c r="H1469" s="184">
        <v>3.5948000000000002</v>
      </c>
      <c r="I1469" s="184">
        <v>3.6728999999999998</v>
      </c>
      <c r="J1469" s="184">
        <v>3.9407000000000001</v>
      </c>
      <c r="K1469" s="184">
        <v>3.2999000000000001</v>
      </c>
      <c r="L1469" s="184">
        <v>3.6414</v>
      </c>
      <c r="M1469" s="184">
        <v>3.8180000000000001</v>
      </c>
      <c r="N1469" s="184">
        <v>3.6802000000000001</v>
      </c>
      <c r="O1469" s="184">
        <v>6.0340999999999996</v>
      </c>
      <c r="P1469" s="184">
        <v>6.4462999999999999</v>
      </c>
      <c r="Q1469" s="184">
        <v>7.2306999999999997</v>
      </c>
      <c r="R1469" s="184">
        <v>5.0000999999999998</v>
      </c>
      <c r="S1469" s="120" t="s">
        <v>1996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1195</v>
      </c>
      <c r="B1470" s="180" t="s">
        <v>1209</v>
      </c>
      <c r="C1470" s="180">
        <v>120211</v>
      </c>
      <c r="D1470" s="183">
        <v>44536</v>
      </c>
      <c r="E1470" s="184">
        <v>302.97750000000002</v>
      </c>
      <c r="F1470" s="184">
        <v>3.5228000000000002</v>
      </c>
      <c r="G1470" s="184">
        <v>3.5228000000000002</v>
      </c>
      <c r="H1470" s="184">
        <v>3.7149000000000001</v>
      </c>
      <c r="I1470" s="184">
        <v>3.7934999999999999</v>
      </c>
      <c r="J1470" s="184">
        <v>4.0609000000000002</v>
      </c>
      <c r="K1470" s="184">
        <v>3.4209000000000001</v>
      </c>
      <c r="L1470" s="184">
        <v>3.7637</v>
      </c>
      <c r="M1470" s="184">
        <v>3.9415</v>
      </c>
      <c r="N1470" s="184">
        <v>3.8046000000000002</v>
      </c>
      <c r="O1470" s="184">
        <v>6.1604999999999999</v>
      </c>
      <c r="P1470" s="184">
        <v>6.5693999999999999</v>
      </c>
      <c r="Q1470" s="184">
        <v>7.4893999999999998</v>
      </c>
      <c r="R1470" s="184">
        <v>5.1250999999999998</v>
      </c>
      <c r="S1470" s="120" t="s">
        <v>1996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1195</v>
      </c>
      <c r="B1471" s="180" t="s">
        <v>1210</v>
      </c>
      <c r="C1471" s="180">
        <v>118384</v>
      </c>
      <c r="D1471" s="183">
        <v>44536</v>
      </c>
      <c r="E1471" s="184">
        <v>34.4726</v>
      </c>
      <c r="F1471" s="184">
        <v>3.3538000000000001</v>
      </c>
      <c r="G1471" s="184">
        <v>3.3538000000000001</v>
      </c>
      <c r="H1471" s="184">
        <v>3.1027</v>
      </c>
      <c r="I1471" s="184">
        <v>3.3243999999999998</v>
      </c>
      <c r="J1471" s="184">
        <v>3.8022999999999998</v>
      </c>
      <c r="K1471" s="184">
        <v>3.2479</v>
      </c>
      <c r="L1471" s="184">
        <v>3.5428000000000002</v>
      </c>
      <c r="M1471" s="184">
        <v>3.7456999999999998</v>
      </c>
      <c r="N1471" s="184">
        <v>3.6162999999999998</v>
      </c>
      <c r="O1471" s="184">
        <v>5.7297000000000002</v>
      </c>
      <c r="P1471" s="184">
        <v>6.0376000000000003</v>
      </c>
      <c r="Q1471" s="184">
        <v>7.4202000000000004</v>
      </c>
      <c r="R1471" s="184">
        <v>4.7693000000000003</v>
      </c>
      <c r="S1471" s="120" t="s">
        <v>1996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1195</v>
      </c>
      <c r="B1472" s="180" t="s">
        <v>1211</v>
      </c>
      <c r="C1472" s="180">
        <v>108756</v>
      </c>
      <c r="D1472" s="183">
        <v>44536</v>
      </c>
      <c r="E1472" s="184">
        <v>32.533900000000003</v>
      </c>
      <c r="F1472" s="184">
        <v>2.6932</v>
      </c>
      <c r="G1472" s="184">
        <v>2.6932</v>
      </c>
      <c r="H1472" s="184">
        <v>2.4373</v>
      </c>
      <c r="I1472" s="184">
        <v>2.6551999999999998</v>
      </c>
      <c r="J1472" s="184">
        <v>3.1332</v>
      </c>
      <c r="K1472" s="184">
        <v>2.5783999999999998</v>
      </c>
      <c r="L1472" s="184">
        <v>2.8633000000000002</v>
      </c>
      <c r="M1472" s="184">
        <v>3.0571999999999999</v>
      </c>
      <c r="N1472" s="184">
        <v>2.9114</v>
      </c>
      <c r="O1472" s="184">
        <v>4.9725000000000001</v>
      </c>
      <c r="P1472" s="184">
        <v>5.3327999999999998</v>
      </c>
      <c r="Q1472" s="184">
        <v>6.4722</v>
      </c>
      <c r="R1472" s="184">
        <v>4.0090000000000003</v>
      </c>
      <c r="S1472" s="120" t="s">
        <v>1996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1195</v>
      </c>
      <c r="B1473" s="180" t="s">
        <v>1212</v>
      </c>
      <c r="C1473" s="180">
        <v>144994</v>
      </c>
      <c r="D1473" s="183"/>
      <c r="E1473" s="184"/>
      <c r="F1473" s="184"/>
      <c r="G1473" s="184"/>
      <c r="H1473" s="184"/>
      <c r="I1473" s="184"/>
      <c r="J1473" s="184"/>
      <c r="K1473" s="184"/>
      <c r="L1473" s="184"/>
      <c r="M1473" s="184"/>
      <c r="N1473" s="184"/>
      <c r="O1473" s="184"/>
      <c r="P1473" s="184"/>
      <c r="Q1473" s="184"/>
      <c r="R1473" s="184"/>
      <c r="S1473" s="120" t="s">
        <v>1996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1195</v>
      </c>
      <c r="B1474" s="180" t="s">
        <v>1213</v>
      </c>
      <c r="C1474" s="180">
        <v>144997</v>
      </c>
      <c r="D1474" s="183"/>
      <c r="E1474" s="184"/>
      <c r="F1474" s="184"/>
      <c r="G1474" s="184"/>
      <c r="H1474" s="184"/>
      <c r="I1474" s="184"/>
      <c r="J1474" s="184"/>
      <c r="K1474" s="184"/>
      <c r="L1474" s="184"/>
      <c r="M1474" s="184"/>
      <c r="N1474" s="184"/>
      <c r="O1474" s="184"/>
      <c r="P1474" s="184"/>
      <c r="Q1474" s="184"/>
      <c r="R1474" s="184"/>
      <c r="S1474" s="120" t="s">
        <v>1996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1195</v>
      </c>
      <c r="B1475" s="180" t="s">
        <v>1214</v>
      </c>
      <c r="C1475" s="180">
        <v>112123</v>
      </c>
      <c r="D1475" s="183">
        <v>44536</v>
      </c>
      <c r="E1475" s="184">
        <v>2448.8472000000002</v>
      </c>
      <c r="F1475" s="184">
        <v>3.0358999999999998</v>
      </c>
      <c r="G1475" s="184">
        <v>3.0358999999999998</v>
      </c>
      <c r="H1475" s="184">
        <v>3.3012000000000001</v>
      </c>
      <c r="I1475" s="184">
        <v>3.3504</v>
      </c>
      <c r="J1475" s="184">
        <v>3.8161</v>
      </c>
      <c r="K1475" s="184">
        <v>2.827</v>
      </c>
      <c r="L1475" s="184">
        <v>3.3664999999999998</v>
      </c>
      <c r="M1475" s="184">
        <v>3.7006999999999999</v>
      </c>
      <c r="N1475" s="184">
        <v>3.5114000000000001</v>
      </c>
      <c r="O1475" s="184">
        <v>5.5082000000000004</v>
      </c>
      <c r="P1475" s="184">
        <v>6.1212</v>
      </c>
      <c r="Q1475" s="184">
        <v>7.5644</v>
      </c>
      <c r="R1475" s="184">
        <v>4.6848999999999998</v>
      </c>
      <c r="S1475" s="120" t="s">
        <v>1996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1195</v>
      </c>
      <c r="B1476" s="180" t="s">
        <v>1215</v>
      </c>
      <c r="C1476" s="180">
        <v>120507</v>
      </c>
      <c r="D1476" s="183">
        <v>44536</v>
      </c>
      <c r="E1476" s="184">
        <v>2508.9445000000001</v>
      </c>
      <c r="F1476" s="184">
        <v>3.3862999999999999</v>
      </c>
      <c r="G1476" s="184">
        <v>3.3862999999999999</v>
      </c>
      <c r="H1476" s="184">
        <v>3.6514000000000002</v>
      </c>
      <c r="I1476" s="184">
        <v>3.7008999999999999</v>
      </c>
      <c r="J1476" s="184">
        <v>4.1673999999999998</v>
      </c>
      <c r="K1476" s="184">
        <v>3.1772999999999998</v>
      </c>
      <c r="L1476" s="184">
        <v>3.7216</v>
      </c>
      <c r="M1476" s="184">
        <v>4.0605000000000002</v>
      </c>
      <c r="N1476" s="184">
        <v>3.8740000000000001</v>
      </c>
      <c r="O1476" s="184">
        <v>5.8339999999999996</v>
      </c>
      <c r="P1476" s="184">
        <v>6.4245999999999999</v>
      </c>
      <c r="Q1476" s="184">
        <v>7.8856999999999999</v>
      </c>
      <c r="R1476" s="184">
        <v>5.0391000000000004</v>
      </c>
      <c r="S1476" s="120" t="s">
        <v>1996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1195</v>
      </c>
      <c r="B1477" s="180" t="s">
        <v>1216</v>
      </c>
      <c r="C1477" s="180">
        <v>143598</v>
      </c>
      <c r="D1477" s="183"/>
      <c r="E1477" s="184"/>
      <c r="F1477" s="184"/>
      <c r="G1477" s="184"/>
      <c r="H1477" s="184"/>
      <c r="I1477" s="184"/>
      <c r="J1477" s="184"/>
      <c r="K1477" s="184"/>
      <c r="L1477" s="184"/>
      <c r="M1477" s="184"/>
      <c r="N1477" s="184"/>
      <c r="O1477" s="184"/>
      <c r="P1477" s="184"/>
      <c r="Q1477" s="184"/>
      <c r="R1477" s="184"/>
      <c r="S1477" s="120" t="s">
        <v>1996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1195</v>
      </c>
      <c r="B1478" s="180" t="s">
        <v>1217</v>
      </c>
      <c r="C1478" s="180">
        <v>143597</v>
      </c>
      <c r="D1478" s="183"/>
      <c r="E1478" s="184"/>
      <c r="F1478" s="184"/>
      <c r="G1478" s="184"/>
      <c r="H1478" s="184"/>
      <c r="I1478" s="184"/>
      <c r="J1478" s="184"/>
      <c r="K1478" s="184"/>
      <c r="L1478" s="184"/>
      <c r="M1478" s="184"/>
      <c r="N1478" s="184"/>
      <c r="O1478" s="184"/>
      <c r="P1478" s="184"/>
      <c r="Q1478" s="184"/>
      <c r="R1478" s="184"/>
      <c r="S1478" s="120" t="s">
        <v>1996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1195</v>
      </c>
      <c r="B1479" s="180" t="s">
        <v>1218</v>
      </c>
      <c r="C1479" s="180">
        <v>101893</v>
      </c>
      <c r="D1479" s="183">
        <v>44536</v>
      </c>
      <c r="E1479" s="184">
        <v>3553.9036000000001</v>
      </c>
      <c r="F1479" s="184">
        <v>3.5265</v>
      </c>
      <c r="G1479" s="184">
        <v>3.5265</v>
      </c>
      <c r="H1479" s="184">
        <v>3.8656999999999999</v>
      </c>
      <c r="I1479" s="184">
        <v>3.7389999999999999</v>
      </c>
      <c r="J1479" s="184">
        <v>3.9727999999999999</v>
      </c>
      <c r="K1479" s="184">
        <v>3.327</v>
      </c>
      <c r="L1479" s="184">
        <v>3.6720999999999999</v>
      </c>
      <c r="M1479" s="184">
        <v>3.7839999999999998</v>
      </c>
      <c r="N1479" s="184">
        <v>3.6577999999999999</v>
      </c>
      <c r="O1479" s="184">
        <v>5.8928000000000003</v>
      </c>
      <c r="P1479" s="184">
        <v>6.3711000000000002</v>
      </c>
      <c r="Q1479" s="184">
        <v>7.1302000000000003</v>
      </c>
      <c r="R1479" s="184">
        <v>4.7121000000000004</v>
      </c>
      <c r="S1479" s="120" t="s">
        <v>1996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1195</v>
      </c>
      <c r="B1480" s="180" t="s">
        <v>1219</v>
      </c>
      <c r="C1480" s="180">
        <v>119746</v>
      </c>
      <c r="D1480" s="183">
        <v>44536</v>
      </c>
      <c r="E1480" s="184">
        <v>3573.0309999999999</v>
      </c>
      <c r="F1480" s="184">
        <v>3.6006</v>
      </c>
      <c r="G1480" s="184">
        <v>3.6006</v>
      </c>
      <c r="H1480" s="184">
        <v>3.9394</v>
      </c>
      <c r="I1480" s="184">
        <v>3.8129</v>
      </c>
      <c r="J1480" s="184">
        <v>4.0471000000000004</v>
      </c>
      <c r="K1480" s="184">
        <v>3.4015</v>
      </c>
      <c r="L1480" s="184">
        <v>3.7475000000000001</v>
      </c>
      <c r="M1480" s="184">
        <v>3.8647999999999998</v>
      </c>
      <c r="N1480" s="184">
        <v>3.7456999999999998</v>
      </c>
      <c r="O1480" s="184">
        <v>5.9771999999999998</v>
      </c>
      <c r="P1480" s="184">
        <v>6.4440999999999997</v>
      </c>
      <c r="Q1480" s="184">
        <v>7.4391999999999996</v>
      </c>
      <c r="R1480" s="184">
        <v>4.8063000000000002</v>
      </c>
      <c r="S1480" s="120" t="s">
        <v>1996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1195</v>
      </c>
      <c r="B1481" s="180" t="s">
        <v>1220</v>
      </c>
      <c r="C1481" s="180">
        <v>119431</v>
      </c>
      <c r="D1481" s="183">
        <v>44536</v>
      </c>
      <c r="E1481" s="184">
        <v>32.943302834858301</v>
      </c>
      <c r="F1481" s="184">
        <v>3.4355000000000002</v>
      </c>
      <c r="G1481" s="184">
        <v>3.4355000000000002</v>
      </c>
      <c r="H1481" s="184">
        <v>3.7061999999999999</v>
      </c>
      <c r="I1481" s="184">
        <v>3.7921999999999998</v>
      </c>
      <c r="J1481" s="184">
        <v>4.1398999999999999</v>
      </c>
      <c r="K1481" s="184">
        <v>3.2252999999999998</v>
      </c>
      <c r="L1481" s="184">
        <v>3.4996999999999998</v>
      </c>
      <c r="M1481" s="184">
        <v>3.4620000000000002</v>
      </c>
      <c r="N1481" s="184">
        <v>3.3592</v>
      </c>
      <c r="O1481" s="184">
        <v>6.0911999999999997</v>
      </c>
      <c r="P1481" s="184">
        <v>6.7565</v>
      </c>
      <c r="Q1481" s="184">
        <v>7.7977999999999996</v>
      </c>
      <c r="R1481" s="184">
        <v>4.6595000000000004</v>
      </c>
      <c r="S1481" s="120" t="s">
        <v>1996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1195</v>
      </c>
      <c r="B1482" s="180" t="s">
        <v>1221</v>
      </c>
      <c r="C1482" s="180">
        <v>114216</v>
      </c>
      <c r="D1482" s="183">
        <v>44536</v>
      </c>
      <c r="E1482" s="184">
        <v>31.784160791960399</v>
      </c>
      <c r="F1482" s="184">
        <v>3.0438000000000001</v>
      </c>
      <c r="G1482" s="184">
        <v>3.0438000000000001</v>
      </c>
      <c r="H1482" s="184">
        <v>3.2501000000000002</v>
      </c>
      <c r="I1482" s="184">
        <v>3.3260999999999998</v>
      </c>
      <c r="J1482" s="184">
        <v>3.6606000000000001</v>
      </c>
      <c r="K1482" s="184">
        <v>2.7423999999999999</v>
      </c>
      <c r="L1482" s="184">
        <v>3.0116999999999998</v>
      </c>
      <c r="M1482" s="184">
        <v>2.9710000000000001</v>
      </c>
      <c r="N1482" s="184">
        <v>2.8662999999999998</v>
      </c>
      <c r="O1482" s="184">
        <v>5.5906000000000002</v>
      </c>
      <c r="P1482" s="184">
        <v>6.2388000000000003</v>
      </c>
      <c r="Q1482" s="184">
        <v>7.3361000000000001</v>
      </c>
      <c r="R1482" s="184">
        <v>4.1551999999999998</v>
      </c>
      <c r="S1482" s="120" t="s">
        <v>1996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1195</v>
      </c>
      <c r="B1483" s="180" t="s">
        <v>1222</v>
      </c>
      <c r="C1483" s="180">
        <v>103048</v>
      </c>
      <c r="D1483" s="183">
        <v>44536</v>
      </c>
      <c r="E1483" s="184">
        <v>3277.2864</v>
      </c>
      <c r="F1483" s="184">
        <v>3.4695</v>
      </c>
      <c r="G1483" s="184">
        <v>3.4695</v>
      </c>
      <c r="H1483" s="184">
        <v>4.0286</v>
      </c>
      <c r="I1483" s="184">
        <v>3.8673999999999999</v>
      </c>
      <c r="J1483" s="184">
        <v>4.1791</v>
      </c>
      <c r="K1483" s="184">
        <v>3.3690000000000002</v>
      </c>
      <c r="L1483" s="184">
        <v>3.7094999999999998</v>
      </c>
      <c r="M1483" s="184">
        <v>3.84</v>
      </c>
      <c r="N1483" s="184">
        <v>3.7753000000000001</v>
      </c>
      <c r="O1483" s="184">
        <v>6.0590999999999999</v>
      </c>
      <c r="P1483" s="184">
        <v>6.4896000000000003</v>
      </c>
      <c r="Q1483" s="184">
        <v>7.4649000000000001</v>
      </c>
      <c r="R1483" s="184">
        <v>4.9260999999999999</v>
      </c>
      <c r="S1483" s="120" t="s">
        <v>1996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1195</v>
      </c>
      <c r="B1484" s="180" t="s">
        <v>1223</v>
      </c>
      <c r="C1484" s="180">
        <v>118719</v>
      </c>
      <c r="D1484" s="183">
        <v>44536</v>
      </c>
      <c r="E1484" s="184">
        <v>3304.8227000000002</v>
      </c>
      <c r="F1484" s="184">
        <v>3.5691000000000002</v>
      </c>
      <c r="G1484" s="184">
        <v>3.5691000000000002</v>
      </c>
      <c r="H1484" s="184">
        <v>4.1287000000000003</v>
      </c>
      <c r="I1484" s="184">
        <v>3.9674999999999998</v>
      </c>
      <c r="J1484" s="184">
        <v>4.2794999999999996</v>
      </c>
      <c r="K1484" s="184">
        <v>3.4698000000000002</v>
      </c>
      <c r="L1484" s="184">
        <v>3.8113999999999999</v>
      </c>
      <c r="M1484" s="184">
        <v>3.9428999999999998</v>
      </c>
      <c r="N1484" s="184">
        <v>3.8791000000000002</v>
      </c>
      <c r="O1484" s="184">
        <v>6.165</v>
      </c>
      <c r="P1484" s="184">
        <v>6.5961999999999996</v>
      </c>
      <c r="Q1484" s="184">
        <v>7.5119999999999996</v>
      </c>
      <c r="R1484" s="184">
        <v>5.0311000000000003</v>
      </c>
      <c r="S1484" s="120" t="s">
        <v>1996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1195</v>
      </c>
      <c r="B1485" s="180" t="s">
        <v>1224</v>
      </c>
      <c r="C1485" s="180">
        <v>148161</v>
      </c>
      <c r="D1485" s="183">
        <v>44536</v>
      </c>
      <c r="E1485" s="184">
        <v>1080.0536999999999</v>
      </c>
      <c r="F1485" s="184">
        <v>3.6869999999999998</v>
      </c>
      <c r="G1485" s="184">
        <v>3.6869999999999998</v>
      </c>
      <c r="H1485" s="184">
        <v>2.3323999999999998</v>
      </c>
      <c r="I1485" s="184">
        <v>3.2073999999999998</v>
      </c>
      <c r="J1485" s="184">
        <v>3.9481000000000002</v>
      </c>
      <c r="K1485" s="184">
        <v>3.2707999999999999</v>
      </c>
      <c r="L1485" s="184">
        <v>3.8134999999999999</v>
      </c>
      <c r="M1485" s="184">
        <v>3.8107000000000002</v>
      </c>
      <c r="N1485" s="184">
        <v>3.7370999999999999</v>
      </c>
      <c r="O1485" s="184"/>
      <c r="P1485" s="184"/>
      <c r="Q1485" s="184">
        <v>4.4898999999999996</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1195</v>
      </c>
      <c r="B1486" s="180" t="s">
        <v>1225</v>
      </c>
      <c r="C1486" s="180">
        <v>148159</v>
      </c>
      <c r="D1486" s="183">
        <v>44536</v>
      </c>
      <c r="E1486" s="184">
        <v>1063.69</v>
      </c>
      <c r="F1486" s="184">
        <v>2.8018999999999998</v>
      </c>
      <c r="G1486" s="184">
        <v>2.8018999999999998</v>
      </c>
      <c r="H1486" s="184">
        <v>1.4484999999999999</v>
      </c>
      <c r="I1486" s="184">
        <v>2.3254000000000001</v>
      </c>
      <c r="J1486" s="184">
        <v>3.0630000000000002</v>
      </c>
      <c r="K1486" s="184">
        <v>2.3849999999999998</v>
      </c>
      <c r="L1486" s="184">
        <v>2.9131</v>
      </c>
      <c r="M1486" s="184">
        <v>2.8990999999999998</v>
      </c>
      <c r="N1486" s="184">
        <v>2.8231000000000002</v>
      </c>
      <c r="O1486" s="184"/>
      <c r="P1486" s="184"/>
      <c r="Q1486" s="184">
        <v>3.5840999999999998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1195</v>
      </c>
      <c r="B1487" s="180" t="s">
        <v>1226</v>
      </c>
      <c r="C1487" s="180">
        <v>103464</v>
      </c>
      <c r="D1487" s="183"/>
      <c r="E1487" s="184"/>
      <c r="F1487" s="184"/>
      <c r="G1487" s="184"/>
      <c r="H1487" s="184"/>
      <c r="I1487" s="184"/>
      <c r="J1487" s="184"/>
      <c r="K1487" s="184"/>
      <c r="L1487" s="184"/>
      <c r="M1487" s="184"/>
      <c r="N1487" s="184"/>
      <c r="O1487" s="184"/>
      <c r="P1487" s="184"/>
      <c r="Q1487" s="184"/>
      <c r="R1487" s="184"/>
      <c r="S1487" s="120" t="s">
        <v>1995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1195</v>
      </c>
      <c r="B1488" s="180" t="s">
        <v>1227</v>
      </c>
      <c r="C1488" s="180">
        <v>120845</v>
      </c>
      <c r="D1488" s="183"/>
      <c r="E1488" s="184"/>
      <c r="F1488" s="184"/>
      <c r="G1488" s="184"/>
      <c r="H1488" s="184"/>
      <c r="I1488" s="184"/>
      <c r="J1488" s="184"/>
      <c r="K1488" s="184"/>
      <c r="L1488" s="184"/>
      <c r="M1488" s="184"/>
      <c r="N1488" s="184"/>
      <c r="O1488" s="184"/>
      <c r="P1488" s="184"/>
      <c r="Q1488" s="184"/>
      <c r="R1488" s="184"/>
      <c r="S1488" s="120" t="s">
        <v>1995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1195</v>
      </c>
      <c r="B1489" s="180" t="s">
        <v>1228</v>
      </c>
      <c r="C1489" s="180">
        <v>119821</v>
      </c>
      <c r="D1489" s="183">
        <v>44536</v>
      </c>
      <c r="E1489" s="184">
        <v>35.091500000000003</v>
      </c>
      <c r="F1489" s="184">
        <v>3.4681000000000002</v>
      </c>
      <c r="G1489" s="184">
        <v>3.4681000000000002</v>
      </c>
      <c r="H1489" s="184">
        <v>3.7174</v>
      </c>
      <c r="I1489" s="184">
        <v>3.653</v>
      </c>
      <c r="J1489" s="184">
        <v>4.0110999999999999</v>
      </c>
      <c r="K1489" s="184">
        <v>3.4329999999999998</v>
      </c>
      <c r="L1489" s="184">
        <v>3.7713999999999999</v>
      </c>
      <c r="M1489" s="184">
        <v>3.9527000000000001</v>
      </c>
      <c r="N1489" s="184">
        <v>3.8552</v>
      </c>
      <c r="O1489" s="184">
        <v>6.2656999999999998</v>
      </c>
      <c r="P1489" s="184">
        <v>6.6425999999999998</v>
      </c>
      <c r="Q1489" s="184">
        <v>7.8493000000000004</v>
      </c>
      <c r="R1489" s="184">
        <v>5.1191000000000004</v>
      </c>
      <c r="S1489" s="120" t="s">
        <v>1996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1195</v>
      </c>
      <c r="B1490" s="180" t="s">
        <v>1229</v>
      </c>
      <c r="C1490" s="180">
        <v>102503</v>
      </c>
      <c r="D1490" s="183">
        <v>44536</v>
      </c>
      <c r="E1490" s="184">
        <v>33.303100000000001</v>
      </c>
      <c r="F1490" s="184">
        <v>2.9599000000000002</v>
      </c>
      <c r="G1490" s="184">
        <v>2.9599000000000002</v>
      </c>
      <c r="H1490" s="184">
        <v>3.1960000000000002</v>
      </c>
      <c r="I1490" s="184">
        <v>3.1273</v>
      </c>
      <c r="J1490" s="184">
        <v>3.4782000000000002</v>
      </c>
      <c r="K1490" s="184">
        <v>2.8993000000000002</v>
      </c>
      <c r="L1490" s="184">
        <v>3.2315999999999998</v>
      </c>
      <c r="M1490" s="184">
        <v>3.4085999999999999</v>
      </c>
      <c r="N1490" s="184">
        <v>3.3346</v>
      </c>
      <c r="O1490" s="184">
        <v>5.6741999999999999</v>
      </c>
      <c r="P1490" s="184">
        <v>5.9958999999999998</v>
      </c>
      <c r="Q1490" s="184">
        <v>7.1553000000000004</v>
      </c>
      <c r="R1490" s="184">
        <v>4.5548999999999999</v>
      </c>
      <c r="S1490" s="120" t="s">
        <v>1996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1195</v>
      </c>
      <c r="B1491" s="180" t="s">
        <v>1230</v>
      </c>
      <c r="C1491" s="180">
        <v>145050</v>
      </c>
      <c r="D1491" s="183">
        <v>44536</v>
      </c>
      <c r="E1491" s="184">
        <v>11.9862</v>
      </c>
      <c r="F1491" s="184">
        <v>3.0459000000000001</v>
      </c>
      <c r="G1491" s="184">
        <v>3.0459000000000001</v>
      </c>
      <c r="H1491" s="184">
        <v>3.0468999999999999</v>
      </c>
      <c r="I1491" s="184">
        <v>3.1795</v>
      </c>
      <c r="J1491" s="184">
        <v>3.3506</v>
      </c>
      <c r="K1491" s="184">
        <v>3.1364000000000001</v>
      </c>
      <c r="L1491" s="184">
        <v>3.4483999999999999</v>
      </c>
      <c r="M1491" s="184">
        <v>3.4994999999999998</v>
      </c>
      <c r="N1491" s="184">
        <v>3.4567000000000001</v>
      </c>
      <c r="O1491" s="184">
        <v>5.6318999999999999</v>
      </c>
      <c r="P1491" s="184"/>
      <c r="Q1491" s="184">
        <v>5.8300999999999998</v>
      </c>
      <c r="R1491" s="184">
        <v>4.3841999999999999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1195</v>
      </c>
      <c r="B1492" s="180" t="s">
        <v>1231</v>
      </c>
      <c r="C1492" s="180">
        <v>145042</v>
      </c>
      <c r="D1492" s="183">
        <v>44536</v>
      </c>
      <c r="E1492" s="184">
        <v>11.9496</v>
      </c>
      <c r="F1492" s="184">
        <v>2.9533999999999998</v>
      </c>
      <c r="G1492" s="184">
        <v>2.9533999999999998</v>
      </c>
      <c r="H1492" s="184">
        <v>2.9689000000000001</v>
      </c>
      <c r="I1492" s="184">
        <v>3.0798999999999999</v>
      </c>
      <c r="J1492" s="184">
        <v>3.2677999999999998</v>
      </c>
      <c r="K1492" s="184">
        <v>3.0507</v>
      </c>
      <c r="L1492" s="184">
        <v>3.3584000000000001</v>
      </c>
      <c r="M1492" s="184">
        <v>3.4196</v>
      </c>
      <c r="N1492" s="184">
        <v>3.3732000000000002</v>
      </c>
      <c r="O1492" s="184">
        <v>5.5347</v>
      </c>
      <c r="P1492" s="184"/>
      <c r="Q1492" s="184">
        <v>5.7289000000000003</v>
      </c>
      <c r="R1492" s="184">
        <v>4.3116000000000003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1195</v>
      </c>
      <c r="B1493" s="180" t="s">
        <v>1232</v>
      </c>
      <c r="C1493" s="180">
        <v>119424</v>
      </c>
      <c r="D1493" s="183">
        <v>44536</v>
      </c>
      <c r="E1493" s="184">
        <v>3771.7853</v>
      </c>
      <c r="F1493" s="184">
        <v>3.8650000000000002</v>
      </c>
      <c r="G1493" s="184">
        <v>3.8650000000000002</v>
      </c>
      <c r="H1493" s="184">
        <v>4.2465000000000002</v>
      </c>
      <c r="I1493" s="184">
        <v>4.1639999999999997</v>
      </c>
      <c r="J1493" s="184">
        <v>4.2850000000000001</v>
      </c>
      <c r="K1493" s="184">
        <v>3.4531999999999998</v>
      </c>
      <c r="L1493" s="184">
        <v>3.9438</v>
      </c>
      <c r="M1493" s="184">
        <v>4.2572000000000001</v>
      </c>
      <c r="N1493" s="184">
        <v>4.0997000000000003</v>
      </c>
      <c r="O1493" s="184">
        <v>6.4237000000000002</v>
      </c>
      <c r="P1493" s="184">
        <v>5.1200999999999999</v>
      </c>
      <c r="Q1493" s="184">
        <v>6.6547999999999998</v>
      </c>
      <c r="R1493" s="184">
        <v>5.3627000000000002</v>
      </c>
      <c r="S1493" s="120" t="s">
        <v>1996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1195</v>
      </c>
      <c r="B1494" s="180" t="s">
        <v>1233</v>
      </c>
      <c r="C1494" s="180">
        <v>101847</v>
      </c>
      <c r="D1494" s="183">
        <v>44536</v>
      </c>
      <c r="E1494" s="184">
        <v>3736.3173000000002</v>
      </c>
      <c r="F1494" s="184">
        <v>3.6122999999999998</v>
      </c>
      <c r="G1494" s="184">
        <v>3.6122999999999998</v>
      </c>
      <c r="H1494" s="184">
        <v>4.0247000000000002</v>
      </c>
      <c r="I1494" s="184">
        <v>3.9697</v>
      </c>
      <c r="J1494" s="184">
        <v>4.0941999999999998</v>
      </c>
      <c r="K1494" s="184">
        <v>3.2515999999999998</v>
      </c>
      <c r="L1494" s="184">
        <v>3.7452999999999999</v>
      </c>
      <c r="M1494" s="184">
        <v>4.0609999999999999</v>
      </c>
      <c r="N1494" s="184">
        <v>3.9001999999999999</v>
      </c>
      <c r="O1494" s="184">
        <v>6.2606000000000002</v>
      </c>
      <c r="P1494" s="184">
        <v>4.9831000000000003</v>
      </c>
      <c r="Q1494" s="184">
        <v>6.7534000000000001</v>
      </c>
      <c r="R1494" s="184">
        <v>5.1839000000000004</v>
      </c>
      <c r="S1494" s="120" t="s">
        <v>1996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1195</v>
      </c>
      <c r="B1495" s="180" t="s">
        <v>1234</v>
      </c>
      <c r="C1495" s="180">
        <v>120299</v>
      </c>
      <c r="D1495" s="183">
        <v>44536</v>
      </c>
      <c r="E1495" s="184">
        <v>2457.3865999999998</v>
      </c>
      <c r="F1495" s="184">
        <v>3.5558999999999998</v>
      </c>
      <c r="G1495" s="184">
        <v>3.5558999999999998</v>
      </c>
      <c r="H1495" s="184">
        <v>3.7604000000000002</v>
      </c>
      <c r="I1495" s="184">
        <v>3.8369</v>
      </c>
      <c r="J1495" s="184">
        <v>4.0673000000000004</v>
      </c>
      <c r="K1495" s="184">
        <v>3.4626999999999999</v>
      </c>
      <c r="L1495" s="184">
        <v>3.7921999999999998</v>
      </c>
      <c r="M1495" s="184">
        <v>3.9268000000000001</v>
      </c>
      <c r="N1495" s="184">
        <v>3.8287</v>
      </c>
      <c r="O1495" s="184">
        <v>6.1298000000000004</v>
      </c>
      <c r="P1495" s="184">
        <v>6.5819000000000001</v>
      </c>
      <c r="Q1495" s="184">
        <v>7.5117000000000003</v>
      </c>
      <c r="R1495" s="184">
        <v>5.0377000000000001</v>
      </c>
      <c r="S1495" s="120" t="s">
        <v>1996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1195</v>
      </c>
      <c r="B1496" s="180" t="s">
        <v>1235</v>
      </c>
      <c r="C1496" s="180">
        <v>112077</v>
      </c>
      <c r="D1496" s="183">
        <v>44536</v>
      </c>
      <c r="E1496" s="184">
        <v>2434.9884000000002</v>
      </c>
      <c r="F1496" s="184">
        <v>3.4661</v>
      </c>
      <c r="G1496" s="184">
        <v>3.4661</v>
      </c>
      <c r="H1496" s="184">
        <v>3.6701999999999999</v>
      </c>
      <c r="I1496" s="184">
        <v>3.7467999999999999</v>
      </c>
      <c r="J1496" s="184">
        <v>3.9769000000000001</v>
      </c>
      <c r="K1496" s="184">
        <v>3.3719999999999999</v>
      </c>
      <c r="L1496" s="184">
        <v>3.7004999999999999</v>
      </c>
      <c r="M1496" s="184">
        <v>3.8348</v>
      </c>
      <c r="N1496" s="184">
        <v>3.7357</v>
      </c>
      <c r="O1496" s="184">
        <v>6.0224000000000002</v>
      </c>
      <c r="P1496" s="184">
        <v>6.4661</v>
      </c>
      <c r="Q1496" s="184">
        <v>7.4288999999999996</v>
      </c>
      <c r="R1496" s="184">
        <v>4.9390000000000001</v>
      </c>
      <c r="S1496" s="120" t="s">
        <v>1996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3.3515756756756763</v>
      </c>
      <c r="G1497" s="186">
        <v>3.3515756756756763</v>
      </c>
      <c r="H1497" s="186">
        <v>3.485445945945945</v>
      </c>
      <c r="I1497" s="186">
        <v>3.5336027027027028</v>
      </c>
      <c r="J1497" s="186">
        <v>3.867664864864865</v>
      </c>
      <c r="K1497" s="186">
        <v>3.1766432432432437</v>
      </c>
      <c r="L1497" s="186">
        <v>3.5464162162162167</v>
      </c>
      <c r="M1497" s="186">
        <v>3.695743243243244</v>
      </c>
      <c r="N1497" s="186">
        <v>3.5663783783783773</v>
      </c>
      <c r="O1497" s="186">
        <v>6.1494838709677424</v>
      </c>
      <c r="P1497" s="186">
        <v>6.2844517241379316</v>
      </c>
      <c r="Q1497" s="186">
        <v>6.7351540540540542</v>
      </c>
      <c r="R1497" s="186">
        <v>4.8509342857142848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3.4441000000000002</v>
      </c>
      <c r="G1498" s="186">
        <v>3.4441000000000002</v>
      </c>
      <c r="H1498" s="186">
        <v>3.7061999999999999</v>
      </c>
      <c r="I1498" s="186">
        <v>3.6968000000000001</v>
      </c>
      <c r="J1498" s="186">
        <v>3.9769000000000001</v>
      </c>
      <c r="K1498" s="186">
        <v>3.2707999999999999</v>
      </c>
      <c r="L1498" s="186">
        <v>3.6791999999999998</v>
      </c>
      <c r="M1498" s="186">
        <v>3.8290000000000002</v>
      </c>
      <c r="N1498" s="186">
        <v>3.7261000000000002</v>
      </c>
      <c r="O1498" s="186">
        <v>6.0911999999999997</v>
      </c>
      <c r="P1498" s="186">
        <v>6.4462999999999999</v>
      </c>
      <c r="Q1498" s="186">
        <v>7.2271000000000001</v>
      </c>
      <c r="R1498" s="186">
        <v>5.0000999999999998</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1236</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1237</v>
      </c>
      <c r="B1501" s="180" t="s">
        <v>1238</v>
      </c>
      <c r="C1501" s="180">
        <v>120524</v>
      </c>
      <c r="D1501" s="183">
        <v>44536</v>
      </c>
      <c r="E1501" s="184">
        <v>33.946899999999999</v>
      </c>
      <c r="F1501" s="184">
        <v>-1.1591</v>
      </c>
      <c r="G1501" s="184">
        <v>-1.1591</v>
      </c>
      <c r="H1501" s="184">
        <v>-0.61280000000000001</v>
      </c>
      <c r="I1501" s="184">
        <v>-1.3329</v>
      </c>
      <c r="J1501" s="184">
        <v>-1.4815</v>
      </c>
      <c r="K1501" s="184">
        <v>0.78590000000000004</v>
      </c>
      <c r="L1501" s="184">
        <v>12.1774</v>
      </c>
      <c r="M1501" s="184">
        <v>19.268899999999999</v>
      </c>
      <c r="N1501" s="184">
        <v>26.940799999999999</v>
      </c>
      <c r="O1501" s="184">
        <v>20.610800000000001</v>
      </c>
      <c r="P1501" s="184">
        <v>15.2662</v>
      </c>
      <c r="Q1501" s="184">
        <v>11.6455</v>
      </c>
      <c r="R1501" s="184">
        <v>22.2287</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1237</v>
      </c>
      <c r="B1502" s="180" t="s">
        <v>1239</v>
      </c>
      <c r="C1502" s="180">
        <v>113064</v>
      </c>
      <c r="D1502" s="183">
        <v>44536</v>
      </c>
      <c r="E1502" s="184">
        <v>30.575399999999998</v>
      </c>
      <c r="F1502" s="184">
        <v>-1.1727000000000001</v>
      </c>
      <c r="G1502" s="184">
        <v>-1.1727000000000001</v>
      </c>
      <c r="H1502" s="184">
        <v>-0.64410000000000001</v>
      </c>
      <c r="I1502" s="184">
        <v>-1.3948</v>
      </c>
      <c r="J1502" s="184">
        <v>-1.6305000000000001</v>
      </c>
      <c r="K1502" s="184">
        <v>0.37559999999999999</v>
      </c>
      <c r="L1502" s="184">
        <v>11.222899999999999</v>
      </c>
      <c r="M1502" s="184">
        <v>17.763500000000001</v>
      </c>
      <c r="N1502" s="184">
        <v>24.848500000000001</v>
      </c>
      <c r="O1502" s="184">
        <v>18.947800000000001</v>
      </c>
      <c r="P1502" s="184">
        <v>13.755000000000001</v>
      </c>
      <c r="Q1502" s="184">
        <v>10.4</v>
      </c>
      <c r="R1502" s="184">
        <v>20.3796</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1237</v>
      </c>
      <c r="B1503" s="180" t="s">
        <v>1240</v>
      </c>
      <c r="C1503" s="180">
        <v>103131</v>
      </c>
      <c r="D1503" s="183">
        <v>44536</v>
      </c>
      <c r="E1503" s="184">
        <v>47.258000000000003</v>
      </c>
      <c r="F1503" s="184">
        <v>-0.88919999999999999</v>
      </c>
      <c r="G1503" s="184">
        <v>-0.88919999999999999</v>
      </c>
      <c r="H1503" s="184">
        <v>-0.7581</v>
      </c>
      <c r="I1503" s="184">
        <v>-1.2661</v>
      </c>
      <c r="J1503" s="184">
        <v>1.9E-2</v>
      </c>
      <c r="K1503" s="184">
        <v>0.73970000000000002</v>
      </c>
      <c r="L1503" s="184">
        <v>8.3427000000000007</v>
      </c>
      <c r="M1503" s="184">
        <v>15.103400000000001</v>
      </c>
      <c r="N1503" s="184">
        <v>23.8385</v>
      </c>
      <c r="O1503" s="184">
        <v>16.338799999999999</v>
      </c>
      <c r="P1503" s="184">
        <v>11.0349</v>
      </c>
      <c r="Q1503" s="184">
        <v>9.9868000000000006</v>
      </c>
      <c r="R1503" s="184">
        <v>20.1953</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1237</v>
      </c>
      <c r="B1504" s="180" t="s">
        <v>1241</v>
      </c>
      <c r="C1504" s="180">
        <v>119131</v>
      </c>
      <c r="D1504" s="183">
        <v>44536</v>
      </c>
      <c r="E1504" s="184">
        <v>50.438000000000002</v>
      </c>
      <c r="F1504" s="184">
        <v>-0.87849999999999995</v>
      </c>
      <c r="G1504" s="184">
        <v>-0.87849999999999995</v>
      </c>
      <c r="H1504" s="184">
        <v>-0.73019999999999996</v>
      </c>
      <c r="I1504" s="184">
        <v>-1.2142999999999999</v>
      </c>
      <c r="J1504" s="184">
        <v>0.1449</v>
      </c>
      <c r="K1504" s="184">
        <v>1.0984</v>
      </c>
      <c r="L1504" s="184">
        <v>9.1377000000000006</v>
      </c>
      <c r="M1504" s="184">
        <v>16.433900000000001</v>
      </c>
      <c r="N1504" s="184">
        <v>25.652100000000001</v>
      </c>
      <c r="O1504" s="184">
        <v>17.523900000000001</v>
      </c>
      <c r="P1504" s="184">
        <v>11.9732</v>
      </c>
      <c r="Q1504" s="184">
        <v>11.4495</v>
      </c>
      <c r="R1504" s="184">
        <v>21.659600000000001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1237</v>
      </c>
      <c r="B1505" s="180" t="s">
        <v>1242</v>
      </c>
      <c r="C1505" s="180">
        <v>101144</v>
      </c>
      <c r="D1505" s="183">
        <v>44536</v>
      </c>
      <c r="E1505" s="184">
        <v>403.35140000000001</v>
      </c>
      <c r="F1505" s="184">
        <v>-1.2155</v>
      </c>
      <c r="G1505" s="184">
        <v>-1.2155</v>
      </c>
      <c r="H1505" s="184">
        <v>-1.1163000000000001</v>
      </c>
      <c r="I1505" s="184">
        <v>-3.0215000000000001</v>
      </c>
      <c r="J1505" s="184">
        <v>-3.7372000000000001</v>
      </c>
      <c r="K1505" s="184">
        <v>3.8591000000000002</v>
      </c>
      <c r="L1505" s="184">
        <v>11.465999999999999</v>
      </c>
      <c r="M1505" s="184">
        <v>19.221</v>
      </c>
      <c r="N1505" s="184">
        <v>36.668300000000002</v>
      </c>
      <c r="O1505" s="184">
        <v>17.508099999999999</v>
      </c>
      <c r="P1505" s="184">
        <v>14.262</v>
      </c>
      <c r="Q1505" s="184">
        <v>21.342500000000001</v>
      </c>
      <c r="R1505" s="184">
        <v>22.101800000000001</v>
      </c>
      <c r="S1505" s="120" t="s">
        <v>1996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1237</v>
      </c>
      <c r="B1506" s="180" t="s">
        <v>1243</v>
      </c>
      <c r="C1506" s="180">
        <v>120334</v>
      </c>
      <c r="D1506" s="183">
        <v>44536</v>
      </c>
      <c r="E1506" s="184">
        <v>432.59910000000002</v>
      </c>
      <c r="F1506" s="184">
        <v>-1.2104999999999999</v>
      </c>
      <c r="G1506" s="184">
        <v>-1.2104999999999999</v>
      </c>
      <c r="H1506" s="184">
        <v>-1.1046</v>
      </c>
      <c r="I1506" s="184">
        <v>-2.9990000000000001</v>
      </c>
      <c r="J1506" s="184">
        <v>-3.6844000000000001</v>
      </c>
      <c r="K1506" s="184">
        <v>4.0125000000000002</v>
      </c>
      <c r="L1506" s="184">
        <v>11.801</v>
      </c>
      <c r="M1506" s="184">
        <v>19.765699999999999</v>
      </c>
      <c r="N1506" s="184">
        <v>37.488999999999997</v>
      </c>
      <c r="O1506" s="184">
        <v>18.293299999999999</v>
      </c>
      <c r="P1506" s="184">
        <v>15.183</v>
      </c>
      <c r="Q1506" s="184">
        <v>15.7531</v>
      </c>
      <c r="R1506" s="184">
        <v>22.871099999999998</v>
      </c>
      <c r="S1506" s="120" t="s">
        <v>1996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1237</v>
      </c>
      <c r="B1507" s="180" t="s">
        <v>1935</v>
      </c>
      <c r="C1507" s="180">
        <v>148454</v>
      </c>
      <c r="D1507" s="183">
        <v>44536</v>
      </c>
      <c r="E1507" s="184">
        <v>10.9871</v>
      </c>
      <c r="F1507" s="184">
        <v>-0.1236</v>
      </c>
      <c r="G1507" s="184">
        <v>-0.1236</v>
      </c>
      <c r="H1507" s="184">
        <v>-0.188</v>
      </c>
      <c r="I1507" s="184">
        <v>-0.87690000000000001</v>
      </c>
      <c r="J1507" s="184">
        <v>-0.46379999999999999</v>
      </c>
      <c r="K1507" s="184">
        <v>0.24179999999999999</v>
      </c>
      <c r="L1507" s="184">
        <v>2.8841000000000001</v>
      </c>
      <c r="M1507" s="184">
        <v>6.1176000000000004</v>
      </c>
      <c r="N1507" s="184">
        <v>6.0787000000000004</v>
      </c>
      <c r="O1507" s="184"/>
      <c r="P1507" s="184"/>
      <c r="Q1507" s="184">
        <v>7.2793000000000001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1237</v>
      </c>
      <c r="B1508" s="180" t="s">
        <v>1936</v>
      </c>
      <c r="C1508" s="180">
        <v>148455</v>
      </c>
      <c r="D1508" s="183">
        <v>44536</v>
      </c>
      <c r="E1508" s="184">
        <v>10.768599999999999</v>
      </c>
      <c r="F1508" s="184">
        <v>-0.13350000000000001</v>
      </c>
      <c r="G1508" s="184">
        <v>-0.13350000000000001</v>
      </c>
      <c r="H1508" s="184">
        <v>-0.2104</v>
      </c>
      <c r="I1508" s="184">
        <v>-0.92190000000000005</v>
      </c>
      <c r="J1508" s="184">
        <v>-0.58350000000000002</v>
      </c>
      <c r="K1508" s="184">
        <v>-0.11409999999999999</v>
      </c>
      <c r="L1508" s="184">
        <v>2.1292</v>
      </c>
      <c r="M1508" s="184">
        <v>4.9284999999999997</v>
      </c>
      <c r="N1508" s="184">
        <v>4.4977999999999998</v>
      </c>
      <c r="O1508" s="184"/>
      <c r="P1508" s="184"/>
      <c r="Q1508" s="184">
        <v>5.6828000000000003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1237</v>
      </c>
      <c r="B1509" s="180" t="s">
        <v>2017</v>
      </c>
      <c r="C1509" s="180">
        <v>114855</v>
      </c>
      <c r="D1509" s="183">
        <v>44536</v>
      </c>
      <c r="E1509" s="184">
        <v>24.852</v>
      </c>
      <c r="F1509" s="184">
        <v>-1.1023000000000001</v>
      </c>
      <c r="G1509" s="184">
        <v>-1.1023000000000001</v>
      </c>
      <c r="H1509" s="184">
        <v>-0.51639999999999997</v>
      </c>
      <c r="I1509" s="184">
        <v>-2.3309000000000002</v>
      </c>
      <c r="J1509" s="184">
        <v>-4.1986999999999997</v>
      </c>
      <c r="K1509" s="184">
        <v>-0.43149999999999999</v>
      </c>
      <c r="L1509" s="184">
        <v>8.0517000000000003</v>
      </c>
      <c r="M1509" s="184">
        <v>12.6732</v>
      </c>
      <c r="N1509" s="184">
        <v>20.266500000000001</v>
      </c>
      <c r="O1509" s="184">
        <v>13.16</v>
      </c>
      <c r="P1509" s="184">
        <v>9.5419</v>
      </c>
      <c r="Q1509" s="184">
        <v>8.8981999999999992</v>
      </c>
      <c r="R1509" s="184">
        <v>15.244999999999999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1237</v>
      </c>
      <c r="B1510" s="180" t="s">
        <v>2018</v>
      </c>
      <c r="C1510" s="180">
        <v>119176</v>
      </c>
      <c r="D1510" s="183">
        <v>44536</v>
      </c>
      <c r="E1510" s="184">
        <v>27.882400000000001</v>
      </c>
      <c r="F1510" s="184">
        <v>-1.0845</v>
      </c>
      <c r="G1510" s="184">
        <v>-1.0845</v>
      </c>
      <c r="H1510" s="184">
        <v>-0.47510000000000002</v>
      </c>
      <c r="I1510" s="184">
        <v>-2.2496999999999998</v>
      </c>
      <c r="J1510" s="184">
        <v>-4.0110000000000001</v>
      </c>
      <c r="K1510" s="184">
        <v>6.4199999999999993E-2</v>
      </c>
      <c r="L1510" s="184">
        <v>9.1818000000000008</v>
      </c>
      <c r="M1510" s="184">
        <v>14.395899999999999</v>
      </c>
      <c r="N1510" s="184">
        <v>22.6797</v>
      </c>
      <c r="O1510" s="184">
        <v>14.975</v>
      </c>
      <c r="P1510" s="184">
        <v>11.0915</v>
      </c>
      <c r="Q1510" s="184">
        <v>9.8926999999999996</v>
      </c>
      <c r="R1510" s="184">
        <v>17.1556</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1237</v>
      </c>
      <c r="B1511" s="180" t="s">
        <v>1937</v>
      </c>
      <c r="C1511" s="180">
        <v>148457</v>
      </c>
      <c r="D1511" s="183">
        <v>44533</v>
      </c>
      <c r="E1511" s="184">
        <v>13.2318</v>
      </c>
      <c r="F1511" s="184">
        <v>-0.56140000000000001</v>
      </c>
      <c r="G1511" s="184">
        <v>0.30399999999999999</v>
      </c>
      <c r="H1511" s="184">
        <v>-6.7999999999999996E-3</v>
      </c>
      <c r="I1511" s="184">
        <v>-2.8574000000000002</v>
      </c>
      <c r="J1511" s="184">
        <v>-2.4333</v>
      </c>
      <c r="K1511" s="184">
        <v>1.0385</v>
      </c>
      <c r="L1511" s="184">
        <v>9.4812999999999992</v>
      </c>
      <c r="M1511" s="184">
        <v>14.549099999999999</v>
      </c>
      <c r="N1511" s="184">
        <v>24.159500000000001</v>
      </c>
      <c r="O1511" s="184"/>
      <c r="P1511" s="184"/>
      <c r="Q1511" s="184">
        <v>24.762499999999999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1237</v>
      </c>
      <c r="B1512" s="180" t="s">
        <v>1938</v>
      </c>
      <c r="C1512" s="180">
        <v>148459</v>
      </c>
      <c r="D1512" s="183">
        <v>44533</v>
      </c>
      <c r="E1512" s="184">
        <v>12.9678</v>
      </c>
      <c r="F1512" s="184">
        <v>-0.56510000000000005</v>
      </c>
      <c r="G1512" s="184">
        <v>0.2923</v>
      </c>
      <c r="H1512" s="184">
        <v>-3.39E-2</v>
      </c>
      <c r="I1512" s="184">
        <v>-2.9131</v>
      </c>
      <c r="J1512" s="184">
        <v>-2.5489999999999999</v>
      </c>
      <c r="K1512" s="184">
        <v>0.67069999999999996</v>
      </c>
      <c r="L1512" s="184">
        <v>8.6872000000000007</v>
      </c>
      <c r="M1512" s="184">
        <v>13.208399999999999</v>
      </c>
      <c r="N1512" s="184">
        <v>22.1844</v>
      </c>
      <c r="O1512" s="184"/>
      <c r="P1512" s="184"/>
      <c r="Q1512" s="184">
        <v>22.791799999999999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1237</v>
      </c>
      <c r="B1513" s="180" t="s">
        <v>1244</v>
      </c>
      <c r="C1513" s="180">
        <v>101072</v>
      </c>
      <c r="D1513" s="183">
        <v>44536</v>
      </c>
      <c r="E1513" s="184">
        <v>76.044499999999999</v>
      </c>
      <c r="F1513" s="184">
        <v>-0.73880000000000001</v>
      </c>
      <c r="G1513" s="184">
        <v>-0.73880000000000001</v>
      </c>
      <c r="H1513" s="184">
        <v>0.35880000000000001</v>
      </c>
      <c r="I1513" s="184">
        <v>-0.2157</v>
      </c>
      <c r="J1513" s="184">
        <v>-0.56579999999999997</v>
      </c>
      <c r="K1513" s="184">
        <v>5.3205999999999998</v>
      </c>
      <c r="L1513" s="184">
        <v>11.1281</v>
      </c>
      <c r="M1513" s="184">
        <v>44.627099999999999</v>
      </c>
      <c r="N1513" s="184">
        <v>52.8367</v>
      </c>
      <c r="O1513" s="184">
        <v>28.268000000000001</v>
      </c>
      <c r="P1513" s="184">
        <v>17.303000000000001</v>
      </c>
      <c r="Q1513" s="184">
        <v>10.282</v>
      </c>
      <c r="R1513" s="184">
        <v>37.382599999999996</v>
      </c>
      <c r="S1513" s="120" t="s">
        <v>1995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1237</v>
      </c>
      <c r="B1514" s="180" t="s">
        <v>1245</v>
      </c>
      <c r="C1514" s="180">
        <v>120821</v>
      </c>
      <c r="D1514" s="183">
        <v>44536</v>
      </c>
      <c r="E1514" s="184">
        <v>77.257800000000003</v>
      </c>
      <c r="F1514" s="184">
        <v>-0.7238</v>
      </c>
      <c r="G1514" s="184">
        <v>-0.7238</v>
      </c>
      <c r="H1514" s="184">
        <v>0.39269999999999999</v>
      </c>
      <c r="I1514" s="184">
        <v>-0.1467</v>
      </c>
      <c r="J1514" s="184">
        <v>-0.40649999999999997</v>
      </c>
      <c r="K1514" s="184">
        <v>5.7915999999999999</v>
      </c>
      <c r="L1514" s="184">
        <v>12.1448</v>
      </c>
      <c r="M1514" s="184">
        <v>46.765799999999999</v>
      </c>
      <c r="N1514" s="184">
        <v>55.514600000000002</v>
      </c>
      <c r="O1514" s="184">
        <v>28.945900000000002</v>
      </c>
      <c r="P1514" s="184">
        <v>17.674800000000001</v>
      </c>
      <c r="Q1514" s="184">
        <v>13.779199999999999</v>
      </c>
      <c r="R1514" s="184">
        <v>38.691800000000001</v>
      </c>
      <c r="S1514" s="120" t="s">
        <v>1995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1237</v>
      </c>
      <c r="B1515" s="180" t="s">
        <v>1246</v>
      </c>
      <c r="C1515" s="180">
        <v>119843</v>
      </c>
      <c r="D1515" s="183">
        <v>44536</v>
      </c>
      <c r="E1515" s="184">
        <v>39.625999999999998</v>
      </c>
      <c r="F1515" s="184">
        <v>-0.50790000000000002</v>
      </c>
      <c r="G1515" s="184">
        <v>-0.50790000000000002</v>
      </c>
      <c r="H1515" s="184">
        <v>-0.2276</v>
      </c>
      <c r="I1515" s="184">
        <v>-1.1243000000000001</v>
      </c>
      <c r="J1515" s="184">
        <v>-0.95979999999999999</v>
      </c>
      <c r="K1515" s="184">
        <v>0.53990000000000005</v>
      </c>
      <c r="L1515" s="184">
        <v>4.6477000000000004</v>
      </c>
      <c r="M1515" s="184">
        <v>11.6549</v>
      </c>
      <c r="N1515" s="184">
        <v>15.5863</v>
      </c>
      <c r="O1515" s="184">
        <v>13.721500000000001</v>
      </c>
      <c r="P1515" s="184">
        <v>10.492800000000001</v>
      </c>
      <c r="Q1515" s="184">
        <v>11.329800000000001</v>
      </c>
      <c r="R1515" s="184">
        <v>15.021100000000001</v>
      </c>
      <c r="S1515" s="120" t="s">
        <v>1998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1237</v>
      </c>
      <c r="B1516" s="180" t="s">
        <v>1247</v>
      </c>
      <c r="C1516" s="180">
        <v>103408</v>
      </c>
      <c r="D1516" s="183">
        <v>44536</v>
      </c>
      <c r="E1516" s="184">
        <v>36.927500000000002</v>
      </c>
      <c r="F1516" s="184">
        <v>-0.51539999999999997</v>
      </c>
      <c r="G1516" s="184">
        <v>-0.51539999999999997</v>
      </c>
      <c r="H1516" s="184">
        <v>-0.245</v>
      </c>
      <c r="I1516" s="184">
        <v>-1.1592</v>
      </c>
      <c r="J1516" s="184">
        <v>-1.0389999999999999</v>
      </c>
      <c r="K1516" s="184">
        <v>0.32219999999999999</v>
      </c>
      <c r="L1516" s="184">
        <v>4.2024999999999997</v>
      </c>
      <c r="M1516" s="184">
        <v>10.948700000000001</v>
      </c>
      <c r="N1516" s="184">
        <v>14.644600000000001</v>
      </c>
      <c r="O1516" s="184">
        <v>12.977</v>
      </c>
      <c r="P1516" s="184">
        <v>9.5305999999999997</v>
      </c>
      <c r="Q1516" s="184">
        <v>8.4923000000000002</v>
      </c>
      <c r="R1516" s="184">
        <v>14.1929</v>
      </c>
      <c r="S1516" s="120" t="s">
        <v>1998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1237</v>
      </c>
      <c r="B1517" s="180" t="s">
        <v>1248</v>
      </c>
      <c r="C1517" s="180">
        <v>148053</v>
      </c>
      <c r="D1517" s="183">
        <v>44533</v>
      </c>
      <c r="E1517" s="184">
        <v>15.7821</v>
      </c>
      <c r="F1517" s="184">
        <v>-0.45229999999999998</v>
      </c>
      <c r="G1517" s="184">
        <v>0.71919999999999995</v>
      </c>
      <c r="H1517" s="184">
        <v>0.64990000000000003</v>
      </c>
      <c r="I1517" s="184">
        <v>-1.3107</v>
      </c>
      <c r="J1517" s="184">
        <v>-0.87119999999999997</v>
      </c>
      <c r="K1517" s="184">
        <v>1.6356999999999999</v>
      </c>
      <c r="L1517" s="184">
        <v>10.007400000000001</v>
      </c>
      <c r="M1517" s="184">
        <v>14.633800000000001</v>
      </c>
      <c r="N1517" s="184">
        <v>29.7913</v>
      </c>
      <c r="O1517" s="184"/>
      <c r="P1517" s="184"/>
      <c r="Q1517" s="184">
        <v>29.775500000000001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1237</v>
      </c>
      <c r="B1518" s="180" t="s">
        <v>1249</v>
      </c>
      <c r="C1518" s="180">
        <v>148050</v>
      </c>
      <c r="D1518" s="183">
        <v>44533</v>
      </c>
      <c r="E1518" s="184">
        <v>15.275499999999999</v>
      </c>
      <c r="F1518" s="184">
        <v>-0.45750000000000002</v>
      </c>
      <c r="G1518" s="184">
        <v>0.70409999999999995</v>
      </c>
      <c r="H1518" s="184">
        <v>0.61450000000000005</v>
      </c>
      <c r="I1518" s="184">
        <v>-1.3835</v>
      </c>
      <c r="J1518" s="184">
        <v>-1.018</v>
      </c>
      <c r="K1518" s="184">
        <v>1.1757</v>
      </c>
      <c r="L1518" s="184">
        <v>9.0609000000000002</v>
      </c>
      <c r="M1518" s="184">
        <v>13.1167</v>
      </c>
      <c r="N1518" s="184">
        <v>27.464700000000001</v>
      </c>
      <c r="O1518" s="184"/>
      <c r="P1518" s="184"/>
      <c r="Q1518" s="184">
        <v>27.3794</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1237</v>
      </c>
      <c r="B1519" s="180" t="s">
        <v>1250</v>
      </c>
      <c r="C1519" s="180">
        <v>120760</v>
      </c>
      <c r="D1519" s="183">
        <v>44536</v>
      </c>
      <c r="E1519" s="184">
        <v>46.22</v>
      </c>
      <c r="F1519" s="184">
        <v>-0.88990000000000002</v>
      </c>
      <c r="G1519" s="184">
        <v>-0.88990000000000002</v>
      </c>
      <c r="H1519" s="184">
        <v>-0.82740000000000002</v>
      </c>
      <c r="I1519" s="184">
        <v>-1.9046000000000001</v>
      </c>
      <c r="J1519" s="184">
        <v>-2.4617</v>
      </c>
      <c r="K1519" s="184">
        <v>-2.0078</v>
      </c>
      <c r="L1519" s="184">
        <v>4.8360000000000003</v>
      </c>
      <c r="M1519" s="184">
        <v>7.7510000000000003</v>
      </c>
      <c r="N1519" s="184">
        <v>13.0953</v>
      </c>
      <c r="O1519" s="184">
        <v>10.409599999999999</v>
      </c>
      <c r="P1519" s="184">
        <v>9.3282000000000007</v>
      </c>
      <c r="Q1519" s="184">
        <v>7.8034999999999997</v>
      </c>
      <c r="R1519" s="184">
        <v>12.5047</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1237</v>
      </c>
      <c r="B1520" s="180" t="s">
        <v>1251</v>
      </c>
      <c r="C1520" s="180">
        <v>111599</v>
      </c>
      <c r="D1520" s="183">
        <v>44536</v>
      </c>
      <c r="E1520" s="184">
        <v>43.139600000000002</v>
      </c>
      <c r="F1520" s="184">
        <v>-0.8962</v>
      </c>
      <c r="G1520" s="184">
        <v>-0.8962</v>
      </c>
      <c r="H1520" s="184">
        <v>-0.84330000000000005</v>
      </c>
      <c r="I1520" s="184">
        <v>-1.9358</v>
      </c>
      <c r="J1520" s="184">
        <v>-2.5339999999999998</v>
      </c>
      <c r="K1520" s="184">
        <v>-2.2069999999999999</v>
      </c>
      <c r="L1520" s="184">
        <v>4.4130000000000003</v>
      </c>
      <c r="M1520" s="184">
        <v>7.1052</v>
      </c>
      <c r="N1520" s="184">
        <v>12.195499999999999</v>
      </c>
      <c r="O1520" s="184">
        <v>9.516</v>
      </c>
      <c r="P1520" s="184">
        <v>8.3613999999999997</v>
      </c>
      <c r="Q1520" s="184">
        <v>11.9229</v>
      </c>
      <c r="R1520" s="184">
        <v>11.630699999999999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-0.76388499999999993</v>
      </c>
      <c r="G1521" s="186">
        <v>-0.56108999999999987</v>
      </c>
      <c r="H1521" s="186">
        <v>-0.32620499999999997</v>
      </c>
      <c r="I1521" s="186">
        <v>-1.6279499999999998</v>
      </c>
      <c r="J1521" s="186">
        <v>-1.7232500000000002</v>
      </c>
      <c r="K1521" s="186">
        <v>1.1455849999999999</v>
      </c>
      <c r="L1521" s="186">
        <v>8.2501700000000007</v>
      </c>
      <c r="M1521" s="186">
        <v>16.501615000000001</v>
      </c>
      <c r="N1521" s="186">
        <v>24.821640000000002</v>
      </c>
      <c r="O1521" s="186">
        <v>17.228264285714285</v>
      </c>
      <c r="P1521" s="186">
        <v>12.485607142857143</v>
      </c>
      <c r="Q1521" s="186">
        <v>14.032465000000002</v>
      </c>
      <c r="R1521" s="186">
        <v>20.804321428571427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-0.80864999999999998</v>
      </c>
      <c r="G1522" s="186">
        <v>-0.80864999999999998</v>
      </c>
      <c r="H1522" s="186">
        <v>-0.36004999999999998</v>
      </c>
      <c r="I1522" s="186">
        <v>-1.3582000000000001</v>
      </c>
      <c r="J1522" s="186">
        <v>-1.2602500000000001</v>
      </c>
      <c r="K1522" s="186">
        <v>0.70520000000000005</v>
      </c>
      <c r="L1522" s="186">
        <v>9.0992999999999995</v>
      </c>
      <c r="M1522" s="186">
        <v>14.4725</v>
      </c>
      <c r="N1522" s="186">
        <v>23.999000000000002</v>
      </c>
      <c r="O1522" s="186">
        <v>16.923449999999999</v>
      </c>
      <c r="P1522" s="186">
        <v>11.532350000000001</v>
      </c>
      <c r="Q1522" s="186">
        <v>11.38965</v>
      </c>
      <c r="R1522" s="186">
        <v>20.28745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1252</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1253</v>
      </c>
      <c r="B1525" s="180" t="s">
        <v>1254</v>
      </c>
      <c r="C1525" s="180">
        <v>102020</v>
      </c>
      <c r="D1525" s="183">
        <v>44536</v>
      </c>
      <c r="E1525" s="184">
        <v>168.42</v>
      </c>
      <c r="F1525" s="184">
        <v>-1.6181000000000001</v>
      </c>
      <c r="G1525" s="184">
        <v>-1.6181000000000001</v>
      </c>
      <c r="H1525" s="184">
        <v>0.44130000000000003</v>
      </c>
      <c r="I1525" s="184">
        <v>-2.2631999999999999</v>
      </c>
      <c r="J1525" s="184">
        <v>-4.1433999999999997</v>
      </c>
      <c r="K1525" s="184">
        <v>2.2400000000000002</v>
      </c>
      <c r="L1525" s="184">
        <v>18.932300000000001</v>
      </c>
      <c r="M1525" s="184">
        <v>26.450900000000001</v>
      </c>
      <c r="N1525" s="184">
        <v>46.312199999999997</v>
      </c>
      <c r="O1525" s="184">
        <v>23.749400000000001</v>
      </c>
      <c r="P1525" s="184">
        <v>16.636500000000002</v>
      </c>
      <c r="Q1525" s="184">
        <v>16.738</v>
      </c>
      <c r="R1525" s="184">
        <v>30.693300000000001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1253</v>
      </c>
      <c r="B1526" s="180" t="s">
        <v>1255</v>
      </c>
      <c r="C1526" s="180">
        <v>119354</v>
      </c>
      <c r="D1526" s="183">
        <v>44536</v>
      </c>
      <c r="E1526" s="184">
        <v>182.14</v>
      </c>
      <c r="F1526" s="184">
        <v>-1.6045</v>
      </c>
      <c r="G1526" s="184">
        <v>-1.6045</v>
      </c>
      <c r="H1526" s="184">
        <v>0.46329999999999999</v>
      </c>
      <c r="I1526" s="184">
        <v>-2.2277</v>
      </c>
      <c r="J1526" s="184">
        <v>-4.056</v>
      </c>
      <c r="K1526" s="184">
        <v>2.4870999999999999</v>
      </c>
      <c r="L1526" s="184">
        <v>19.475200000000001</v>
      </c>
      <c r="M1526" s="184">
        <v>27.281600000000001</v>
      </c>
      <c r="N1526" s="184">
        <v>47.589300000000001</v>
      </c>
      <c r="O1526" s="184">
        <v>24.7591</v>
      </c>
      <c r="P1526" s="184">
        <v>17.6968</v>
      </c>
      <c r="Q1526" s="184">
        <v>15.4223</v>
      </c>
      <c r="R1526" s="184">
        <v>31.757400000000001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1253</v>
      </c>
      <c r="B1527" s="180" t="s">
        <v>1256</v>
      </c>
      <c r="C1527" s="180">
        <v>113460</v>
      </c>
      <c r="D1527" s="183">
        <v>44536</v>
      </c>
      <c r="E1527" s="184">
        <v>74.796999999999997</v>
      </c>
      <c r="F1527" s="184">
        <v>-1.7831999999999999</v>
      </c>
      <c r="G1527" s="184">
        <v>-1.7831999999999999</v>
      </c>
      <c r="H1527" s="184">
        <v>2.9399999999999999E-2</v>
      </c>
      <c r="I1527" s="184">
        <v>-2.6055000000000001</v>
      </c>
      <c r="J1527" s="184">
        <v>-5.3944999999999999</v>
      </c>
      <c r="K1527" s="184">
        <v>-0.68779999999999997</v>
      </c>
      <c r="L1527" s="184">
        <v>13.1882</v>
      </c>
      <c r="M1527" s="184">
        <v>21.6053</v>
      </c>
      <c r="N1527" s="184">
        <v>40.661999999999999</v>
      </c>
      <c r="O1527" s="184">
        <v>20.12</v>
      </c>
      <c r="P1527" s="184">
        <v>15.851000000000001</v>
      </c>
      <c r="Q1527" s="184">
        <v>13.1944</v>
      </c>
      <c r="R1527" s="184">
        <v>23.373899999999999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1253</v>
      </c>
      <c r="B1528" s="180" t="s">
        <v>1257</v>
      </c>
      <c r="C1528" s="180">
        <v>119988</v>
      </c>
      <c r="D1528" s="183">
        <v>44536</v>
      </c>
      <c r="E1528" s="184">
        <v>85.069000000000003</v>
      </c>
      <c r="F1528" s="184">
        <v>-1.7713000000000001</v>
      </c>
      <c r="G1528" s="184">
        <v>-1.7713000000000001</v>
      </c>
      <c r="H1528" s="184">
        <v>5.6500000000000002E-2</v>
      </c>
      <c r="I1528" s="184">
        <v>-2.5510999999999999</v>
      </c>
      <c r="J1528" s="184">
        <v>-5.2705000000000002</v>
      </c>
      <c r="K1528" s="184">
        <v>-0.32919999999999999</v>
      </c>
      <c r="L1528" s="184">
        <v>14.0152</v>
      </c>
      <c r="M1528" s="184">
        <v>22.925000000000001</v>
      </c>
      <c r="N1528" s="184">
        <v>42.718899999999998</v>
      </c>
      <c r="O1528" s="184">
        <v>21.798999999999999</v>
      </c>
      <c r="P1528" s="184">
        <v>17.595199999999998</v>
      </c>
      <c r="Q1528" s="184">
        <v>17.0565</v>
      </c>
      <c r="R1528" s="184">
        <v>25.089400000000001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1253</v>
      </c>
      <c r="B1529" s="180" t="s">
        <v>1258</v>
      </c>
      <c r="C1529" s="180">
        <v>101228</v>
      </c>
      <c r="D1529" s="183">
        <v>44536</v>
      </c>
      <c r="E1529" s="184">
        <v>432.14</v>
      </c>
      <c r="F1529" s="184">
        <v>-1.603</v>
      </c>
      <c r="G1529" s="184">
        <v>-1.603</v>
      </c>
      <c r="H1529" s="184">
        <v>-0.49280000000000002</v>
      </c>
      <c r="I1529" s="184">
        <v>-3.1055000000000001</v>
      </c>
      <c r="J1529" s="184">
        <v>-6.1035000000000004</v>
      </c>
      <c r="K1529" s="184">
        <v>-1.4144000000000001</v>
      </c>
      <c r="L1529" s="184">
        <v>9.0464000000000002</v>
      </c>
      <c r="M1529" s="184">
        <v>17.006499999999999</v>
      </c>
      <c r="N1529" s="184">
        <v>37.497199999999999</v>
      </c>
      <c r="O1529" s="184">
        <v>16.636700000000001</v>
      </c>
      <c r="P1529" s="184">
        <v>14.3071</v>
      </c>
      <c r="Q1529" s="184">
        <v>14.8506</v>
      </c>
      <c r="R1529" s="184">
        <v>21.655200000000001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1253</v>
      </c>
      <c r="B1530" s="180" t="s">
        <v>1259</v>
      </c>
      <c r="C1530" s="180">
        <v>120599</v>
      </c>
      <c r="D1530" s="183">
        <v>44536</v>
      </c>
      <c r="E1530" s="184">
        <v>467.73</v>
      </c>
      <c r="F1530" s="184">
        <v>-1.5947</v>
      </c>
      <c r="G1530" s="184">
        <v>-1.5947</v>
      </c>
      <c r="H1530" s="184">
        <v>-0.47449999999999998</v>
      </c>
      <c r="I1530" s="184">
        <v>-3.0712000000000002</v>
      </c>
      <c r="J1530" s="184">
        <v>-6.0236000000000001</v>
      </c>
      <c r="K1530" s="184">
        <v>-1.1894</v>
      </c>
      <c r="L1530" s="184">
        <v>9.5488999999999997</v>
      </c>
      <c r="M1530" s="184">
        <v>17.807200000000002</v>
      </c>
      <c r="N1530" s="184">
        <v>38.742899999999999</v>
      </c>
      <c r="O1530" s="184">
        <v>17.745000000000001</v>
      </c>
      <c r="P1530" s="184">
        <v>15.465999999999999</v>
      </c>
      <c r="Q1530" s="184">
        <v>16.142700000000001</v>
      </c>
      <c r="R1530" s="184">
        <v>22.802900000000001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1253</v>
      </c>
      <c r="B1531" s="180" t="s">
        <v>1939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1253</v>
      </c>
      <c r="B1532" s="180" t="s">
        <v>1260</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1253</v>
      </c>
      <c r="B1533" s="180" t="s">
        <v>1261</v>
      </c>
      <c r="C1533" s="180">
        <v>107353</v>
      </c>
      <c r="D1533" s="183">
        <v>44536</v>
      </c>
      <c r="E1533" s="184">
        <v>78.12</v>
      </c>
      <c r="F1533" s="184">
        <v>-1.7728999999999999</v>
      </c>
      <c r="G1533" s="184">
        <v>-1.7728999999999999</v>
      </c>
      <c r="H1533" s="184">
        <v>0.54049999999999998</v>
      </c>
      <c r="I1533" s="184">
        <v>-1.7728999999999999</v>
      </c>
      <c r="J1533" s="184">
        <v>-4.7782</v>
      </c>
      <c r="K1533" s="184">
        <v>-0.90069999999999995</v>
      </c>
      <c r="L1533" s="184">
        <v>11.2979</v>
      </c>
      <c r="M1533" s="184">
        <v>23.6859</v>
      </c>
      <c r="N1533" s="184">
        <v>42.346899999999998</v>
      </c>
      <c r="O1533" s="184">
        <v>20.129200000000001</v>
      </c>
      <c r="P1533" s="184">
        <v>16.1936</v>
      </c>
      <c r="Q1533" s="184">
        <v>16.149000000000001</v>
      </c>
      <c r="R1533" s="184">
        <v>27.385300000000001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1253</v>
      </c>
      <c r="B1534" s="180" t="s">
        <v>1262</v>
      </c>
      <c r="C1534" s="180">
        <v>120413</v>
      </c>
      <c r="D1534" s="183">
        <v>44536</v>
      </c>
      <c r="E1534" s="184">
        <v>88.67</v>
      </c>
      <c r="F1534" s="184">
        <v>-1.7725</v>
      </c>
      <c r="G1534" s="184">
        <v>-1.7725</v>
      </c>
      <c r="H1534" s="184">
        <v>0.56710000000000005</v>
      </c>
      <c r="I1534" s="184">
        <v>-1.7289000000000001</v>
      </c>
      <c r="J1534" s="184">
        <v>-4.6764000000000001</v>
      </c>
      <c r="K1534" s="184">
        <v>-0.58299999999999996</v>
      </c>
      <c r="L1534" s="184">
        <v>12.027799999999999</v>
      </c>
      <c r="M1534" s="184">
        <v>24.922499999999999</v>
      </c>
      <c r="N1534" s="184">
        <v>44.249200000000002</v>
      </c>
      <c r="O1534" s="184">
        <v>21.763300000000001</v>
      </c>
      <c r="P1534" s="184">
        <v>17.921600000000002</v>
      </c>
      <c r="Q1534" s="184">
        <v>19.689</v>
      </c>
      <c r="R1534" s="184">
        <v>29.056799999999999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1253</v>
      </c>
      <c r="B1535" s="180" t="s">
        <v>1263</v>
      </c>
      <c r="C1535" s="180">
        <v>147183</v>
      </c>
      <c r="D1535" s="183">
        <v>44536</v>
      </c>
      <c r="E1535" s="184">
        <v>14.4818</v>
      </c>
      <c r="F1535" s="184">
        <v>-1.1217999999999999</v>
      </c>
      <c r="G1535" s="184">
        <v>-1.1217999999999999</v>
      </c>
      <c r="H1535" s="184">
        <v>-0.79669999999999996</v>
      </c>
      <c r="I1535" s="184">
        <v>-2.5661</v>
      </c>
      <c r="J1535" s="184">
        <v>-6.9047999999999998</v>
      </c>
      <c r="K1535" s="184">
        <v>-4.9351000000000003</v>
      </c>
      <c r="L1535" s="184">
        <v>-2.0116000000000001</v>
      </c>
      <c r="M1535" s="184">
        <v>5.4257</v>
      </c>
      <c r="N1535" s="184">
        <v>26.052600000000002</v>
      </c>
      <c r="O1535" s="184"/>
      <c r="P1535" s="184"/>
      <c r="Q1535" s="184">
        <v>15.5351</v>
      </c>
      <c r="R1535" s="184">
        <v>13.5473</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1253</v>
      </c>
      <c r="B1536" s="180" t="s">
        <v>1264</v>
      </c>
      <c r="C1536" s="180">
        <v>147184</v>
      </c>
      <c r="D1536" s="183">
        <v>44536</v>
      </c>
      <c r="E1536" s="184">
        <v>13.708</v>
      </c>
      <c r="F1536" s="184">
        <v>-1.1395</v>
      </c>
      <c r="G1536" s="184">
        <v>-1.1395</v>
      </c>
      <c r="H1536" s="184">
        <v>-0.8377</v>
      </c>
      <c r="I1536" s="184">
        <v>-2.6469</v>
      </c>
      <c r="J1536" s="184">
        <v>-7.0857999999999999</v>
      </c>
      <c r="K1536" s="184">
        <v>-5.4438000000000004</v>
      </c>
      <c r="L1536" s="184">
        <v>-3.0737000000000001</v>
      </c>
      <c r="M1536" s="184">
        <v>3.7259000000000002</v>
      </c>
      <c r="N1536" s="184">
        <v>23.3644</v>
      </c>
      <c r="O1536" s="184"/>
      <c r="P1536" s="184"/>
      <c r="Q1536" s="184">
        <v>13.087400000000001</v>
      </c>
      <c r="R1536" s="184">
        <v>11.122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1253</v>
      </c>
      <c r="B1537" s="180" t="s">
        <v>1265</v>
      </c>
      <c r="C1537" s="180">
        <v>141226</v>
      </c>
      <c r="D1537" s="183">
        <v>44536</v>
      </c>
      <c r="E1537" s="184">
        <v>22.051200000000001</v>
      </c>
      <c r="F1537" s="184">
        <v>-1.6054999999999999</v>
      </c>
      <c r="G1537" s="184">
        <v>-1.6054999999999999</v>
      </c>
      <c r="H1537" s="184">
        <v>0.22589999999999999</v>
      </c>
      <c r="I1537" s="184">
        <v>-2.3306</v>
      </c>
      <c r="J1537" s="184">
        <v>-5.1646999999999998</v>
      </c>
      <c r="K1537" s="184">
        <v>1.7426999999999999</v>
      </c>
      <c r="L1537" s="184">
        <v>16.174499999999998</v>
      </c>
      <c r="M1537" s="184">
        <v>31.225100000000001</v>
      </c>
      <c r="N1537" s="184">
        <v>56.109200000000001</v>
      </c>
      <c r="O1537" s="184">
        <v>28.3001</v>
      </c>
      <c r="P1537" s="184"/>
      <c r="Q1537" s="184">
        <v>18.867100000000001</v>
      </c>
      <c r="R1537" s="184">
        <v>34.731400000000001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1253</v>
      </c>
      <c r="B1538" s="180" t="s">
        <v>1266</v>
      </c>
      <c r="C1538" s="180">
        <v>141224</v>
      </c>
      <c r="D1538" s="183">
        <v>44536</v>
      </c>
      <c r="E1538" s="184">
        <v>20.135200000000001</v>
      </c>
      <c r="F1538" s="184">
        <v>-1.6202000000000001</v>
      </c>
      <c r="G1538" s="184">
        <v>-1.6202000000000001</v>
      </c>
      <c r="H1538" s="184">
        <v>0.19159999999999999</v>
      </c>
      <c r="I1538" s="184">
        <v>-2.3956</v>
      </c>
      <c r="J1538" s="184">
        <v>-5.3155999999999999</v>
      </c>
      <c r="K1538" s="184">
        <v>1.2781</v>
      </c>
      <c r="L1538" s="184">
        <v>15.110200000000001</v>
      </c>
      <c r="M1538" s="184">
        <v>29.464300000000001</v>
      </c>
      <c r="N1538" s="184">
        <v>53.3643</v>
      </c>
      <c r="O1538" s="184">
        <v>26.1159</v>
      </c>
      <c r="P1538" s="184"/>
      <c r="Q1538" s="184">
        <v>16.5289</v>
      </c>
      <c r="R1538" s="184">
        <v>32.398699999999998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1253</v>
      </c>
      <c r="B1539" s="180" t="s">
        <v>1267</v>
      </c>
      <c r="C1539" s="180">
        <v>101161</v>
      </c>
      <c r="D1539" s="183">
        <v>44536</v>
      </c>
      <c r="E1539" s="184">
        <v>143.04599999999999</v>
      </c>
      <c r="F1539" s="184">
        <v>-1.5868</v>
      </c>
      <c r="G1539" s="184">
        <v>-1.5868</v>
      </c>
      <c r="H1539" s="184">
        <v>0.1951</v>
      </c>
      <c r="I1539" s="184">
        <v>-2.2944</v>
      </c>
      <c r="J1539" s="184">
        <v>-4.3924000000000003</v>
      </c>
      <c r="K1539" s="184">
        <v>1.9902</v>
      </c>
      <c r="L1539" s="184">
        <v>16.715599999999998</v>
      </c>
      <c r="M1539" s="184">
        <v>21.9314</v>
      </c>
      <c r="N1539" s="184">
        <v>51.958399999999997</v>
      </c>
      <c r="O1539" s="184">
        <v>16.128699999999998</v>
      </c>
      <c r="P1539" s="184">
        <v>15.326499999999999</v>
      </c>
      <c r="Q1539" s="184">
        <v>17.266300000000001</v>
      </c>
      <c r="R1539" s="184">
        <v>22.506699999999999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1253</v>
      </c>
      <c r="B1540" s="180" t="s">
        <v>1268</v>
      </c>
      <c r="C1540" s="180">
        <v>118650</v>
      </c>
      <c r="D1540" s="183">
        <v>44536</v>
      </c>
      <c r="E1540" s="184">
        <v>152.66890000000001</v>
      </c>
      <c r="F1540" s="184">
        <v>-1.5815999999999999</v>
      </c>
      <c r="G1540" s="184">
        <v>-1.5815999999999999</v>
      </c>
      <c r="H1540" s="184">
        <v>0.20849999999999999</v>
      </c>
      <c r="I1540" s="184">
        <v>-2.2692000000000001</v>
      </c>
      <c r="J1540" s="184">
        <v>-4.3323999999999998</v>
      </c>
      <c r="K1540" s="184">
        <v>2.1669</v>
      </c>
      <c r="L1540" s="184">
        <v>17.096800000000002</v>
      </c>
      <c r="M1540" s="184">
        <v>22.537400000000002</v>
      </c>
      <c r="N1540" s="184">
        <v>52.935499999999998</v>
      </c>
      <c r="O1540" s="184">
        <v>16.904499999999999</v>
      </c>
      <c r="P1540" s="184">
        <v>16.1416</v>
      </c>
      <c r="Q1540" s="184">
        <v>14.7425</v>
      </c>
      <c r="R1540" s="184">
        <v>23.342700000000001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1253</v>
      </c>
      <c r="B1541" s="180" t="s">
        <v>1269</v>
      </c>
      <c r="C1541" s="180">
        <v>100967</v>
      </c>
      <c r="D1541" s="183">
        <v>44536</v>
      </c>
      <c r="E1541" s="184">
        <v>234.27</v>
      </c>
      <c r="F1541" s="184">
        <v>-1.2768999999999999</v>
      </c>
      <c r="G1541" s="184">
        <v>-1.2768999999999999</v>
      </c>
      <c r="H1541" s="184">
        <v>1.6268</v>
      </c>
      <c r="I1541" s="184">
        <v>-0.61939999999999995</v>
      </c>
      <c r="J1541" s="184">
        <v>-2.5539999999999998</v>
      </c>
      <c r="K1541" s="184">
        <v>2.4489000000000001</v>
      </c>
      <c r="L1541" s="184">
        <v>18.8584</v>
      </c>
      <c r="M1541" s="184">
        <v>29.438099999999999</v>
      </c>
      <c r="N1541" s="184">
        <v>49.131100000000004</v>
      </c>
      <c r="O1541" s="184">
        <v>20.354600000000001</v>
      </c>
      <c r="P1541" s="184">
        <v>18.003499999999999</v>
      </c>
      <c r="Q1541" s="184">
        <v>16.098600000000001</v>
      </c>
      <c r="R1541" s="184">
        <v>28.3415</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1253</v>
      </c>
      <c r="B1542" s="180" t="s">
        <v>1270</v>
      </c>
      <c r="C1542" s="180">
        <v>119452</v>
      </c>
      <c r="D1542" s="183">
        <v>44536</v>
      </c>
      <c r="E1542" s="184">
        <v>250.49</v>
      </c>
      <c r="F1542" s="184">
        <v>-1.2730999999999999</v>
      </c>
      <c r="G1542" s="184">
        <v>-1.2730999999999999</v>
      </c>
      <c r="H1542" s="184">
        <v>1.6393</v>
      </c>
      <c r="I1542" s="184">
        <v>-0.59530000000000005</v>
      </c>
      <c r="J1542" s="184">
        <v>-2.4912999999999998</v>
      </c>
      <c r="K1542" s="184">
        <v>2.6345999999999998</v>
      </c>
      <c r="L1542" s="184">
        <v>19.297999999999998</v>
      </c>
      <c r="M1542" s="184">
        <v>30.165199999999999</v>
      </c>
      <c r="N1542" s="184">
        <v>50.227899999999998</v>
      </c>
      <c r="O1542" s="184">
        <v>21.350200000000001</v>
      </c>
      <c r="P1542" s="184">
        <v>19.0017</v>
      </c>
      <c r="Q1542" s="184">
        <v>17.744199999999999</v>
      </c>
      <c r="R1542" s="184">
        <v>29.335699999999999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1253</v>
      </c>
      <c r="B1543" s="180" t="s">
        <v>1271</v>
      </c>
      <c r="C1543" s="180">
        <v>100631</v>
      </c>
      <c r="D1543" s="183">
        <v>44536</v>
      </c>
      <c r="E1543" s="184">
        <v>407.64909999999998</v>
      </c>
      <c r="F1543" s="184">
        <v>-1.8179000000000001</v>
      </c>
      <c r="G1543" s="184">
        <v>-1.8179000000000001</v>
      </c>
      <c r="H1543" s="184">
        <v>-0.56469999999999998</v>
      </c>
      <c r="I1543" s="184">
        <v>-1.1937</v>
      </c>
      <c r="J1543" s="184">
        <v>-2.109</v>
      </c>
      <c r="K1543" s="184">
        <v>2.4472999999999998</v>
      </c>
      <c r="L1543" s="184">
        <v>14.0137</v>
      </c>
      <c r="M1543" s="184">
        <v>39.409999999999997</v>
      </c>
      <c r="N1543" s="184">
        <v>63.209499999999998</v>
      </c>
      <c r="O1543" s="184">
        <v>33.594799999999999</v>
      </c>
      <c r="P1543" s="184">
        <v>25.412299999999998</v>
      </c>
      <c r="Q1543" s="184">
        <v>19.5869</v>
      </c>
      <c r="R1543" s="184">
        <v>47.494599999999998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1253</v>
      </c>
      <c r="B1544" s="180" t="s">
        <v>1272</v>
      </c>
      <c r="C1544" s="180">
        <v>120823</v>
      </c>
      <c r="D1544" s="183">
        <v>44536</v>
      </c>
      <c r="E1544" s="184">
        <v>425.03129999999999</v>
      </c>
      <c r="F1544" s="184">
        <v>-1.8032999999999999</v>
      </c>
      <c r="G1544" s="184">
        <v>-1.8032999999999999</v>
      </c>
      <c r="H1544" s="184">
        <v>-0.53049999999999997</v>
      </c>
      <c r="I1544" s="184">
        <v>-1.1267</v>
      </c>
      <c r="J1544" s="184">
        <v>-1.95</v>
      </c>
      <c r="K1544" s="184">
        <v>2.9108000000000001</v>
      </c>
      <c r="L1544" s="184">
        <v>15.106299999999999</v>
      </c>
      <c r="M1544" s="184">
        <v>41.446199999999997</v>
      </c>
      <c r="N1544" s="184">
        <v>66.486000000000004</v>
      </c>
      <c r="O1544" s="184">
        <v>35.007800000000003</v>
      </c>
      <c r="P1544" s="184">
        <v>26.354900000000001</v>
      </c>
      <c r="Q1544" s="184">
        <v>21.674399999999999</v>
      </c>
      <c r="R1544" s="184">
        <v>49.5505</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1253</v>
      </c>
      <c r="B1545" s="180" t="s">
        <v>1273</v>
      </c>
      <c r="C1545" s="180">
        <v>147587</v>
      </c>
      <c r="D1545" s="183">
        <v>44536</v>
      </c>
      <c r="E1545" s="184">
        <v>16.7563</v>
      </c>
      <c r="F1545" s="184">
        <v>-1.5412999999999999</v>
      </c>
      <c r="G1545" s="184">
        <v>-1.5412999999999999</v>
      </c>
      <c r="H1545" s="184">
        <v>0.21410000000000001</v>
      </c>
      <c r="I1545" s="184">
        <v>-2.6356999999999999</v>
      </c>
      <c r="J1545" s="184">
        <v>-4.79</v>
      </c>
      <c r="K1545" s="184">
        <v>-0.11210000000000001</v>
      </c>
      <c r="L1545" s="184">
        <v>12.649699999999999</v>
      </c>
      <c r="M1545" s="184">
        <v>20.751300000000001</v>
      </c>
      <c r="N1545" s="184">
        <v>40.726500000000001</v>
      </c>
      <c r="O1545" s="184"/>
      <c r="P1545" s="184"/>
      <c r="Q1545" s="184">
        <v>25.760400000000001</v>
      </c>
      <c r="R1545" s="184">
        <v>25.104800000000001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1253</v>
      </c>
      <c r="B1546" s="180" t="s">
        <v>1274</v>
      </c>
      <c r="C1546" s="180">
        <v>147584</v>
      </c>
      <c r="D1546" s="183">
        <v>44536</v>
      </c>
      <c r="E1546" s="184">
        <v>16.069500000000001</v>
      </c>
      <c r="F1546" s="184">
        <v>-1.5548</v>
      </c>
      <c r="G1546" s="184">
        <v>-1.5548</v>
      </c>
      <c r="H1546" s="184">
        <v>0.18079999999999999</v>
      </c>
      <c r="I1546" s="184">
        <v>-2.6993</v>
      </c>
      <c r="J1546" s="184">
        <v>-4.9360999999999997</v>
      </c>
      <c r="K1546" s="184">
        <v>-0.53110000000000002</v>
      </c>
      <c r="L1546" s="184">
        <v>11.692299999999999</v>
      </c>
      <c r="M1546" s="184">
        <v>19.277200000000001</v>
      </c>
      <c r="N1546" s="184">
        <v>38.437100000000001</v>
      </c>
      <c r="O1546" s="184"/>
      <c r="P1546" s="184"/>
      <c r="Q1546" s="184">
        <v>23.444900000000001</v>
      </c>
      <c r="R1546" s="184">
        <v>22.8691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-1.5721450000000003</v>
      </c>
      <c r="G1547" s="186">
        <v>-1.5721450000000003</v>
      </c>
      <c r="H1547" s="186">
        <v>0.14416500000000004</v>
      </c>
      <c r="I1547" s="186">
        <v>-2.1349450000000001</v>
      </c>
      <c r="J1547" s="186">
        <v>-4.6236099999999993</v>
      </c>
      <c r="K1547" s="186">
        <v>0.31099999999999983</v>
      </c>
      <c r="L1547" s="186">
        <v>12.958105</v>
      </c>
      <c r="M1547" s="186">
        <v>23.824135000000002</v>
      </c>
      <c r="N1547" s="186">
        <v>45.606055000000005</v>
      </c>
      <c r="O1547" s="186">
        <v>22.778643750000008</v>
      </c>
      <c r="P1547" s="186">
        <v>17.993449999999999</v>
      </c>
      <c r="Q1547" s="186">
        <v>17.478960000000001</v>
      </c>
      <c r="R1547" s="186">
        <v>27.607959999999999</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-1.60375</v>
      </c>
      <c r="G1548" s="186">
        <v>-1.60375</v>
      </c>
      <c r="H1548" s="186">
        <v>0.19334999999999999</v>
      </c>
      <c r="I1548" s="186">
        <v>-2.3125</v>
      </c>
      <c r="J1548" s="186">
        <v>-4.7841000000000005</v>
      </c>
      <c r="K1548" s="186">
        <v>0.58300000000000007</v>
      </c>
      <c r="L1548" s="186">
        <v>14.01445</v>
      </c>
      <c r="M1548" s="186">
        <v>23.30545</v>
      </c>
      <c r="N1548" s="186">
        <v>45.280699999999996</v>
      </c>
      <c r="O1548" s="186">
        <v>21.556750000000001</v>
      </c>
      <c r="P1548" s="186">
        <v>17.115850000000002</v>
      </c>
      <c r="Q1548" s="186">
        <v>16.63345</v>
      </c>
      <c r="R1548" s="186">
        <v>26.245049999999999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1275</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1276</v>
      </c>
      <c r="B1551" s="180" t="s">
        <v>1277</v>
      </c>
      <c r="C1551" s="180">
        <v>145486</v>
      </c>
      <c r="D1551" s="183">
        <v>44536</v>
      </c>
      <c r="E1551" s="184">
        <v>1137.4208000000001</v>
      </c>
      <c r="F1551" s="184">
        <v>3.2189000000000001</v>
      </c>
      <c r="G1551" s="184">
        <v>3.3618000000000001</v>
      </c>
      <c r="H1551" s="184">
        <v>3.3298999999999999</v>
      </c>
      <c r="I1551" s="184">
        <v>3.2869999999999999</v>
      </c>
      <c r="J1551" s="184">
        <v>3.3065000000000002</v>
      </c>
      <c r="K1551" s="184">
        <v>3.2252999999999998</v>
      </c>
      <c r="L1551" s="184">
        <v>3.1884000000000001</v>
      </c>
      <c r="M1551" s="184">
        <v>3.2189999999999999</v>
      </c>
      <c r="N1551" s="184">
        <v>3.1922000000000001</v>
      </c>
      <c r="O1551" s="184">
        <v>4.1664000000000003</v>
      </c>
      <c r="P1551" s="184"/>
      <c r="Q1551" s="184">
        <v>4.2430000000000003</v>
      </c>
      <c r="R1551" s="184">
        <v>3.3454999999999999</v>
      </c>
      <c r="S1551" s="120" t="s">
        <v>1996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1276</v>
      </c>
      <c r="B1552" s="180" t="s">
        <v>1278</v>
      </c>
      <c r="C1552" s="180">
        <v>145481</v>
      </c>
      <c r="D1552" s="183">
        <v>44536</v>
      </c>
      <c r="E1552" s="184">
        <v>1133.0951</v>
      </c>
      <c r="F1552" s="184">
        <v>3.0991</v>
      </c>
      <c r="G1552" s="184">
        <v>3.2425000000000002</v>
      </c>
      <c r="H1552" s="184">
        <v>3.2099000000000002</v>
      </c>
      <c r="I1552" s="184">
        <v>3.1669</v>
      </c>
      <c r="J1552" s="184">
        <v>3.1863000000000001</v>
      </c>
      <c r="K1552" s="184">
        <v>3.1049000000000002</v>
      </c>
      <c r="L1552" s="184">
        <v>3.0731000000000002</v>
      </c>
      <c r="M1552" s="184">
        <v>3.1017000000000001</v>
      </c>
      <c r="N1552" s="184">
        <v>3.0768</v>
      </c>
      <c r="O1552" s="184">
        <v>4.0388000000000002</v>
      </c>
      <c r="P1552" s="184"/>
      <c r="Q1552" s="184">
        <v>4.1148999999999996</v>
      </c>
      <c r="R1552" s="184">
        <v>3.2248999999999999</v>
      </c>
      <c r="S1552" s="120" t="s">
        <v>1996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1276</v>
      </c>
      <c r="B1553" s="180" t="s">
        <v>1279</v>
      </c>
      <c r="C1553" s="180">
        <v>146675</v>
      </c>
      <c r="D1553" s="183">
        <v>44536</v>
      </c>
      <c r="E1553" s="184">
        <v>1111.8194000000001</v>
      </c>
      <c r="F1553" s="184">
        <v>3.2010999999999998</v>
      </c>
      <c r="G1553" s="184">
        <v>3.3965999999999998</v>
      </c>
      <c r="H1553" s="184">
        <v>3.3380000000000001</v>
      </c>
      <c r="I1553" s="184">
        <v>3.3048999999999999</v>
      </c>
      <c r="J1553" s="184">
        <v>3.3153999999999999</v>
      </c>
      <c r="K1553" s="184">
        <v>3.2477</v>
      </c>
      <c r="L1553" s="184">
        <v>3.1972</v>
      </c>
      <c r="M1553" s="184">
        <v>3.2164000000000001</v>
      </c>
      <c r="N1553" s="184">
        <v>3.1911</v>
      </c>
      <c r="O1553" s="184"/>
      <c r="P1553" s="184"/>
      <c r="Q1553" s="184">
        <v>3.9567999999999999</v>
      </c>
      <c r="R1553" s="184">
        <v>3.36</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1276</v>
      </c>
      <c r="B1554" s="180" t="s">
        <v>1280</v>
      </c>
      <c r="C1554" s="180">
        <v>146678</v>
      </c>
      <c r="D1554" s="183">
        <v>44536</v>
      </c>
      <c r="E1554" s="184">
        <v>1110.0233000000001</v>
      </c>
      <c r="F1554" s="184">
        <v>3.1404999999999998</v>
      </c>
      <c r="G1554" s="184">
        <v>3.3363</v>
      </c>
      <c r="H1554" s="184">
        <v>3.2780999999999998</v>
      </c>
      <c r="I1554" s="184">
        <v>3.2450000000000001</v>
      </c>
      <c r="J1554" s="184">
        <v>3.2553000000000001</v>
      </c>
      <c r="K1554" s="184">
        <v>3.1871999999999998</v>
      </c>
      <c r="L1554" s="184">
        <v>3.1362999999999999</v>
      </c>
      <c r="M1554" s="184">
        <v>3.1549</v>
      </c>
      <c r="N1554" s="184">
        <v>3.1316999999999999</v>
      </c>
      <c r="O1554" s="184"/>
      <c r="P1554" s="184"/>
      <c r="Q1554" s="184">
        <v>3.8953000000000002</v>
      </c>
      <c r="R1554" s="184">
        <v>3.3045</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1276</v>
      </c>
      <c r="B1555" s="180" t="s">
        <v>1281</v>
      </c>
      <c r="C1555" s="180">
        <v>147196</v>
      </c>
      <c r="D1555" s="183">
        <v>44536</v>
      </c>
      <c r="E1555" s="184">
        <v>1104.5844</v>
      </c>
      <c r="F1555" s="184">
        <v>3.1395</v>
      </c>
      <c r="G1555" s="184">
        <v>3.2315</v>
      </c>
      <c r="H1555" s="184">
        <v>3.2090999999999998</v>
      </c>
      <c r="I1555" s="184">
        <v>3.2065999999999999</v>
      </c>
      <c r="J1555" s="184">
        <v>3.2669000000000001</v>
      </c>
      <c r="K1555" s="184">
        <v>3.2042999999999999</v>
      </c>
      <c r="L1555" s="184">
        <v>3.1802000000000001</v>
      </c>
      <c r="M1555" s="184">
        <v>3.1957</v>
      </c>
      <c r="N1555" s="184">
        <v>3.1833999999999998</v>
      </c>
      <c r="O1555" s="184"/>
      <c r="P1555" s="184"/>
      <c r="Q1555" s="184">
        <v>3.8639999999999999</v>
      </c>
      <c r="R1555" s="184">
        <v>3.3776000000000002</v>
      </c>
      <c r="S1555" s="120" t="s">
        <v>1996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1276</v>
      </c>
      <c r="B1556" s="180" t="s">
        <v>1282</v>
      </c>
      <c r="C1556" s="180">
        <v>147193</v>
      </c>
      <c r="D1556" s="183">
        <v>44536</v>
      </c>
      <c r="E1556" s="184">
        <v>1102.9931999999999</v>
      </c>
      <c r="F1556" s="184">
        <v>3.0811000000000002</v>
      </c>
      <c r="G1556" s="184">
        <v>3.1709999999999998</v>
      </c>
      <c r="H1556" s="184">
        <v>3.1494</v>
      </c>
      <c r="I1556" s="184">
        <v>3.1467999999999998</v>
      </c>
      <c r="J1556" s="184">
        <v>3.2069000000000001</v>
      </c>
      <c r="K1556" s="184">
        <v>3.1438999999999999</v>
      </c>
      <c r="L1556" s="184">
        <v>3.1238999999999999</v>
      </c>
      <c r="M1556" s="184">
        <v>3.1408</v>
      </c>
      <c r="N1556" s="184">
        <v>3.1291000000000002</v>
      </c>
      <c r="O1556" s="184"/>
      <c r="P1556" s="184"/>
      <c r="Q1556" s="184">
        <v>3.8069000000000002</v>
      </c>
      <c r="R1556" s="184">
        <v>3.3191000000000002</v>
      </c>
      <c r="S1556" s="120" t="s">
        <v>1996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1276</v>
      </c>
      <c r="B1557" s="180" t="s">
        <v>1283</v>
      </c>
      <c r="C1557" s="180">
        <v>147125</v>
      </c>
      <c r="D1557" s="183">
        <v>44536</v>
      </c>
      <c r="E1557" s="184">
        <v>1106.8882000000001</v>
      </c>
      <c r="F1557" s="184">
        <v>3.1625999999999999</v>
      </c>
      <c r="G1557" s="184">
        <v>3.3435000000000001</v>
      </c>
      <c r="H1557" s="184">
        <v>3.2808000000000002</v>
      </c>
      <c r="I1557" s="184">
        <v>3.2456999999999998</v>
      </c>
      <c r="J1557" s="184">
        <v>3.3001</v>
      </c>
      <c r="K1557" s="184">
        <v>3.2229999999999999</v>
      </c>
      <c r="L1557" s="184">
        <v>3.1800999999999999</v>
      </c>
      <c r="M1557" s="184">
        <v>3.1867000000000001</v>
      </c>
      <c r="N1557" s="184">
        <v>3.1738</v>
      </c>
      <c r="O1557" s="184"/>
      <c r="P1557" s="184"/>
      <c r="Q1557" s="184">
        <v>3.8908</v>
      </c>
      <c r="R1557" s="184">
        <v>3.3645</v>
      </c>
      <c r="S1557" s="120" t="s">
        <v>1996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1276</v>
      </c>
      <c r="B1558" s="180" t="s">
        <v>1284</v>
      </c>
      <c r="C1558" s="180">
        <v>147124</v>
      </c>
      <c r="D1558" s="183">
        <v>44536</v>
      </c>
      <c r="E1558" s="184">
        <v>1103.7458999999999</v>
      </c>
      <c r="F1558" s="184">
        <v>3.0657999999999999</v>
      </c>
      <c r="G1558" s="184">
        <v>3.2450000000000001</v>
      </c>
      <c r="H1558" s="184">
        <v>3.1812999999999998</v>
      </c>
      <c r="I1558" s="184">
        <v>3.1456</v>
      </c>
      <c r="J1558" s="184">
        <v>3.1999</v>
      </c>
      <c r="K1558" s="184">
        <v>3.1223999999999998</v>
      </c>
      <c r="L1558" s="184">
        <v>3.0785</v>
      </c>
      <c r="M1558" s="184">
        <v>3.0842000000000001</v>
      </c>
      <c r="N1558" s="184">
        <v>3.0705</v>
      </c>
      <c r="O1558" s="184"/>
      <c r="P1558" s="184"/>
      <c r="Q1558" s="184">
        <v>3.7797000000000001</v>
      </c>
      <c r="R1558" s="184">
        <v>3.2595000000000001</v>
      </c>
      <c r="S1558" s="120" t="s">
        <v>1996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1276</v>
      </c>
      <c r="B1559" s="180" t="s">
        <v>1285</v>
      </c>
      <c r="C1559" s="180">
        <v>147951</v>
      </c>
      <c r="D1559" s="183">
        <v>44536</v>
      </c>
      <c r="E1559" s="184">
        <v>1064.1621</v>
      </c>
      <c r="F1559" s="184">
        <v>3.2484000000000002</v>
      </c>
      <c r="G1559" s="184">
        <v>3.4022999999999999</v>
      </c>
      <c r="H1559" s="184">
        <v>3.3610000000000002</v>
      </c>
      <c r="I1559" s="184">
        <v>3.3422999999999998</v>
      </c>
      <c r="J1559" s="184">
        <v>3.4394999999999998</v>
      </c>
      <c r="K1559" s="184">
        <v>3.3405</v>
      </c>
      <c r="L1559" s="184">
        <v>3.2652000000000001</v>
      </c>
      <c r="M1559" s="184">
        <v>3.2683</v>
      </c>
      <c r="N1559" s="184">
        <v>3.2437</v>
      </c>
      <c r="O1559" s="184"/>
      <c r="P1559" s="184"/>
      <c r="Q1559" s="184">
        <v>3.3974000000000002</v>
      </c>
      <c r="R1559" s="184"/>
      <c r="S1559" s="120" t="s">
        <v>1995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1276</v>
      </c>
      <c r="B1560" s="180" t="s">
        <v>1286</v>
      </c>
      <c r="C1560" s="180">
        <v>147936</v>
      </c>
      <c r="D1560" s="183">
        <v>44536</v>
      </c>
      <c r="E1560" s="184">
        <v>1062.4321</v>
      </c>
      <c r="F1560" s="184">
        <v>3.1953</v>
      </c>
      <c r="G1560" s="184">
        <v>3.3483000000000001</v>
      </c>
      <c r="H1560" s="184">
        <v>3.3071000000000002</v>
      </c>
      <c r="I1560" s="184">
        <v>3.2885</v>
      </c>
      <c r="J1560" s="184">
        <v>3.3866999999999998</v>
      </c>
      <c r="K1560" s="184">
        <v>3.2753000000000001</v>
      </c>
      <c r="L1560" s="184">
        <v>3.1911</v>
      </c>
      <c r="M1560" s="184">
        <v>3.1905000000000001</v>
      </c>
      <c r="N1560" s="184">
        <v>3.1598000000000002</v>
      </c>
      <c r="O1560" s="184"/>
      <c r="P1560" s="184"/>
      <c r="Q1560" s="184">
        <v>3.3069999999999999</v>
      </c>
      <c r="R1560" s="184"/>
      <c r="S1560" s="120" t="s">
        <v>1995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1276</v>
      </c>
      <c r="B1561" s="180" t="s">
        <v>1287</v>
      </c>
      <c r="C1561" s="180">
        <v>147531</v>
      </c>
      <c r="D1561" s="183">
        <v>44536</v>
      </c>
      <c r="E1561" s="184">
        <v>1088.8626999999999</v>
      </c>
      <c r="F1561" s="184">
        <v>3.1579999999999999</v>
      </c>
      <c r="G1561" s="184">
        <v>3.2288999999999999</v>
      </c>
      <c r="H1561" s="184">
        <v>3.2119</v>
      </c>
      <c r="I1561" s="184">
        <v>3.2176999999999998</v>
      </c>
      <c r="J1561" s="184">
        <v>3.2753000000000001</v>
      </c>
      <c r="K1561" s="184">
        <v>3.2029000000000001</v>
      </c>
      <c r="L1561" s="184">
        <v>3.1602000000000001</v>
      </c>
      <c r="M1561" s="184">
        <v>3.1722999999999999</v>
      </c>
      <c r="N1561" s="184">
        <v>3.1452</v>
      </c>
      <c r="O1561" s="184"/>
      <c r="P1561" s="184"/>
      <c r="Q1561" s="184">
        <v>3.6448</v>
      </c>
      <c r="R1561" s="184">
        <v>3.3618999999999999</v>
      </c>
      <c r="S1561" s="120" t="s">
        <v>1995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1276</v>
      </c>
      <c r="B1562" s="180" t="s">
        <v>1288</v>
      </c>
      <c r="C1562" s="180">
        <v>147534</v>
      </c>
      <c r="D1562" s="183">
        <v>44536</v>
      </c>
      <c r="E1562" s="184">
        <v>1088.1987999999999</v>
      </c>
      <c r="F1562" s="184">
        <v>3.1465000000000001</v>
      </c>
      <c r="G1562" s="184">
        <v>3.2185999999999999</v>
      </c>
      <c r="H1562" s="184">
        <v>3.2014</v>
      </c>
      <c r="I1562" s="184">
        <v>3.2073999999999998</v>
      </c>
      <c r="J1562" s="184">
        <v>3.2635000000000001</v>
      </c>
      <c r="K1562" s="184">
        <v>3.1855000000000002</v>
      </c>
      <c r="L1562" s="184">
        <v>3.1412</v>
      </c>
      <c r="M1562" s="184">
        <v>3.1556999999999999</v>
      </c>
      <c r="N1562" s="184">
        <v>3.1274999999999999</v>
      </c>
      <c r="O1562" s="184"/>
      <c r="P1562" s="184"/>
      <c r="Q1562" s="184">
        <v>3.6181999999999999</v>
      </c>
      <c r="R1562" s="184">
        <v>3.3422999999999998</v>
      </c>
      <c r="S1562" s="120" t="s">
        <v>1995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1276</v>
      </c>
      <c r="B1563" s="180" t="s">
        <v>1289</v>
      </c>
      <c r="C1563" s="180">
        <v>146062</v>
      </c>
      <c r="D1563" s="183">
        <v>44536</v>
      </c>
      <c r="E1563" s="184">
        <v>1126.2936</v>
      </c>
      <c r="F1563" s="184">
        <v>3.1890999999999998</v>
      </c>
      <c r="G1563" s="184">
        <v>3.3551000000000002</v>
      </c>
      <c r="H1563" s="184">
        <v>3.3071999999999999</v>
      </c>
      <c r="I1563" s="184">
        <v>3.2776999999999998</v>
      </c>
      <c r="J1563" s="184">
        <v>3.3191000000000002</v>
      </c>
      <c r="K1563" s="184">
        <v>3.2357</v>
      </c>
      <c r="L1563" s="184">
        <v>3.1917</v>
      </c>
      <c r="M1563" s="184">
        <v>3.1898</v>
      </c>
      <c r="N1563" s="184">
        <v>3.1656</v>
      </c>
      <c r="O1563" s="184"/>
      <c r="P1563" s="184"/>
      <c r="Q1563" s="184">
        <v>4.1658999999999997</v>
      </c>
      <c r="R1563" s="184">
        <v>3.4150999999999998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1276</v>
      </c>
      <c r="B1564" s="180" t="s">
        <v>1290</v>
      </c>
      <c r="C1564" s="180">
        <v>146061</v>
      </c>
      <c r="D1564" s="183">
        <v>44536</v>
      </c>
      <c r="E1564" s="184">
        <v>1123.5126</v>
      </c>
      <c r="F1564" s="184">
        <v>3.1061000000000001</v>
      </c>
      <c r="G1564" s="184">
        <v>3.2745000000000002</v>
      </c>
      <c r="H1564" s="184">
        <v>3.2271000000000001</v>
      </c>
      <c r="I1564" s="184">
        <v>3.1974</v>
      </c>
      <c r="J1564" s="184">
        <v>3.2387999999999999</v>
      </c>
      <c r="K1564" s="184">
        <v>3.1581999999999999</v>
      </c>
      <c r="L1564" s="184">
        <v>3.1171000000000002</v>
      </c>
      <c r="M1564" s="184">
        <v>3.1131000000000002</v>
      </c>
      <c r="N1564" s="184">
        <v>3.085</v>
      </c>
      <c r="O1564" s="184"/>
      <c r="P1564" s="184"/>
      <c r="Q1564" s="184">
        <v>4.0774999999999997</v>
      </c>
      <c r="R1564" s="184">
        <v>3.3344</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1276</v>
      </c>
      <c r="B1565" s="180" t="s">
        <v>1291</v>
      </c>
      <c r="C1565" s="180">
        <v>147570</v>
      </c>
      <c r="D1565" s="183">
        <v>44536</v>
      </c>
      <c r="E1565" s="184">
        <v>1090.7063000000001</v>
      </c>
      <c r="F1565" s="184">
        <v>3.1326000000000001</v>
      </c>
      <c r="G1565" s="184">
        <v>3.2547000000000001</v>
      </c>
      <c r="H1565" s="184">
        <v>3.2269999999999999</v>
      </c>
      <c r="I1565" s="184">
        <v>3.3157999999999999</v>
      </c>
      <c r="J1565" s="184">
        <v>3.3018000000000001</v>
      </c>
      <c r="K1565" s="184">
        <v>3.1999</v>
      </c>
      <c r="L1565" s="184">
        <v>3.1453000000000002</v>
      </c>
      <c r="M1565" s="184">
        <v>3.1536</v>
      </c>
      <c r="N1565" s="184">
        <v>3.1496</v>
      </c>
      <c r="O1565" s="184"/>
      <c r="P1565" s="184"/>
      <c r="Q1565" s="184">
        <v>3.7206000000000001</v>
      </c>
      <c r="R1565" s="184">
        <v>3.4327999999999999</v>
      </c>
      <c r="S1565" s="120" t="s">
        <v>1996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1276</v>
      </c>
      <c r="B1566" s="180" t="s">
        <v>1292</v>
      </c>
      <c r="C1566" s="180">
        <v>147569</v>
      </c>
      <c r="D1566" s="183">
        <v>44536</v>
      </c>
      <c r="E1566" s="184">
        <v>1089.0975000000001</v>
      </c>
      <c r="F1566" s="184">
        <v>3.0802</v>
      </c>
      <c r="G1566" s="184">
        <v>3.2048000000000001</v>
      </c>
      <c r="H1566" s="184">
        <v>3.1770999999999998</v>
      </c>
      <c r="I1566" s="184">
        <v>3.2656999999999998</v>
      </c>
      <c r="J1566" s="184">
        <v>3.2515999999999998</v>
      </c>
      <c r="K1566" s="184">
        <v>3.1494</v>
      </c>
      <c r="L1566" s="184">
        <v>3.0945</v>
      </c>
      <c r="M1566" s="184">
        <v>3.1025</v>
      </c>
      <c r="N1566" s="184">
        <v>3.0981000000000001</v>
      </c>
      <c r="O1566" s="184"/>
      <c r="P1566" s="184"/>
      <c r="Q1566" s="184">
        <v>3.6562000000000001</v>
      </c>
      <c r="R1566" s="184">
        <v>3.3736999999999999</v>
      </c>
      <c r="S1566" s="120" t="s">
        <v>1996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1276</v>
      </c>
      <c r="B1567" s="180" t="s">
        <v>1293</v>
      </c>
      <c r="C1567" s="180">
        <v>147213</v>
      </c>
      <c r="D1567" s="183">
        <v>44536</v>
      </c>
      <c r="E1567" s="184">
        <v>1097.0987</v>
      </c>
      <c r="F1567" s="184">
        <v>3.0777000000000001</v>
      </c>
      <c r="G1567" s="184">
        <v>3.2124999999999999</v>
      </c>
      <c r="H1567" s="184">
        <v>3.1743999999999999</v>
      </c>
      <c r="I1567" s="184">
        <v>3.1568000000000001</v>
      </c>
      <c r="J1567" s="184">
        <v>3.1995</v>
      </c>
      <c r="K1567" s="184">
        <v>3.1320000000000001</v>
      </c>
      <c r="L1567" s="184">
        <v>3.0893000000000002</v>
      </c>
      <c r="M1567" s="184">
        <v>3.0964999999999998</v>
      </c>
      <c r="N1567" s="184">
        <v>3.0680000000000001</v>
      </c>
      <c r="O1567" s="184"/>
      <c r="P1567" s="184"/>
      <c r="Q1567" s="184">
        <v>3.6520000000000001</v>
      </c>
      <c r="R1567" s="184">
        <v>3.1869999999999998</v>
      </c>
      <c r="S1567" s="120" t="s">
        <v>1996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1276</v>
      </c>
      <c r="B1568" s="180" t="s">
        <v>1294</v>
      </c>
      <c r="C1568" s="180">
        <v>147214</v>
      </c>
      <c r="D1568" s="183">
        <v>44536</v>
      </c>
      <c r="E1568" s="184">
        <v>1098.6883</v>
      </c>
      <c r="F1568" s="184">
        <v>3.1231</v>
      </c>
      <c r="G1568" s="184">
        <v>3.2621000000000002</v>
      </c>
      <c r="H1568" s="184">
        <v>3.2240000000000002</v>
      </c>
      <c r="I1568" s="184">
        <v>3.2069999999999999</v>
      </c>
      <c r="J1568" s="184">
        <v>3.2498</v>
      </c>
      <c r="K1568" s="184">
        <v>3.1825000000000001</v>
      </c>
      <c r="L1568" s="184">
        <v>3.1406000000000001</v>
      </c>
      <c r="M1568" s="184">
        <v>3.1484000000000001</v>
      </c>
      <c r="N1568" s="184">
        <v>3.1202999999999999</v>
      </c>
      <c r="O1568" s="184"/>
      <c r="P1568" s="184"/>
      <c r="Q1568" s="184">
        <v>3.7101000000000002</v>
      </c>
      <c r="R1568" s="184">
        <v>3.2456999999999998</v>
      </c>
      <c r="S1568" s="120" t="s">
        <v>1996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1276</v>
      </c>
      <c r="B1569" s="180" t="s">
        <v>1295</v>
      </c>
      <c r="C1569" s="180">
        <v>101996</v>
      </c>
      <c r="D1569" s="183">
        <v>44536</v>
      </c>
      <c r="E1569" s="184">
        <v>3104.165</v>
      </c>
      <c r="F1569" s="184">
        <v>3.0773999999999999</v>
      </c>
      <c r="G1569" s="184">
        <v>3.1947999999999999</v>
      </c>
      <c r="H1569" s="184">
        <v>3.1547000000000001</v>
      </c>
      <c r="I1569" s="184">
        <v>3.1442999999999999</v>
      </c>
      <c r="J1569" s="184">
        <v>3.1962000000000002</v>
      </c>
      <c r="K1569" s="184">
        <v>3.1036999999999999</v>
      </c>
      <c r="L1569" s="184">
        <v>3.0577000000000001</v>
      </c>
      <c r="M1569" s="184">
        <v>3.0714999999999999</v>
      </c>
      <c r="N1569" s="184">
        <v>3.0463</v>
      </c>
      <c r="O1569" s="184">
        <v>4.0138999999999996</v>
      </c>
      <c r="P1569" s="184">
        <v>4.8007</v>
      </c>
      <c r="Q1569" s="184">
        <v>5.8743999999999996</v>
      </c>
      <c r="R1569" s="184">
        <v>3.1978</v>
      </c>
      <c r="S1569" s="120" t="s">
        <v>1996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1276</v>
      </c>
      <c r="B1570" s="180" t="s">
        <v>1296</v>
      </c>
      <c r="C1570" s="180">
        <v>119110</v>
      </c>
      <c r="D1570" s="183">
        <v>44536</v>
      </c>
      <c r="E1570" s="184">
        <v>3124.4286000000002</v>
      </c>
      <c r="F1570" s="184">
        <v>3.1766000000000001</v>
      </c>
      <c r="G1570" s="184">
        <v>3.2945000000000002</v>
      </c>
      <c r="H1570" s="184">
        <v>3.2542</v>
      </c>
      <c r="I1570" s="184">
        <v>3.2442000000000002</v>
      </c>
      <c r="J1570" s="184">
        <v>3.2964000000000002</v>
      </c>
      <c r="K1570" s="184">
        <v>3.2042999999999999</v>
      </c>
      <c r="L1570" s="184">
        <v>3.1589999999999998</v>
      </c>
      <c r="M1570" s="184">
        <v>3.1738</v>
      </c>
      <c r="N1570" s="184">
        <v>3.1494</v>
      </c>
      <c r="O1570" s="184">
        <v>4.1184000000000003</v>
      </c>
      <c r="P1570" s="184">
        <v>4.8874000000000004</v>
      </c>
      <c r="Q1570" s="184">
        <v>6.0749000000000004</v>
      </c>
      <c r="R1570" s="184">
        <v>3.3016000000000001</v>
      </c>
      <c r="S1570" s="120" t="s">
        <v>1996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1276</v>
      </c>
      <c r="B1571" s="180" t="s">
        <v>1297</v>
      </c>
      <c r="C1571" s="180">
        <v>147287</v>
      </c>
      <c r="D1571" s="183">
        <v>44536</v>
      </c>
      <c r="E1571" s="184">
        <v>1100.0600999999999</v>
      </c>
      <c r="F1571" s="184">
        <v>3.1987999999999999</v>
      </c>
      <c r="G1571" s="184">
        <v>3.3997000000000002</v>
      </c>
      <c r="H1571" s="184">
        <v>3.3433999999999999</v>
      </c>
      <c r="I1571" s="184">
        <v>3.3260000000000001</v>
      </c>
      <c r="J1571" s="184">
        <v>3.3380999999999998</v>
      </c>
      <c r="K1571" s="184">
        <v>3.2793999999999999</v>
      </c>
      <c r="L1571" s="184">
        <v>3.2441</v>
      </c>
      <c r="M1571" s="184">
        <v>3.2553999999999998</v>
      </c>
      <c r="N1571" s="184">
        <v>3.2311999999999999</v>
      </c>
      <c r="O1571" s="184"/>
      <c r="P1571" s="184"/>
      <c r="Q1571" s="184">
        <v>3.8113999999999999</v>
      </c>
      <c r="R1571" s="184">
        <v>3.3969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1276</v>
      </c>
      <c r="B1572" s="180" t="s">
        <v>1298</v>
      </c>
      <c r="C1572" s="180">
        <v>147290</v>
      </c>
      <c r="D1572" s="183">
        <v>44536</v>
      </c>
      <c r="E1572" s="184">
        <v>1095.8547000000001</v>
      </c>
      <c r="F1572" s="184">
        <v>3.0478999999999998</v>
      </c>
      <c r="G1572" s="184">
        <v>3.2494000000000001</v>
      </c>
      <c r="H1572" s="184">
        <v>3.1928000000000001</v>
      </c>
      <c r="I1572" s="184">
        <v>3.1757</v>
      </c>
      <c r="J1572" s="184">
        <v>3.1876000000000002</v>
      </c>
      <c r="K1572" s="184">
        <v>3.1280999999999999</v>
      </c>
      <c r="L1572" s="184">
        <v>3.0916999999999999</v>
      </c>
      <c r="M1572" s="184">
        <v>3.1017000000000001</v>
      </c>
      <c r="N1572" s="184">
        <v>3.0764</v>
      </c>
      <c r="O1572" s="184"/>
      <c r="P1572" s="184"/>
      <c r="Q1572" s="184">
        <v>3.6554000000000002</v>
      </c>
      <c r="R1572" s="184">
        <v>3.2416</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1276</v>
      </c>
      <c r="B1573" s="180" t="s">
        <v>1299</v>
      </c>
      <c r="C1573" s="180">
        <v>145535</v>
      </c>
      <c r="D1573" s="183">
        <v>44536</v>
      </c>
      <c r="E1573" s="184">
        <v>113.0509</v>
      </c>
      <c r="F1573" s="184">
        <v>3.0352000000000001</v>
      </c>
      <c r="G1573" s="184">
        <v>3.1648999999999998</v>
      </c>
      <c r="H1573" s="184">
        <v>3.1337000000000002</v>
      </c>
      <c r="I1573" s="184">
        <v>3.117</v>
      </c>
      <c r="J1573" s="184">
        <v>3.1918000000000002</v>
      </c>
      <c r="K1573" s="184">
        <v>3.1103000000000001</v>
      </c>
      <c r="L1573" s="184">
        <v>3.0615999999999999</v>
      </c>
      <c r="M1573" s="184">
        <v>3.0834000000000001</v>
      </c>
      <c r="N1573" s="184">
        <v>3.0560999999999998</v>
      </c>
      <c r="O1573" s="184">
        <v>4.0411000000000001</v>
      </c>
      <c r="P1573" s="184"/>
      <c r="Q1573" s="184">
        <v>4.0845000000000002</v>
      </c>
      <c r="R1573" s="184">
        <v>3.21</v>
      </c>
      <c r="S1573" s="120" t="s">
        <v>1995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1276</v>
      </c>
      <c r="B1574" s="180" t="s">
        <v>1300</v>
      </c>
      <c r="C1574" s="180">
        <v>145536</v>
      </c>
      <c r="D1574" s="183">
        <v>44536</v>
      </c>
      <c r="E1574" s="184">
        <v>113.3977</v>
      </c>
      <c r="F1574" s="184">
        <v>3.1547000000000001</v>
      </c>
      <c r="G1574" s="184">
        <v>3.2625999999999999</v>
      </c>
      <c r="H1574" s="184">
        <v>3.2345999999999999</v>
      </c>
      <c r="I1574" s="184">
        <v>3.2181000000000002</v>
      </c>
      <c r="J1574" s="184">
        <v>3.2919</v>
      </c>
      <c r="K1574" s="184">
        <v>3.2113999999999998</v>
      </c>
      <c r="L1574" s="184">
        <v>3.1631</v>
      </c>
      <c r="M1574" s="184">
        <v>3.1858</v>
      </c>
      <c r="N1574" s="184">
        <v>3.1593</v>
      </c>
      <c r="O1574" s="184">
        <v>4.1452</v>
      </c>
      <c r="P1574" s="184"/>
      <c r="Q1574" s="184">
        <v>4.1886000000000001</v>
      </c>
      <c r="R1574" s="184">
        <v>3.3134000000000001</v>
      </c>
      <c r="S1574" s="120" t="s">
        <v>1995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1276</v>
      </c>
      <c r="B1575" s="180" t="s">
        <v>1301</v>
      </c>
      <c r="C1575" s="180">
        <v>146191</v>
      </c>
      <c r="D1575" s="183">
        <v>44536</v>
      </c>
      <c r="E1575" s="184">
        <v>1121.7257999999999</v>
      </c>
      <c r="F1575" s="184">
        <v>3.1598000000000002</v>
      </c>
      <c r="G1575" s="184">
        <v>3.2330999999999999</v>
      </c>
      <c r="H1575" s="184">
        <v>3.2178</v>
      </c>
      <c r="I1575" s="184">
        <v>3.2286000000000001</v>
      </c>
      <c r="J1575" s="184">
        <v>3.2536999999999998</v>
      </c>
      <c r="K1575" s="184">
        <v>3.1983000000000001</v>
      </c>
      <c r="L1575" s="184">
        <v>3.1623999999999999</v>
      </c>
      <c r="M1575" s="184">
        <v>3.1772</v>
      </c>
      <c r="N1575" s="184">
        <v>3.1503000000000001</v>
      </c>
      <c r="O1575" s="184"/>
      <c r="P1575" s="184"/>
      <c r="Q1575" s="184">
        <v>4.0620000000000003</v>
      </c>
      <c r="R1575" s="184">
        <v>3.3134000000000001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1276</v>
      </c>
      <c r="B1576" s="180" t="s">
        <v>1302</v>
      </c>
      <c r="C1576" s="180">
        <v>146187</v>
      </c>
      <c r="D1576" s="183">
        <v>44536</v>
      </c>
      <c r="E1576" s="184">
        <v>1117.9092000000001</v>
      </c>
      <c r="F1576" s="184">
        <v>3.0596000000000001</v>
      </c>
      <c r="G1576" s="184">
        <v>3.1331000000000002</v>
      </c>
      <c r="H1576" s="184">
        <v>3.1175999999999999</v>
      </c>
      <c r="I1576" s="184">
        <v>3.1280999999999999</v>
      </c>
      <c r="J1576" s="184">
        <v>3.1530999999999998</v>
      </c>
      <c r="K1576" s="184">
        <v>3.0972</v>
      </c>
      <c r="L1576" s="184">
        <v>3.0605000000000002</v>
      </c>
      <c r="M1576" s="184">
        <v>3.0743999999999998</v>
      </c>
      <c r="N1576" s="184">
        <v>3.0434999999999999</v>
      </c>
      <c r="O1576" s="184"/>
      <c r="P1576" s="184"/>
      <c r="Q1576" s="184">
        <v>3.9390999999999998</v>
      </c>
      <c r="R1576" s="184">
        <v>3.1919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1276</v>
      </c>
      <c r="B1577" s="180" t="s">
        <v>1303</v>
      </c>
      <c r="C1577" s="180">
        <v>147450</v>
      </c>
      <c r="D1577" s="183">
        <v>44536</v>
      </c>
      <c r="E1577" s="184">
        <v>1089.9784</v>
      </c>
      <c r="F1577" s="184">
        <v>3.0878000000000001</v>
      </c>
      <c r="G1577" s="184">
        <v>3.2881999999999998</v>
      </c>
      <c r="H1577" s="184">
        <v>3.2383000000000002</v>
      </c>
      <c r="I1577" s="184">
        <v>3.1928000000000001</v>
      </c>
      <c r="J1577" s="184">
        <v>3.1991000000000001</v>
      </c>
      <c r="K1577" s="184">
        <v>3.1349999999999998</v>
      </c>
      <c r="L1577" s="184">
        <v>3.101</v>
      </c>
      <c r="M1577" s="184">
        <v>3.1175000000000002</v>
      </c>
      <c r="N1577" s="184">
        <v>3.0973999999999999</v>
      </c>
      <c r="O1577" s="184"/>
      <c r="P1577" s="184"/>
      <c r="Q1577" s="184">
        <v>3.6297999999999999</v>
      </c>
      <c r="R1577" s="184">
        <v>3.2665999999999999</v>
      </c>
      <c r="S1577" s="120" t="s">
        <v>1996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1276</v>
      </c>
      <c r="B1578" s="180" t="s">
        <v>1304</v>
      </c>
      <c r="C1578" s="180">
        <v>147454</v>
      </c>
      <c r="D1578" s="183">
        <v>44536</v>
      </c>
      <c r="E1578" s="184">
        <v>1087.3379</v>
      </c>
      <c r="F1578" s="184">
        <v>2.9845000000000002</v>
      </c>
      <c r="G1578" s="184">
        <v>3.1876000000000002</v>
      </c>
      <c r="H1578" s="184">
        <v>3.1404999999999998</v>
      </c>
      <c r="I1578" s="184">
        <v>3.0979000000000001</v>
      </c>
      <c r="J1578" s="184">
        <v>3.1006</v>
      </c>
      <c r="K1578" s="184">
        <v>3.0360999999999998</v>
      </c>
      <c r="L1578" s="184">
        <v>3.0004</v>
      </c>
      <c r="M1578" s="184">
        <v>3.0150999999999999</v>
      </c>
      <c r="N1578" s="184">
        <v>2.9946000000000002</v>
      </c>
      <c r="O1578" s="184"/>
      <c r="P1578" s="184"/>
      <c r="Q1578" s="184">
        <v>3.5259</v>
      </c>
      <c r="R1578" s="184">
        <v>3.1633</v>
      </c>
      <c r="S1578" s="120" t="s">
        <v>1996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1276</v>
      </c>
      <c r="B1579" s="180" t="s">
        <v>1305</v>
      </c>
      <c r="C1579" s="180">
        <v>147883</v>
      </c>
      <c r="D1579" s="183">
        <v>44536</v>
      </c>
      <c r="E1579" s="184">
        <v>1063.0479</v>
      </c>
      <c r="F1579" s="184">
        <v>3.1488</v>
      </c>
      <c r="G1579" s="184">
        <v>3.2524000000000002</v>
      </c>
      <c r="H1579" s="184">
        <v>3.2294999999999998</v>
      </c>
      <c r="I1579" s="184">
        <v>3.2105999999999999</v>
      </c>
      <c r="J1579" s="184">
        <v>3.2797000000000001</v>
      </c>
      <c r="K1579" s="184">
        <v>3.2157</v>
      </c>
      <c r="L1579" s="184">
        <v>3.1652999999999998</v>
      </c>
      <c r="M1579" s="184">
        <v>3.1772999999999998</v>
      </c>
      <c r="N1579" s="184">
        <v>3.1526000000000001</v>
      </c>
      <c r="O1579" s="184"/>
      <c r="P1579" s="184"/>
      <c r="Q1579" s="184">
        <v>3.2488000000000001</v>
      </c>
      <c r="R1579" s="184"/>
      <c r="S1579" s="120" t="s">
        <v>1995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1276</v>
      </c>
      <c r="B1580" s="180" t="s">
        <v>1306</v>
      </c>
      <c r="C1580" s="180">
        <v>147878</v>
      </c>
      <c r="D1580" s="183">
        <v>44536</v>
      </c>
      <c r="E1580" s="184">
        <v>1061.8246999999999</v>
      </c>
      <c r="F1580" s="184">
        <v>3.0871</v>
      </c>
      <c r="G1580" s="184">
        <v>3.1920000000000002</v>
      </c>
      <c r="H1580" s="184">
        <v>3.1692999999999998</v>
      </c>
      <c r="I1580" s="184">
        <v>3.1507999999999998</v>
      </c>
      <c r="J1580" s="184">
        <v>3.2195999999999998</v>
      </c>
      <c r="K1580" s="184">
        <v>3.1551999999999998</v>
      </c>
      <c r="L1580" s="184">
        <v>3.1042999999999998</v>
      </c>
      <c r="M1580" s="184">
        <v>3.1158000000000001</v>
      </c>
      <c r="N1580" s="184">
        <v>3.0905999999999998</v>
      </c>
      <c r="O1580" s="184"/>
      <c r="P1580" s="184"/>
      <c r="Q1580" s="184">
        <v>3.1867000000000001</v>
      </c>
      <c r="R1580" s="184"/>
      <c r="S1580" s="120" t="s">
        <v>1995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1276</v>
      </c>
      <c r="B1581" s="180" t="s">
        <v>1307</v>
      </c>
      <c r="C1581" s="180">
        <v>147713</v>
      </c>
      <c r="D1581" s="183">
        <v>44536</v>
      </c>
      <c r="E1581" s="184">
        <v>1073.0556999999999</v>
      </c>
      <c r="F1581" s="184">
        <v>3.0853999999999999</v>
      </c>
      <c r="G1581" s="184">
        <v>3.1880000000000002</v>
      </c>
      <c r="H1581" s="184">
        <v>3.1667999999999998</v>
      </c>
      <c r="I1581" s="184">
        <v>3.1716000000000002</v>
      </c>
      <c r="J1581" s="184">
        <v>3.1922999999999999</v>
      </c>
      <c r="K1581" s="184">
        <v>3.1526999999999998</v>
      </c>
      <c r="L1581" s="184">
        <v>3.1259000000000001</v>
      </c>
      <c r="M1581" s="184">
        <v>3.1303000000000001</v>
      </c>
      <c r="N1581" s="184">
        <v>3.105</v>
      </c>
      <c r="O1581" s="184"/>
      <c r="P1581" s="184"/>
      <c r="Q1581" s="184">
        <v>3.3809999999999998</v>
      </c>
      <c r="R1581" s="184">
        <v>3.2795999999999998</v>
      </c>
      <c r="S1581" s="120" t="s">
        <v>1995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1276</v>
      </c>
      <c r="B1582" s="180" t="s">
        <v>1308</v>
      </c>
      <c r="C1582" s="180">
        <v>147714</v>
      </c>
      <c r="D1582" s="183">
        <v>44536</v>
      </c>
      <c r="E1582" s="184">
        <v>1070.7842000000001</v>
      </c>
      <c r="F1582" s="184">
        <v>2.9863</v>
      </c>
      <c r="G1582" s="184">
        <v>3.0891000000000002</v>
      </c>
      <c r="H1582" s="184">
        <v>3.0667</v>
      </c>
      <c r="I1582" s="184">
        <v>3.0716999999999999</v>
      </c>
      <c r="J1582" s="184">
        <v>3.0920000000000001</v>
      </c>
      <c r="K1582" s="184">
        <v>3.0518999999999998</v>
      </c>
      <c r="L1582" s="184">
        <v>3.0245000000000002</v>
      </c>
      <c r="M1582" s="184">
        <v>3.0278999999999998</v>
      </c>
      <c r="N1582" s="184">
        <v>3.0019999999999998</v>
      </c>
      <c r="O1582" s="184"/>
      <c r="P1582" s="184"/>
      <c r="Q1582" s="184">
        <v>3.2776999999999998</v>
      </c>
      <c r="R1582" s="184">
        <v>3.1764999999999999</v>
      </c>
      <c r="S1582" s="120" t="s">
        <v>1995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1276</v>
      </c>
      <c r="B1583" s="180" t="s">
        <v>1309</v>
      </c>
      <c r="C1583" s="180">
        <v>147837</v>
      </c>
      <c r="D1583" s="183">
        <v>44536</v>
      </c>
      <c r="E1583" s="184">
        <v>1069.0385000000001</v>
      </c>
      <c r="F1583" s="184">
        <v>3.1448</v>
      </c>
      <c r="G1583" s="184">
        <v>3.323</v>
      </c>
      <c r="H1583" s="184">
        <v>3.2759</v>
      </c>
      <c r="I1583" s="184">
        <v>3.2442000000000002</v>
      </c>
      <c r="J1583" s="184">
        <v>3.3521000000000001</v>
      </c>
      <c r="K1583" s="184">
        <v>3.2574000000000001</v>
      </c>
      <c r="L1583" s="184">
        <v>3.1974</v>
      </c>
      <c r="M1583" s="184">
        <v>3.2265000000000001</v>
      </c>
      <c r="N1583" s="184">
        <v>3.2025000000000001</v>
      </c>
      <c r="O1583" s="184"/>
      <c r="P1583" s="184"/>
      <c r="Q1583" s="184">
        <v>3.3755000000000002</v>
      </c>
      <c r="R1583" s="184">
        <v>3.3637999999999999</v>
      </c>
      <c r="S1583" s="120" t="s">
        <v>1996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1276</v>
      </c>
      <c r="B1584" s="180" t="s">
        <v>1310</v>
      </c>
      <c r="C1584" s="180">
        <v>147836</v>
      </c>
      <c r="D1584" s="183">
        <v>44536</v>
      </c>
      <c r="E1584" s="184">
        <v>1067.5451</v>
      </c>
      <c r="F1584" s="184">
        <v>3.0739999999999998</v>
      </c>
      <c r="G1584" s="184">
        <v>3.2524000000000002</v>
      </c>
      <c r="H1584" s="184">
        <v>3.2056</v>
      </c>
      <c r="I1584" s="184">
        <v>3.1736</v>
      </c>
      <c r="J1584" s="184">
        <v>3.2820999999999998</v>
      </c>
      <c r="K1584" s="184">
        <v>3.1867000000000001</v>
      </c>
      <c r="L1584" s="184">
        <v>3.1261999999999999</v>
      </c>
      <c r="M1584" s="184">
        <v>3.1547000000000001</v>
      </c>
      <c r="N1584" s="184">
        <v>3.1301999999999999</v>
      </c>
      <c r="O1584" s="184"/>
      <c r="P1584" s="184"/>
      <c r="Q1584" s="184">
        <v>3.3037000000000001</v>
      </c>
      <c r="R1584" s="184">
        <v>3.2921999999999998</v>
      </c>
      <c r="S1584" s="120" t="s">
        <v>1996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1276</v>
      </c>
      <c r="B1585" s="180" t="s">
        <v>1311</v>
      </c>
      <c r="C1585" s="180">
        <v>146141</v>
      </c>
      <c r="D1585" s="183">
        <v>44536</v>
      </c>
      <c r="E1585" s="184">
        <v>1121.7689</v>
      </c>
      <c r="F1585" s="184">
        <v>3.1629999999999998</v>
      </c>
      <c r="G1585" s="184">
        <v>3.3534000000000002</v>
      </c>
      <c r="H1585" s="184">
        <v>3.3089</v>
      </c>
      <c r="I1585" s="184">
        <v>3.2829999999999999</v>
      </c>
      <c r="J1585" s="184">
        <v>3.2988</v>
      </c>
      <c r="K1585" s="184">
        <v>3.2090000000000001</v>
      </c>
      <c r="L1585" s="184">
        <v>3.1644000000000001</v>
      </c>
      <c r="M1585" s="184">
        <v>3.1774</v>
      </c>
      <c r="N1585" s="184">
        <v>3.1553</v>
      </c>
      <c r="O1585" s="184"/>
      <c r="P1585" s="184"/>
      <c r="Q1585" s="184">
        <v>4.0515999999999996</v>
      </c>
      <c r="R1585" s="184">
        <v>3.3169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1276</v>
      </c>
      <c r="B1586" s="180" t="s">
        <v>1312</v>
      </c>
      <c r="C1586" s="180">
        <v>146142</v>
      </c>
      <c r="D1586" s="183">
        <v>44536</v>
      </c>
      <c r="E1586" s="184">
        <v>1119.2099000000001</v>
      </c>
      <c r="F1586" s="184">
        <v>3.0657999999999999</v>
      </c>
      <c r="G1586" s="184">
        <v>3.2545000000000002</v>
      </c>
      <c r="H1586" s="184">
        <v>3.2092000000000001</v>
      </c>
      <c r="I1586" s="184">
        <v>3.1829000000000001</v>
      </c>
      <c r="J1586" s="184">
        <v>3.1983999999999999</v>
      </c>
      <c r="K1586" s="184">
        <v>3.1080999999999999</v>
      </c>
      <c r="L1586" s="184">
        <v>3.0627</v>
      </c>
      <c r="M1586" s="184">
        <v>3.0748000000000002</v>
      </c>
      <c r="N1586" s="184">
        <v>3.0520999999999998</v>
      </c>
      <c r="O1586" s="184"/>
      <c r="P1586" s="184"/>
      <c r="Q1586" s="184">
        <v>3.9695</v>
      </c>
      <c r="R1586" s="184">
        <v>3.2227000000000001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1276</v>
      </c>
      <c r="B1587" s="180" t="s">
        <v>1313</v>
      </c>
      <c r="C1587" s="180">
        <v>119283</v>
      </c>
      <c r="D1587" s="183">
        <v>44536</v>
      </c>
      <c r="E1587" s="184">
        <v>2734.7244999999998</v>
      </c>
      <c r="F1587" s="184">
        <v>3.2324999999999999</v>
      </c>
      <c r="G1587" s="184">
        <v>3.3651</v>
      </c>
      <c r="H1587" s="184">
        <v>3.3029000000000002</v>
      </c>
      <c r="I1587" s="184">
        <v>3.2936999999999999</v>
      </c>
      <c r="J1587" s="184">
        <v>3.2856000000000001</v>
      </c>
      <c r="K1587" s="184">
        <v>3.2225000000000001</v>
      </c>
      <c r="L1587" s="184">
        <v>3.1833</v>
      </c>
      <c r="M1587" s="184">
        <v>3.2027000000000001</v>
      </c>
      <c r="N1587" s="184">
        <v>3.1795</v>
      </c>
      <c r="O1587" s="184">
        <v>4.1675000000000004</v>
      </c>
      <c r="P1587" s="184">
        <v>5.0048000000000004</v>
      </c>
      <c r="Q1587" s="184">
        <v>6.4654999999999996</v>
      </c>
      <c r="R1587" s="184">
        <v>3.3479000000000001</v>
      </c>
      <c r="S1587" s="120" t="s">
        <v>1996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1276</v>
      </c>
      <c r="B1588" s="180" t="s">
        <v>1314</v>
      </c>
      <c r="C1588" s="180">
        <v>118058</v>
      </c>
      <c r="D1588" s="183">
        <v>44536</v>
      </c>
      <c r="E1588" s="184">
        <v>2602.6376666666702</v>
      </c>
      <c r="F1588" s="184">
        <v>3.1322999999999999</v>
      </c>
      <c r="G1588" s="184">
        <v>3.2646000000000002</v>
      </c>
      <c r="H1588" s="184">
        <v>3.2027999999999999</v>
      </c>
      <c r="I1588" s="184">
        <v>3.1936</v>
      </c>
      <c r="J1588" s="184">
        <v>3.1854</v>
      </c>
      <c r="K1588" s="184">
        <v>3.1217000000000001</v>
      </c>
      <c r="L1588" s="184">
        <v>3.0817000000000001</v>
      </c>
      <c r="M1588" s="184">
        <v>3.1002999999999998</v>
      </c>
      <c r="N1588" s="184">
        <v>3.0762999999999998</v>
      </c>
      <c r="O1588" s="184">
        <v>3.7753999999999999</v>
      </c>
      <c r="P1588" s="184">
        <v>4.4321999999999999</v>
      </c>
      <c r="Q1588" s="184">
        <v>6.5683999999999996</v>
      </c>
      <c r="R1588" s="184">
        <v>3.1349999999999998</v>
      </c>
      <c r="S1588" s="120" t="s">
        <v>1996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1276</v>
      </c>
      <c r="B1589" s="180" t="s">
        <v>1315</v>
      </c>
      <c r="C1589" s="180">
        <v>147515</v>
      </c>
      <c r="D1589" s="183">
        <v>44536</v>
      </c>
      <c r="E1589" s="184">
        <v>1090.0744</v>
      </c>
      <c r="F1589" s="184">
        <v>3.2382</v>
      </c>
      <c r="G1589" s="184">
        <v>3.3147000000000002</v>
      </c>
      <c r="H1589" s="184">
        <v>3.2988</v>
      </c>
      <c r="I1589" s="184">
        <v>3.2959000000000001</v>
      </c>
      <c r="J1589" s="184">
        <v>3.3313000000000001</v>
      </c>
      <c r="K1589" s="184">
        <v>3.25</v>
      </c>
      <c r="L1589" s="184">
        <v>3.2103999999999999</v>
      </c>
      <c r="M1589" s="184">
        <v>3.2202999999999999</v>
      </c>
      <c r="N1589" s="184">
        <v>3.1892999999999998</v>
      </c>
      <c r="O1589" s="184"/>
      <c r="P1589" s="184"/>
      <c r="Q1589" s="184">
        <v>3.6520000000000001</v>
      </c>
      <c r="R1589" s="184">
        <v>3.3548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1276</v>
      </c>
      <c r="B1590" s="180" t="s">
        <v>1316</v>
      </c>
      <c r="C1590" s="180">
        <v>147519</v>
      </c>
      <c r="D1590" s="183">
        <v>44536</v>
      </c>
      <c r="E1590" s="184">
        <v>1086.6889000000001</v>
      </c>
      <c r="F1590" s="184">
        <v>3.1105</v>
      </c>
      <c r="G1590" s="184">
        <v>3.1839</v>
      </c>
      <c r="H1590" s="184">
        <v>3.1692999999999998</v>
      </c>
      <c r="I1590" s="184">
        <v>3.1659000000000002</v>
      </c>
      <c r="J1590" s="184">
        <v>3.2010000000000001</v>
      </c>
      <c r="K1590" s="184">
        <v>3.1189</v>
      </c>
      <c r="L1590" s="184">
        <v>3.0781999999999998</v>
      </c>
      <c r="M1590" s="184">
        <v>3.0870000000000002</v>
      </c>
      <c r="N1590" s="184">
        <v>3.0550000000000002</v>
      </c>
      <c r="O1590" s="184"/>
      <c r="P1590" s="184"/>
      <c r="Q1590" s="184">
        <v>3.5173000000000001</v>
      </c>
      <c r="R1590" s="184">
        <v>3.2204999999999999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1276</v>
      </c>
      <c r="B1591" s="180" t="s">
        <v>1317</v>
      </c>
      <c r="C1591" s="180">
        <v>147564</v>
      </c>
      <c r="D1591" s="183">
        <v>44536</v>
      </c>
      <c r="E1591" s="184">
        <v>1088.5147999999999</v>
      </c>
      <c r="F1591" s="184">
        <v>3.1589999999999998</v>
      </c>
      <c r="G1591" s="184">
        <v>3.3921000000000001</v>
      </c>
      <c r="H1591" s="184">
        <v>3.3525</v>
      </c>
      <c r="I1591" s="184">
        <v>3.34</v>
      </c>
      <c r="J1591" s="184">
        <v>3.3536999999999999</v>
      </c>
      <c r="K1591" s="184">
        <v>3.2707000000000002</v>
      </c>
      <c r="L1591" s="184">
        <v>3.2317999999999998</v>
      </c>
      <c r="M1591" s="184">
        <v>3.2444000000000002</v>
      </c>
      <c r="N1591" s="184">
        <v>3.2107999999999999</v>
      </c>
      <c r="O1591" s="184"/>
      <c r="P1591" s="184"/>
      <c r="Q1591" s="184">
        <v>3.6351</v>
      </c>
      <c r="R1591" s="184">
        <v>3.3563000000000001</v>
      </c>
      <c r="S1591" s="120" t="s">
        <v>1996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1276</v>
      </c>
      <c r="B1592" s="180" t="s">
        <v>1318</v>
      </c>
      <c r="C1592" s="180">
        <v>147565</v>
      </c>
      <c r="D1592" s="183">
        <v>44536</v>
      </c>
      <c r="E1592" s="184">
        <v>1085.8801000000001</v>
      </c>
      <c r="F1592" s="184">
        <v>3.0556999999999999</v>
      </c>
      <c r="G1592" s="184">
        <v>3.2915999999999999</v>
      </c>
      <c r="H1592" s="184">
        <v>3.2505000000000002</v>
      </c>
      <c r="I1592" s="184">
        <v>3.2378999999999998</v>
      </c>
      <c r="J1592" s="184">
        <v>3.2519</v>
      </c>
      <c r="K1592" s="184">
        <v>3.1640000000000001</v>
      </c>
      <c r="L1592" s="184">
        <v>3.1252</v>
      </c>
      <c r="M1592" s="184">
        <v>3.1387</v>
      </c>
      <c r="N1592" s="184">
        <v>3.1051000000000002</v>
      </c>
      <c r="O1592" s="184"/>
      <c r="P1592" s="184"/>
      <c r="Q1592" s="184">
        <v>3.5293999999999999</v>
      </c>
      <c r="R1592" s="184">
        <v>3.2507000000000001</v>
      </c>
      <c r="S1592" s="120" t="s">
        <v>1996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1276</v>
      </c>
      <c r="B1593" s="180" t="s">
        <v>1319</v>
      </c>
      <c r="C1593" s="180">
        <v>147736</v>
      </c>
      <c r="D1593" s="183">
        <v>44536</v>
      </c>
      <c r="E1593" s="184">
        <v>1077.6847</v>
      </c>
      <c r="F1593" s="184">
        <v>3.2143999999999999</v>
      </c>
      <c r="G1593" s="184">
        <v>3.4205999999999999</v>
      </c>
      <c r="H1593" s="184">
        <v>3.3677999999999999</v>
      </c>
      <c r="I1593" s="184">
        <v>3.3521999999999998</v>
      </c>
      <c r="J1593" s="184">
        <v>3.3241999999999998</v>
      </c>
      <c r="K1593" s="184">
        <v>3.2559</v>
      </c>
      <c r="L1593" s="184">
        <v>3.2277999999999998</v>
      </c>
      <c r="M1593" s="184">
        <v>3.2475000000000001</v>
      </c>
      <c r="N1593" s="184">
        <v>3.2309000000000001</v>
      </c>
      <c r="O1593" s="184"/>
      <c r="P1593" s="184"/>
      <c r="Q1593" s="184">
        <v>3.5491000000000001</v>
      </c>
      <c r="R1593" s="184">
        <v>3.4464999999999999</v>
      </c>
      <c r="S1593" s="120" t="s">
        <v>1996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1276</v>
      </c>
      <c r="B1594" s="180" t="s">
        <v>1320</v>
      </c>
      <c r="C1594" s="180">
        <v>147739</v>
      </c>
      <c r="D1594" s="183">
        <v>44536</v>
      </c>
      <c r="E1594" s="184">
        <v>1075.4260999999999</v>
      </c>
      <c r="F1594" s="184">
        <v>3.1261000000000001</v>
      </c>
      <c r="G1594" s="184">
        <v>3.3327</v>
      </c>
      <c r="H1594" s="184">
        <v>3.2791999999999999</v>
      </c>
      <c r="I1594" s="184">
        <v>3.2593999999999999</v>
      </c>
      <c r="J1594" s="184">
        <v>3.2336999999999998</v>
      </c>
      <c r="K1594" s="184">
        <v>3.1663999999999999</v>
      </c>
      <c r="L1594" s="184">
        <v>3.1383999999999999</v>
      </c>
      <c r="M1594" s="184">
        <v>3.1541000000000001</v>
      </c>
      <c r="N1594" s="184">
        <v>3.1358000000000001</v>
      </c>
      <c r="O1594" s="184"/>
      <c r="P1594" s="184"/>
      <c r="Q1594" s="184">
        <v>3.4478</v>
      </c>
      <c r="R1594" s="184">
        <v>3.3462999999999998</v>
      </c>
      <c r="S1594" s="120" t="s">
        <v>1996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1276</v>
      </c>
      <c r="B1595" s="180" t="s">
        <v>1321</v>
      </c>
      <c r="C1595" s="180">
        <v>145810</v>
      </c>
      <c r="D1595" s="183">
        <v>44536</v>
      </c>
      <c r="E1595" s="184">
        <v>112.8849</v>
      </c>
      <c r="F1595" s="184">
        <v>3.169</v>
      </c>
      <c r="G1595" s="184">
        <v>3.3205</v>
      </c>
      <c r="H1595" s="184">
        <v>3.2955000000000001</v>
      </c>
      <c r="I1595" s="184">
        <v>3.286</v>
      </c>
      <c r="J1595" s="184">
        <v>3.3513000000000002</v>
      </c>
      <c r="K1595" s="184">
        <v>3.234</v>
      </c>
      <c r="L1595" s="184">
        <v>3.1814</v>
      </c>
      <c r="M1595" s="184">
        <v>3.1903999999999999</v>
      </c>
      <c r="N1595" s="184">
        <v>3.1629999999999998</v>
      </c>
      <c r="O1595" s="184"/>
      <c r="P1595" s="184"/>
      <c r="Q1595" s="184">
        <v>4.1654</v>
      </c>
      <c r="R1595" s="184">
        <v>3.3591000000000002</v>
      </c>
      <c r="S1595" s="120" t="s">
        <v>1996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1276</v>
      </c>
      <c r="B1596" s="180" t="s">
        <v>1322</v>
      </c>
      <c r="C1596" s="180">
        <v>145811</v>
      </c>
      <c r="D1596" s="183">
        <v>44536</v>
      </c>
      <c r="E1596" s="184">
        <v>112.5652</v>
      </c>
      <c r="F1596" s="184">
        <v>3.1131000000000002</v>
      </c>
      <c r="G1596" s="184">
        <v>3.2326000000000001</v>
      </c>
      <c r="H1596" s="184">
        <v>3.2075</v>
      </c>
      <c r="I1596" s="184">
        <v>3.1978</v>
      </c>
      <c r="J1596" s="184">
        <v>3.262</v>
      </c>
      <c r="K1596" s="184">
        <v>3.1436999999999999</v>
      </c>
      <c r="L1596" s="184">
        <v>3.09</v>
      </c>
      <c r="M1596" s="184">
        <v>3.0983000000000001</v>
      </c>
      <c r="N1596" s="184">
        <v>3.0703</v>
      </c>
      <c r="O1596" s="184"/>
      <c r="P1596" s="184"/>
      <c r="Q1596" s="184">
        <v>4.0659000000000001</v>
      </c>
      <c r="R1596" s="184">
        <v>3.2629000000000001</v>
      </c>
      <c r="S1596" s="120" t="s">
        <v>1996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1276</v>
      </c>
      <c r="B1597" s="180" t="s">
        <v>1323</v>
      </c>
      <c r="C1597" s="180">
        <v>147606</v>
      </c>
      <c r="D1597" s="183">
        <v>44536</v>
      </c>
      <c r="E1597" s="184">
        <v>1085.6197999999999</v>
      </c>
      <c r="F1597" s="184">
        <v>3.1842000000000001</v>
      </c>
      <c r="G1597" s="184">
        <v>3.2879</v>
      </c>
      <c r="H1597" s="184">
        <v>3.2513000000000001</v>
      </c>
      <c r="I1597" s="184">
        <v>3.2759</v>
      </c>
      <c r="J1597" s="184">
        <v>3.3012000000000001</v>
      </c>
      <c r="K1597" s="184">
        <v>3.2559999999999998</v>
      </c>
      <c r="L1597" s="184">
        <v>3.2357999999999998</v>
      </c>
      <c r="M1597" s="184">
        <v>3.25</v>
      </c>
      <c r="N1597" s="184">
        <v>3.2239</v>
      </c>
      <c r="O1597" s="184"/>
      <c r="P1597" s="184"/>
      <c r="Q1597" s="184">
        <v>3.6697000000000002</v>
      </c>
      <c r="R1597" s="184">
        <v>3.4538000000000002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1276</v>
      </c>
      <c r="B1598" s="180" t="s">
        <v>1324</v>
      </c>
      <c r="C1598" s="180">
        <v>147600</v>
      </c>
      <c r="D1598" s="183">
        <v>44536</v>
      </c>
      <c r="E1598" s="184">
        <v>1083.404</v>
      </c>
      <c r="F1598" s="184">
        <v>3.1334</v>
      </c>
      <c r="G1598" s="184">
        <v>3.2374000000000001</v>
      </c>
      <c r="H1598" s="184">
        <v>3.2010999999999998</v>
      </c>
      <c r="I1598" s="184">
        <v>3.2262</v>
      </c>
      <c r="J1598" s="184">
        <v>3.2509999999999999</v>
      </c>
      <c r="K1598" s="184">
        <v>3.2056</v>
      </c>
      <c r="L1598" s="184">
        <v>3.1850000000000001</v>
      </c>
      <c r="M1598" s="184">
        <v>3.1941000000000002</v>
      </c>
      <c r="N1598" s="184">
        <v>3.1558999999999999</v>
      </c>
      <c r="O1598" s="184"/>
      <c r="P1598" s="184"/>
      <c r="Q1598" s="184">
        <v>3.5768</v>
      </c>
      <c r="R1598" s="184">
        <v>3.3650000000000002</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1276</v>
      </c>
      <c r="B1599" s="180" t="s">
        <v>1325</v>
      </c>
      <c r="C1599" s="180">
        <v>119833</v>
      </c>
      <c r="D1599" s="183">
        <v>44536</v>
      </c>
      <c r="E1599" s="184">
        <v>3424.8375000000001</v>
      </c>
      <c r="F1599" s="184">
        <v>3.1581000000000001</v>
      </c>
      <c r="G1599" s="184">
        <v>3.3121999999999998</v>
      </c>
      <c r="H1599" s="184">
        <v>3.2751000000000001</v>
      </c>
      <c r="I1599" s="184">
        <v>3.2458999999999998</v>
      </c>
      <c r="J1599" s="184">
        <v>3.2703000000000002</v>
      </c>
      <c r="K1599" s="184">
        <v>3.2090999999999998</v>
      </c>
      <c r="L1599" s="184">
        <v>3.1699000000000002</v>
      </c>
      <c r="M1599" s="184">
        <v>3.1892999999999998</v>
      </c>
      <c r="N1599" s="184">
        <v>3.1600999999999999</v>
      </c>
      <c r="O1599" s="184">
        <v>4.1395</v>
      </c>
      <c r="P1599" s="184">
        <v>4.8944000000000001</v>
      </c>
      <c r="Q1599" s="184">
        <v>6.3597000000000001</v>
      </c>
      <c r="R1599" s="184">
        <v>3.3227000000000002</v>
      </c>
      <c r="S1599" s="120" t="s">
        <v>1996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1276</v>
      </c>
      <c r="B1600" s="180" t="s">
        <v>1326</v>
      </c>
      <c r="C1600" s="180">
        <v>101206</v>
      </c>
      <c r="D1600" s="183">
        <v>44536</v>
      </c>
      <c r="E1600" s="184">
        <v>3390.0056</v>
      </c>
      <c r="F1600" s="184">
        <v>3.0785</v>
      </c>
      <c r="G1600" s="184">
        <v>3.2324000000000002</v>
      </c>
      <c r="H1600" s="184">
        <v>3.1951000000000001</v>
      </c>
      <c r="I1600" s="184">
        <v>3.1657999999999999</v>
      </c>
      <c r="J1600" s="184">
        <v>3.1898</v>
      </c>
      <c r="K1600" s="184">
        <v>3.1284000000000001</v>
      </c>
      <c r="L1600" s="184">
        <v>3.0931999999999999</v>
      </c>
      <c r="M1600" s="184">
        <v>3.1137999999999999</v>
      </c>
      <c r="N1600" s="184">
        <v>3.0851000000000002</v>
      </c>
      <c r="O1600" s="184">
        <v>4.0670999999999999</v>
      </c>
      <c r="P1600" s="184">
        <v>4.8121</v>
      </c>
      <c r="Q1600" s="184">
        <v>6.5602</v>
      </c>
      <c r="R1600" s="184">
        <v>3.2488999999999999</v>
      </c>
      <c r="S1600" s="120" t="s">
        <v>1996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1276</v>
      </c>
      <c r="B1601" s="180" t="s">
        <v>1327</v>
      </c>
      <c r="C1601" s="180">
        <v>146963</v>
      </c>
      <c r="D1601" s="183">
        <v>44536</v>
      </c>
      <c r="E1601" s="184">
        <v>1118.0286000000001</v>
      </c>
      <c r="F1601" s="184">
        <v>3.1507000000000001</v>
      </c>
      <c r="G1601" s="184">
        <v>3.2023999999999999</v>
      </c>
      <c r="H1601" s="184">
        <v>3.1934</v>
      </c>
      <c r="I1601" s="184">
        <v>3.2244000000000002</v>
      </c>
      <c r="J1601" s="184">
        <v>3.2269999999999999</v>
      </c>
      <c r="K1601" s="184">
        <v>3.1848000000000001</v>
      </c>
      <c r="L1601" s="184">
        <v>3.1402999999999999</v>
      </c>
      <c r="M1601" s="184">
        <v>3.1576</v>
      </c>
      <c r="N1601" s="184">
        <v>3.1334</v>
      </c>
      <c r="O1601" s="184"/>
      <c r="P1601" s="184"/>
      <c r="Q1601" s="184">
        <v>4.1905000000000001</v>
      </c>
      <c r="R1601" s="184">
        <v>3.3374000000000001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1276</v>
      </c>
      <c r="B1602" s="180" t="s">
        <v>1328</v>
      </c>
      <c r="C1602" s="180">
        <v>146959</v>
      </c>
      <c r="D1602" s="183">
        <v>44536</v>
      </c>
      <c r="E1602" s="184">
        <v>1114.8030000000001</v>
      </c>
      <c r="F1602" s="184">
        <v>3.0354000000000001</v>
      </c>
      <c r="G1602" s="184">
        <v>3.0893999999999999</v>
      </c>
      <c r="H1602" s="184">
        <v>3.08</v>
      </c>
      <c r="I1602" s="184">
        <v>3.1111</v>
      </c>
      <c r="J1602" s="184">
        <v>3.1135999999999999</v>
      </c>
      <c r="K1602" s="184">
        <v>3.0707</v>
      </c>
      <c r="L1602" s="184">
        <v>3.0253999999999999</v>
      </c>
      <c r="M1602" s="184">
        <v>3.0381</v>
      </c>
      <c r="N1602" s="184">
        <v>3.0173999999999999</v>
      </c>
      <c r="O1602" s="184"/>
      <c r="P1602" s="184"/>
      <c r="Q1602" s="184">
        <v>4.0797999999999996</v>
      </c>
      <c r="R1602" s="184">
        <v>3.2265000000000001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1276</v>
      </c>
      <c r="B1603" s="180" t="s">
        <v>1329</v>
      </c>
      <c r="C1603" s="180">
        <v>146980</v>
      </c>
      <c r="D1603" s="183">
        <v>44536</v>
      </c>
      <c r="E1603" s="184">
        <v>1109.5653</v>
      </c>
      <c r="F1603" s="184">
        <v>3.1616</v>
      </c>
      <c r="G1603" s="184">
        <v>3.2707000000000002</v>
      </c>
      <c r="H1603" s="184">
        <v>3.2473999999999998</v>
      </c>
      <c r="I1603" s="184">
        <v>3.2248999999999999</v>
      </c>
      <c r="J1603" s="184">
        <v>3.2684000000000002</v>
      </c>
      <c r="K1603" s="184">
        <v>3.1993</v>
      </c>
      <c r="L1603" s="184">
        <v>3.1652999999999998</v>
      </c>
      <c r="M1603" s="184">
        <v>3.2014999999999998</v>
      </c>
      <c r="N1603" s="184">
        <v>3.1778</v>
      </c>
      <c r="O1603" s="184"/>
      <c r="P1603" s="184"/>
      <c r="Q1603" s="184">
        <v>3.9148999999999998</v>
      </c>
      <c r="R1603" s="184">
        <v>3.3456999999999999</v>
      </c>
      <c r="S1603" s="120" t="s">
        <v>1996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1276</v>
      </c>
      <c r="B1604" s="180" t="s">
        <v>1330</v>
      </c>
      <c r="C1604" s="180">
        <v>146977</v>
      </c>
      <c r="D1604" s="183">
        <v>44536</v>
      </c>
      <c r="E1604" s="184">
        <v>1106.4197999999999</v>
      </c>
      <c r="F1604" s="184">
        <v>3.0550999999999999</v>
      </c>
      <c r="G1604" s="184">
        <v>3.1688999999999998</v>
      </c>
      <c r="H1604" s="184">
        <v>3.1467000000000001</v>
      </c>
      <c r="I1604" s="184">
        <v>3.1244999999999998</v>
      </c>
      <c r="J1604" s="184">
        <v>3.1678999999999999</v>
      </c>
      <c r="K1604" s="184">
        <v>3.0983999999999998</v>
      </c>
      <c r="L1604" s="184">
        <v>3.0636999999999999</v>
      </c>
      <c r="M1604" s="184">
        <v>3.0851000000000002</v>
      </c>
      <c r="N1604" s="184">
        <v>3.0640999999999998</v>
      </c>
      <c r="O1604" s="184"/>
      <c r="P1604" s="184"/>
      <c r="Q1604" s="184">
        <v>3.8058000000000001</v>
      </c>
      <c r="R1604" s="184">
        <v>3.2364999999999999</v>
      </c>
      <c r="S1604" s="120" t="s">
        <v>1996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1276</v>
      </c>
      <c r="B1605" s="180" t="s">
        <v>1331</v>
      </c>
      <c r="C1605" s="180">
        <v>147003</v>
      </c>
      <c r="D1605" s="183">
        <v>44536</v>
      </c>
      <c r="E1605" s="184">
        <v>1107.4032999999999</v>
      </c>
      <c r="F1605" s="184">
        <v>3.1644000000000001</v>
      </c>
      <c r="G1605" s="184">
        <v>3.3902999999999999</v>
      </c>
      <c r="H1605" s="184">
        <v>3.3014000000000001</v>
      </c>
      <c r="I1605" s="184">
        <v>3.2768000000000002</v>
      </c>
      <c r="J1605" s="184">
        <v>3.3193999999999999</v>
      </c>
      <c r="K1605" s="184">
        <v>3.2309000000000001</v>
      </c>
      <c r="L1605" s="184">
        <v>3.1796000000000002</v>
      </c>
      <c r="M1605" s="184">
        <v>3.1875</v>
      </c>
      <c r="N1605" s="184">
        <v>3.1619999999999999</v>
      </c>
      <c r="O1605" s="184"/>
      <c r="P1605" s="184"/>
      <c r="Q1605" s="184">
        <v>3.8464999999999998</v>
      </c>
      <c r="R1605" s="184">
        <v>3.3035000000000001</v>
      </c>
      <c r="S1605" s="120" t="s">
        <v>1996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1276</v>
      </c>
      <c r="B1606" s="180" t="s">
        <v>1332</v>
      </c>
      <c r="C1606" s="180">
        <v>146997</v>
      </c>
      <c r="D1606" s="183">
        <v>44536</v>
      </c>
      <c r="E1606" s="184">
        <v>1104.4674</v>
      </c>
      <c r="F1606" s="184">
        <v>3.0638000000000001</v>
      </c>
      <c r="G1606" s="184">
        <v>3.2902</v>
      </c>
      <c r="H1606" s="184">
        <v>3.2014</v>
      </c>
      <c r="I1606" s="184">
        <v>3.1774</v>
      </c>
      <c r="J1606" s="184">
        <v>3.2195999999999998</v>
      </c>
      <c r="K1606" s="184">
        <v>3.1301999999999999</v>
      </c>
      <c r="L1606" s="184">
        <v>3.0815000000000001</v>
      </c>
      <c r="M1606" s="184">
        <v>3.0886</v>
      </c>
      <c r="N1606" s="184">
        <v>3.0636000000000001</v>
      </c>
      <c r="O1606" s="184"/>
      <c r="P1606" s="184"/>
      <c r="Q1606" s="184">
        <v>3.7444999999999999</v>
      </c>
      <c r="R1606" s="184">
        <v>3.2023999999999999</v>
      </c>
      <c r="S1606" s="120" t="s">
        <v>1996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1276</v>
      </c>
      <c r="B1607" s="180" t="s">
        <v>1333</v>
      </c>
      <c r="C1607" s="180">
        <v>120785</v>
      </c>
      <c r="D1607" s="183">
        <v>44536</v>
      </c>
      <c r="E1607" s="184">
        <v>2879.2055999999998</v>
      </c>
      <c r="F1607" s="184">
        <v>3.1594000000000002</v>
      </c>
      <c r="G1607" s="184">
        <v>3.2854999999999999</v>
      </c>
      <c r="H1607" s="184">
        <v>3.2601</v>
      </c>
      <c r="I1607" s="184">
        <v>3.2475999999999998</v>
      </c>
      <c r="J1607" s="184">
        <v>3.2866</v>
      </c>
      <c r="K1607" s="184">
        <v>3.2342</v>
      </c>
      <c r="L1607" s="184">
        <v>3.1831</v>
      </c>
      <c r="M1607" s="184">
        <v>3.1945000000000001</v>
      </c>
      <c r="N1607" s="184">
        <v>3.169</v>
      </c>
      <c r="O1607" s="184">
        <v>4.1696</v>
      </c>
      <c r="P1607" s="184">
        <v>4.5839999999999996</v>
      </c>
      <c r="Q1607" s="184">
        <v>6.4580000000000002</v>
      </c>
      <c r="R1607" s="184">
        <v>3.3525999999999998</v>
      </c>
      <c r="S1607" s="120" t="s">
        <v>1996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1276</v>
      </c>
      <c r="B1608" s="180" t="s">
        <v>1334</v>
      </c>
      <c r="C1608" s="180">
        <v>100814</v>
      </c>
      <c r="D1608" s="183">
        <v>44536</v>
      </c>
      <c r="E1608" s="184">
        <v>2853.5418</v>
      </c>
      <c r="F1608" s="184">
        <v>3.0996000000000001</v>
      </c>
      <c r="G1608" s="184">
        <v>3.2254999999999998</v>
      </c>
      <c r="H1608" s="184">
        <v>3.2000999999999999</v>
      </c>
      <c r="I1608" s="184">
        <v>3.1873</v>
      </c>
      <c r="J1608" s="184">
        <v>3.2263999999999999</v>
      </c>
      <c r="K1608" s="184">
        <v>3.1737000000000002</v>
      </c>
      <c r="L1608" s="184">
        <v>3.1221000000000001</v>
      </c>
      <c r="M1608" s="184">
        <v>3.1331000000000002</v>
      </c>
      <c r="N1608" s="184">
        <v>3.1071</v>
      </c>
      <c r="O1608" s="184">
        <v>4.0994000000000002</v>
      </c>
      <c r="P1608" s="184">
        <v>4.4859999999999998</v>
      </c>
      <c r="Q1608" s="184">
        <v>5.9965000000000002</v>
      </c>
      <c r="R1608" s="184">
        <v>3.2877000000000001</v>
      </c>
      <c r="S1608" s="120" t="s">
        <v>1996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1276</v>
      </c>
      <c r="B1609" s="180" t="s">
        <v>1335</v>
      </c>
      <c r="C1609" s="180">
        <v>147593</v>
      </c>
      <c r="D1609" s="183">
        <v>44536</v>
      </c>
      <c r="E1609" s="184">
        <v>1081.5024000000001</v>
      </c>
      <c r="F1609" s="184">
        <v>2.9702000000000002</v>
      </c>
      <c r="G1609" s="184">
        <v>3.153</v>
      </c>
      <c r="H1609" s="184">
        <v>3.0880000000000001</v>
      </c>
      <c r="I1609" s="184">
        <v>3.0714000000000001</v>
      </c>
      <c r="J1609" s="184">
        <v>3.0916000000000001</v>
      </c>
      <c r="K1609" s="184">
        <v>3.0179999999999998</v>
      </c>
      <c r="L1609" s="184">
        <v>3.0935999999999999</v>
      </c>
      <c r="M1609" s="184">
        <v>3.0918000000000001</v>
      </c>
      <c r="N1609" s="184">
        <v>3.0668000000000002</v>
      </c>
      <c r="O1609" s="184"/>
      <c r="P1609" s="184"/>
      <c r="Q1609" s="184">
        <v>3.48</v>
      </c>
      <c r="R1609" s="184">
        <v>3.2206000000000001</v>
      </c>
      <c r="S1609" s="120" t="s">
        <v>1996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1276</v>
      </c>
      <c r="B1610" s="180" t="s">
        <v>1336</v>
      </c>
      <c r="C1610" s="180">
        <v>147590</v>
      </c>
      <c r="D1610" s="183">
        <v>44536</v>
      </c>
      <c r="E1610" s="184">
        <v>1079.9199000000001</v>
      </c>
      <c r="F1610" s="184">
        <v>2.8967999999999998</v>
      </c>
      <c r="G1610" s="184">
        <v>3.0798999999999999</v>
      </c>
      <c r="H1610" s="184">
        <v>3.0165999999999999</v>
      </c>
      <c r="I1610" s="184">
        <v>2.9691999999999998</v>
      </c>
      <c r="J1610" s="184">
        <v>3.0064000000000002</v>
      </c>
      <c r="K1610" s="184">
        <v>2.9478</v>
      </c>
      <c r="L1610" s="184">
        <v>3.0160999999999998</v>
      </c>
      <c r="M1610" s="184">
        <v>3.0158</v>
      </c>
      <c r="N1610" s="184">
        <v>2.9931000000000001</v>
      </c>
      <c r="O1610" s="184"/>
      <c r="P1610" s="184"/>
      <c r="Q1610" s="184">
        <v>3.4138999999999999</v>
      </c>
      <c r="R1610" s="184">
        <v>3.153</v>
      </c>
      <c r="S1610" s="120" t="s">
        <v>1996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3.1194183333333343</v>
      </c>
      <c r="G1611" s="186">
        <v>3.2624466666666674</v>
      </c>
      <c r="H1611" s="186">
        <v>3.2239783333333332</v>
      </c>
      <c r="I1611" s="186">
        <v>3.2122783333333351</v>
      </c>
      <c r="J1611" s="186">
        <v>3.246761666666667</v>
      </c>
      <c r="K1611" s="186">
        <v>3.1732666666666658</v>
      </c>
      <c r="L1611" s="186">
        <v>3.1344816666666668</v>
      </c>
      <c r="M1611" s="186">
        <v>3.1475850000000016</v>
      </c>
      <c r="N1611" s="186">
        <v>3.1233583333333339</v>
      </c>
      <c r="O1611" s="186">
        <v>4.078525</v>
      </c>
      <c r="P1611" s="186">
        <v>4.7377000000000002</v>
      </c>
      <c r="Q1611" s="186">
        <v>4.0805716666666667</v>
      </c>
      <c r="R1611" s="186">
        <v>3.2970178571428579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3.13245</v>
      </c>
      <c r="G1612" s="186">
        <v>3.2545999999999999</v>
      </c>
      <c r="H1612" s="186">
        <v>3.2148500000000002</v>
      </c>
      <c r="I1612" s="186">
        <v>3.2141500000000001</v>
      </c>
      <c r="J1612" s="186">
        <v>3.2527999999999997</v>
      </c>
      <c r="K1612" s="186">
        <v>3.1851500000000001</v>
      </c>
      <c r="L1612" s="186">
        <v>3.1393499999999999</v>
      </c>
      <c r="M1612" s="186">
        <v>3.1543999999999999</v>
      </c>
      <c r="N1612" s="186">
        <v>3.1309499999999999</v>
      </c>
      <c r="O1612" s="186">
        <v>4.1089000000000002</v>
      </c>
      <c r="P1612" s="186">
        <v>4.8064</v>
      </c>
      <c r="Q1612" s="186">
        <v>3.8063500000000001</v>
      </c>
      <c r="R1612" s="186">
        <v>3.3089500000000003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1337</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1338</v>
      </c>
      <c r="B1615" s="180" t="s">
        <v>1339</v>
      </c>
      <c r="C1615" s="180">
        <v>100058</v>
      </c>
      <c r="D1615" s="183">
        <v>44536</v>
      </c>
      <c r="E1615" s="184">
        <v>65.956800000000001</v>
      </c>
      <c r="F1615" s="184">
        <v>4.4657</v>
      </c>
      <c r="G1615" s="184">
        <v>4.4657</v>
      </c>
      <c r="H1615" s="184">
        <v>1.7002999999999999</v>
      </c>
      <c r="I1615" s="184">
        <v>5.8832000000000004</v>
      </c>
      <c r="J1615" s="184">
        <v>6.9015000000000004</v>
      </c>
      <c r="K1615" s="184">
        <v>3.2621000000000002</v>
      </c>
      <c r="L1615" s="184">
        <v>5.4055999999999997</v>
      </c>
      <c r="M1615" s="184">
        <v>7.7920999999999996</v>
      </c>
      <c r="N1615" s="184">
        <v>3.9087999999999998</v>
      </c>
      <c r="O1615" s="184">
        <v>9.0664999999999996</v>
      </c>
      <c r="P1615" s="184">
        <v>6.7915000000000001</v>
      </c>
      <c r="Q1615" s="184">
        <v>8.8813999999999993</v>
      </c>
      <c r="R1615" s="184">
        <v>8.1151999999999997</v>
      </c>
      <c r="S1615" s="120" t="s">
        <v>1998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1338</v>
      </c>
      <c r="B1616" s="180" t="s">
        <v>1940</v>
      </c>
      <c r="C1616" s="180">
        <v>119605</v>
      </c>
      <c r="D1616" s="183">
        <v>44536</v>
      </c>
      <c r="E1616" s="184">
        <v>69.247100000000003</v>
      </c>
      <c r="F1616" s="184">
        <v>5.1150000000000002</v>
      </c>
      <c r="G1616" s="184">
        <v>5.1150000000000002</v>
      </c>
      <c r="H1616" s="184">
        <v>2.3504</v>
      </c>
      <c r="I1616" s="184">
        <v>6.5373000000000001</v>
      </c>
      <c r="J1616" s="184">
        <v>7.5568</v>
      </c>
      <c r="K1616" s="184">
        <v>3.9182000000000001</v>
      </c>
      <c r="L1616" s="184">
        <v>6.0743999999999998</v>
      </c>
      <c r="M1616" s="184">
        <v>8.5007000000000001</v>
      </c>
      <c r="N1616" s="184">
        <v>4.59</v>
      </c>
      <c r="O1616" s="184">
        <v>9.7415000000000003</v>
      </c>
      <c r="P1616" s="184">
        <v>7.4188999999999998</v>
      </c>
      <c r="Q1616" s="184">
        <v>9.7463999999999995</v>
      </c>
      <c r="R1616" s="184">
        <v>8.7936999999999994</v>
      </c>
      <c r="S1616" s="120" t="s">
        <v>1998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1338</v>
      </c>
      <c r="B1617" s="180" t="s">
        <v>1340</v>
      </c>
      <c r="C1617" s="180"/>
      <c r="D1617" s="183">
        <v>44536</v>
      </c>
      <c r="E1617" s="184">
        <v>69.247100000000003</v>
      </c>
      <c r="F1617" s="184">
        <v>5.1150000000000002</v>
      </c>
      <c r="G1617" s="184">
        <v>5.1150000000000002</v>
      </c>
      <c r="H1617" s="184">
        <v>2.3504</v>
      </c>
      <c r="I1617" s="184">
        <v>6.5373000000000001</v>
      </c>
      <c r="J1617" s="184">
        <v>7.5568</v>
      </c>
      <c r="K1617" s="184">
        <v>3.9182000000000001</v>
      </c>
      <c r="L1617" s="184">
        <v>6.0743999999999998</v>
      </c>
      <c r="M1617" s="184">
        <v>8.5007000000000001</v>
      </c>
      <c r="N1617" s="184">
        <v>4.59</v>
      </c>
      <c r="O1617" s="184">
        <v>9.7415000000000003</v>
      </c>
      <c r="P1617" s="184">
        <v>7.4188999999999998</v>
      </c>
      <c r="Q1617" s="184">
        <v>9.7463999999999995</v>
      </c>
      <c r="R1617" s="184">
        <v>8.7936999999999994</v>
      </c>
      <c r="S1617" s="120" t="s">
        <v>1998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1338</v>
      </c>
      <c r="B1618" s="180" t="s">
        <v>1341</v>
      </c>
      <c r="C1618" s="180">
        <v>120447</v>
      </c>
      <c r="D1618" s="183">
        <v>44536</v>
      </c>
      <c r="E1618" s="184">
        <v>21.398299999999999</v>
      </c>
      <c r="F1618" s="184">
        <v>7.6806999999999999</v>
      </c>
      <c r="G1618" s="184">
        <v>7.6806999999999999</v>
      </c>
      <c r="H1618" s="184">
        <v>2.7549999999999999</v>
      </c>
      <c r="I1618" s="184">
        <v>4.5525000000000002</v>
      </c>
      <c r="J1618" s="184">
        <v>8.4533000000000005</v>
      </c>
      <c r="K1618" s="184">
        <v>3.3855</v>
      </c>
      <c r="L1618" s="184">
        <v>4.9130000000000003</v>
      </c>
      <c r="M1618" s="184">
        <v>5.7674000000000003</v>
      </c>
      <c r="N1618" s="184">
        <v>3.6714000000000002</v>
      </c>
      <c r="O1618" s="184">
        <v>10.122400000000001</v>
      </c>
      <c r="P1618" s="184">
        <v>6.8000999999999996</v>
      </c>
      <c r="Q1618" s="184">
        <v>8.0822000000000003</v>
      </c>
      <c r="R1618" s="184">
        <v>8.8454999999999995</v>
      </c>
      <c r="S1618" s="120" t="s">
        <v>1995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1338</v>
      </c>
      <c r="B1619" s="180" t="s">
        <v>1342</v>
      </c>
      <c r="C1619" s="180">
        <v>116471</v>
      </c>
      <c r="D1619" s="183">
        <v>44536</v>
      </c>
      <c r="E1619" s="184">
        <v>20.431699999999999</v>
      </c>
      <c r="F1619" s="184">
        <v>7.0903</v>
      </c>
      <c r="G1619" s="184">
        <v>7.0903</v>
      </c>
      <c r="H1619" s="184">
        <v>2.1701999999999999</v>
      </c>
      <c r="I1619" s="184">
        <v>3.9489000000000001</v>
      </c>
      <c r="J1619" s="184">
        <v>7.8506999999999998</v>
      </c>
      <c r="K1619" s="184">
        <v>2.7772999999999999</v>
      </c>
      <c r="L1619" s="184">
        <v>4.2960000000000003</v>
      </c>
      <c r="M1619" s="184">
        <v>5.14</v>
      </c>
      <c r="N1619" s="184">
        <v>3.0488</v>
      </c>
      <c r="O1619" s="184">
        <v>9.5551999999999992</v>
      </c>
      <c r="P1619" s="184">
        <v>6.2477</v>
      </c>
      <c r="Q1619" s="184">
        <v>7.5023</v>
      </c>
      <c r="R1619" s="184">
        <v>8.2508999999999997</v>
      </c>
      <c r="S1619" s="120" t="s">
        <v>1995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1338</v>
      </c>
      <c r="B1620" s="180" t="s">
        <v>1343</v>
      </c>
      <c r="C1620" s="180">
        <v>101187</v>
      </c>
      <c r="D1620" s="183">
        <v>44536</v>
      </c>
      <c r="E1620" s="184">
        <v>34.259900000000002</v>
      </c>
      <c r="F1620" s="184">
        <v>0.81689999999999996</v>
      </c>
      <c r="G1620" s="184">
        <v>0.81689999999999996</v>
      </c>
      <c r="H1620" s="184">
        <v>-0.86739999999999995</v>
      </c>
      <c r="I1620" s="184">
        <v>4.6731999999999996</v>
      </c>
      <c r="J1620" s="184">
        <v>6.4359999999999999</v>
      </c>
      <c r="K1620" s="184">
        <v>2.3563999999999998</v>
      </c>
      <c r="L1620" s="184">
        <v>4.3833000000000002</v>
      </c>
      <c r="M1620" s="184">
        <v>6.3254999999999999</v>
      </c>
      <c r="N1620" s="184">
        <v>2.4769000000000001</v>
      </c>
      <c r="O1620" s="184">
        <v>7.1454000000000004</v>
      </c>
      <c r="P1620" s="184">
        <v>5.1761999999999997</v>
      </c>
      <c r="Q1620" s="184">
        <v>6.4413999999999998</v>
      </c>
      <c r="R1620" s="184">
        <v>6.4484000000000004</v>
      </c>
      <c r="S1620" s="120" t="s">
        <v>1998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1338</v>
      </c>
      <c r="B1621" s="180" t="s">
        <v>1344</v>
      </c>
      <c r="C1621" s="180">
        <v>119341</v>
      </c>
      <c r="D1621" s="183">
        <v>44536</v>
      </c>
      <c r="E1621" s="184">
        <v>36.975999999999999</v>
      </c>
      <c r="F1621" s="184">
        <v>1.5795999999999999</v>
      </c>
      <c r="G1621" s="184">
        <v>1.5795999999999999</v>
      </c>
      <c r="H1621" s="184">
        <v>-9.8699999999999996E-2</v>
      </c>
      <c r="I1621" s="184">
        <v>5.4333999999999998</v>
      </c>
      <c r="J1621" s="184">
        <v>7.1986999999999997</v>
      </c>
      <c r="K1621" s="184">
        <v>3.1211000000000002</v>
      </c>
      <c r="L1621" s="184">
        <v>5.1504000000000003</v>
      </c>
      <c r="M1621" s="184">
        <v>7.1201999999999996</v>
      </c>
      <c r="N1621" s="184">
        <v>3.2612999999999999</v>
      </c>
      <c r="O1621" s="184">
        <v>7.968</v>
      </c>
      <c r="P1621" s="184">
        <v>6.0197000000000003</v>
      </c>
      <c r="Q1621" s="184">
        <v>8.3848000000000003</v>
      </c>
      <c r="R1621" s="184">
        <v>7.2782</v>
      </c>
      <c r="S1621" s="120" t="s">
        <v>1998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1338</v>
      </c>
      <c r="B1622" s="180" t="s">
        <v>2021</v>
      </c>
      <c r="C1622" s="180">
        <v>118299</v>
      </c>
      <c r="D1622" s="183">
        <v>44536</v>
      </c>
      <c r="E1622" s="184">
        <v>64.602099999999993</v>
      </c>
      <c r="F1622" s="184">
        <v>4.7854999999999999</v>
      </c>
      <c r="G1622" s="184">
        <v>4.7854999999999999</v>
      </c>
      <c r="H1622" s="184">
        <v>2.5518000000000001</v>
      </c>
      <c r="I1622" s="184">
        <v>4.2727000000000004</v>
      </c>
      <c r="J1622" s="184">
        <v>5.0152000000000001</v>
      </c>
      <c r="K1622" s="184">
        <v>3.2162999999999999</v>
      </c>
      <c r="L1622" s="184">
        <v>4.3464</v>
      </c>
      <c r="M1622" s="184">
        <v>5.0315000000000003</v>
      </c>
      <c r="N1622" s="184">
        <v>2.8090000000000002</v>
      </c>
      <c r="O1622" s="184">
        <v>8.1526999999999994</v>
      </c>
      <c r="P1622" s="184">
        <v>6.2039</v>
      </c>
      <c r="Q1622" s="184">
        <v>8.7805</v>
      </c>
      <c r="R1622" s="184">
        <v>7.0830000000000002</v>
      </c>
      <c r="S1622" s="120" t="s">
        <v>1998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1338</v>
      </c>
      <c r="B1623" s="180" t="s">
        <v>2022</v>
      </c>
      <c r="C1623" s="180">
        <v>100597</v>
      </c>
      <c r="D1623" s="183">
        <v>44536</v>
      </c>
      <c r="E1623" s="184">
        <v>61.5015</v>
      </c>
      <c r="F1623" s="184">
        <v>4.1558000000000002</v>
      </c>
      <c r="G1623" s="184">
        <v>4.1558000000000002</v>
      </c>
      <c r="H1623" s="184">
        <v>1.9338</v>
      </c>
      <c r="I1623" s="184">
        <v>3.6593</v>
      </c>
      <c r="J1623" s="184">
        <v>4.3784999999999998</v>
      </c>
      <c r="K1623" s="184">
        <v>2.5127999999999999</v>
      </c>
      <c r="L1623" s="184">
        <v>3.6070000000000002</v>
      </c>
      <c r="M1623" s="184">
        <v>4.2868000000000004</v>
      </c>
      <c r="N1623" s="184">
        <v>2.0499000000000001</v>
      </c>
      <c r="O1623" s="184">
        <v>7.4080000000000004</v>
      </c>
      <c r="P1623" s="184">
        <v>5.5096999999999996</v>
      </c>
      <c r="Q1623" s="184">
        <v>8.6262000000000008</v>
      </c>
      <c r="R1623" s="184">
        <v>6.3258000000000001</v>
      </c>
      <c r="S1623" s="120" t="s">
        <v>1998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1338</v>
      </c>
      <c r="B1624" s="180" t="s">
        <v>1345</v>
      </c>
      <c r="C1624" s="180">
        <v>119099</v>
      </c>
      <c r="D1624" s="183">
        <v>44536</v>
      </c>
      <c r="E1624" s="184">
        <v>79.706900000000005</v>
      </c>
      <c r="F1624" s="184">
        <v>6.1393000000000004</v>
      </c>
      <c r="G1624" s="184">
        <v>6.1393000000000004</v>
      </c>
      <c r="H1624" s="184">
        <v>0.6804</v>
      </c>
      <c r="I1624" s="184">
        <v>3.8784999999999998</v>
      </c>
      <c r="J1624" s="184">
        <v>6.7923999999999998</v>
      </c>
      <c r="K1624" s="184">
        <v>3.4927999999999999</v>
      </c>
      <c r="L1624" s="184">
        <v>5.6590999999999996</v>
      </c>
      <c r="M1624" s="184">
        <v>7.1486000000000001</v>
      </c>
      <c r="N1624" s="184">
        <v>3.9336000000000002</v>
      </c>
      <c r="O1624" s="184">
        <v>10.4123</v>
      </c>
      <c r="P1624" s="184">
        <v>7.5834999999999999</v>
      </c>
      <c r="Q1624" s="184">
        <v>8.8416999999999994</v>
      </c>
      <c r="R1624" s="184">
        <v>9.2401</v>
      </c>
      <c r="S1624" s="120" t="s">
        <v>1998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1338</v>
      </c>
      <c r="B1625" s="180" t="s">
        <v>1346</v>
      </c>
      <c r="C1625" s="180">
        <v>100084</v>
      </c>
      <c r="D1625" s="183">
        <v>44536</v>
      </c>
      <c r="E1625" s="184">
        <v>76.341999999999999</v>
      </c>
      <c r="F1625" s="184">
        <v>5.5964999999999998</v>
      </c>
      <c r="G1625" s="184">
        <v>5.5964999999999998</v>
      </c>
      <c r="H1625" s="184">
        <v>0.1366</v>
      </c>
      <c r="I1625" s="184">
        <v>3.3304999999999998</v>
      </c>
      <c r="J1625" s="184">
        <v>6.2403000000000004</v>
      </c>
      <c r="K1625" s="184">
        <v>2.9607999999999999</v>
      </c>
      <c r="L1625" s="184">
        <v>5.1317000000000004</v>
      </c>
      <c r="M1625" s="184">
        <v>6.6021000000000001</v>
      </c>
      <c r="N1625" s="184">
        <v>3.3921999999999999</v>
      </c>
      <c r="O1625" s="184">
        <v>9.7912999999999997</v>
      </c>
      <c r="P1625" s="184">
        <v>6.8724999999999996</v>
      </c>
      <c r="Q1625" s="184">
        <v>9.5883000000000003</v>
      </c>
      <c r="R1625" s="184">
        <v>8.6463000000000001</v>
      </c>
      <c r="S1625" s="120" t="s">
        <v>1998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1338</v>
      </c>
      <c r="B1626" s="180" t="s">
        <v>1347</v>
      </c>
      <c r="C1626" s="180">
        <v>140298</v>
      </c>
      <c r="D1626" s="183">
        <v>44536</v>
      </c>
      <c r="E1626" s="184">
        <v>20.601199999999999</v>
      </c>
      <c r="F1626" s="184">
        <v>7.6824000000000003</v>
      </c>
      <c r="G1626" s="184">
        <v>7.6824000000000003</v>
      </c>
      <c r="H1626" s="184">
        <v>-3.4146999999999998</v>
      </c>
      <c r="I1626" s="184">
        <v>2.2545999999999999</v>
      </c>
      <c r="J1626" s="184">
        <v>4.5608000000000004</v>
      </c>
      <c r="K1626" s="184">
        <v>1.6912</v>
      </c>
      <c r="L1626" s="184">
        <v>5.9054000000000002</v>
      </c>
      <c r="M1626" s="184">
        <v>8.4573999999999998</v>
      </c>
      <c r="N1626" s="184">
        <v>5.1395999999999997</v>
      </c>
      <c r="O1626" s="184">
        <v>10.245799999999999</v>
      </c>
      <c r="P1626" s="184">
        <v>8.2378999999999998</v>
      </c>
      <c r="Q1626" s="184">
        <v>9.6876999999999995</v>
      </c>
      <c r="R1626" s="184">
        <v>10.058299999999999</v>
      </c>
      <c r="S1626" s="120" t="s">
        <v>1998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1338</v>
      </c>
      <c r="B1627" s="180" t="s">
        <v>1348</v>
      </c>
      <c r="C1627" s="180">
        <v>140297</v>
      </c>
      <c r="D1627" s="183">
        <v>44536</v>
      </c>
      <c r="E1627" s="184">
        <v>19.823899999999998</v>
      </c>
      <c r="F1627" s="184">
        <v>7.0621</v>
      </c>
      <c r="G1627" s="184">
        <v>7.0621</v>
      </c>
      <c r="H1627" s="184">
        <v>-4.0475000000000003</v>
      </c>
      <c r="I1627" s="184">
        <v>1.6054999999999999</v>
      </c>
      <c r="J1627" s="184">
        <v>3.9081999999999999</v>
      </c>
      <c r="K1627" s="184">
        <v>1.0101</v>
      </c>
      <c r="L1627" s="184">
        <v>5.1710000000000003</v>
      </c>
      <c r="M1627" s="184">
        <v>7.6759000000000004</v>
      </c>
      <c r="N1627" s="184">
        <v>4.4230999999999998</v>
      </c>
      <c r="O1627" s="184">
        <v>9.6538000000000004</v>
      </c>
      <c r="P1627" s="184">
        <v>7.6813000000000002</v>
      </c>
      <c r="Q1627" s="184">
        <v>9.1493000000000002</v>
      </c>
      <c r="R1627" s="184">
        <v>9.4422999999999995</v>
      </c>
      <c r="S1627" s="120" t="s">
        <v>1998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1338</v>
      </c>
      <c r="B1628" s="180" t="s">
        <v>1349</v>
      </c>
      <c r="C1628" s="180">
        <v>100493</v>
      </c>
      <c r="D1628" s="183">
        <v>44536</v>
      </c>
      <c r="E1628" s="184">
        <v>48.612099999999998</v>
      </c>
      <c r="F1628" s="184">
        <v>6.0096999999999996</v>
      </c>
      <c r="G1628" s="184">
        <v>6.0096999999999996</v>
      </c>
      <c r="H1628" s="184">
        <v>-0.1716</v>
      </c>
      <c r="I1628" s="184">
        <v>3.4207999999999998</v>
      </c>
      <c r="J1628" s="184">
        <v>3.6777000000000002</v>
      </c>
      <c r="K1628" s="184">
        <v>1.2514000000000001</v>
      </c>
      <c r="L1628" s="184">
        <v>4.0593000000000004</v>
      </c>
      <c r="M1628" s="184">
        <v>5.7912999999999997</v>
      </c>
      <c r="N1628" s="184">
        <v>2.4841000000000002</v>
      </c>
      <c r="O1628" s="184">
        <v>6.6074000000000002</v>
      </c>
      <c r="P1628" s="184">
        <v>3.6516000000000002</v>
      </c>
      <c r="Q1628" s="184">
        <v>8.2226999999999997</v>
      </c>
      <c r="R1628" s="184">
        <v>5.7587999999999999</v>
      </c>
      <c r="S1628" s="120" t="s">
        <v>1998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1338</v>
      </c>
      <c r="B1629" s="180" t="s">
        <v>1350</v>
      </c>
      <c r="C1629" s="180">
        <v>118498</v>
      </c>
      <c r="D1629" s="183">
        <v>44536</v>
      </c>
      <c r="E1629" s="184">
        <v>52.342500000000001</v>
      </c>
      <c r="F1629" s="184">
        <v>6.4653999999999998</v>
      </c>
      <c r="G1629" s="184">
        <v>6.4653999999999998</v>
      </c>
      <c r="H1629" s="184">
        <v>0.27889999999999998</v>
      </c>
      <c r="I1629" s="184">
        <v>3.8809</v>
      </c>
      <c r="J1629" s="184">
        <v>4.1380999999999997</v>
      </c>
      <c r="K1629" s="184">
        <v>1.7107000000000001</v>
      </c>
      <c r="L1629" s="184">
        <v>4.5216000000000003</v>
      </c>
      <c r="M1629" s="184">
        <v>6.2525000000000004</v>
      </c>
      <c r="N1629" s="184">
        <v>2.9363999999999999</v>
      </c>
      <c r="O1629" s="184">
        <v>7.1734</v>
      </c>
      <c r="P1629" s="184">
        <v>4.3830999999999998</v>
      </c>
      <c r="Q1629" s="184">
        <v>7.7691999999999997</v>
      </c>
      <c r="R1629" s="184">
        <v>6.2633999999999999</v>
      </c>
      <c r="S1629" s="120" t="s">
        <v>1998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1338</v>
      </c>
      <c r="B1630" s="180" t="s">
        <v>1351</v>
      </c>
      <c r="C1630" s="180">
        <v>101083</v>
      </c>
      <c r="D1630" s="183">
        <v>44536</v>
      </c>
      <c r="E1630" s="184">
        <v>45.043199999999999</v>
      </c>
      <c r="F1630" s="184">
        <v>5.0260999999999996</v>
      </c>
      <c r="G1630" s="184">
        <v>5.0260999999999996</v>
      </c>
      <c r="H1630" s="184">
        <v>4.6300000000000001E-2</v>
      </c>
      <c r="I1630" s="184">
        <v>4.7956000000000003</v>
      </c>
      <c r="J1630" s="184">
        <v>9.1158999999999999</v>
      </c>
      <c r="K1630" s="184">
        <v>3.758</v>
      </c>
      <c r="L1630" s="184">
        <v>5.2472000000000003</v>
      </c>
      <c r="M1630" s="184">
        <v>6.4164000000000003</v>
      </c>
      <c r="N1630" s="184">
        <v>3.0344000000000002</v>
      </c>
      <c r="O1630" s="184">
        <v>7.4610000000000003</v>
      </c>
      <c r="P1630" s="184">
        <v>5.0102000000000002</v>
      </c>
      <c r="Q1630" s="184">
        <v>7.6641000000000004</v>
      </c>
      <c r="R1630" s="184">
        <v>6.9652000000000003</v>
      </c>
      <c r="S1630" s="120" t="s">
        <v>1998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1338</v>
      </c>
      <c r="B1631" s="180" t="s">
        <v>1352</v>
      </c>
      <c r="C1631" s="180">
        <v>119116</v>
      </c>
      <c r="D1631" s="183">
        <v>44536</v>
      </c>
      <c r="E1631" s="184">
        <v>46.691899999999997</v>
      </c>
      <c r="F1631" s="184">
        <v>5.4744999999999999</v>
      </c>
      <c r="G1631" s="184">
        <v>5.4744999999999999</v>
      </c>
      <c r="H1631" s="184">
        <v>0.50260000000000005</v>
      </c>
      <c r="I1631" s="184">
        <v>5.2537000000000003</v>
      </c>
      <c r="J1631" s="184">
        <v>9.5740999999999996</v>
      </c>
      <c r="K1631" s="184">
        <v>4.2196999999999996</v>
      </c>
      <c r="L1631" s="184">
        <v>5.7144000000000004</v>
      </c>
      <c r="M1631" s="184">
        <v>6.8837999999999999</v>
      </c>
      <c r="N1631" s="184">
        <v>3.5015999999999998</v>
      </c>
      <c r="O1631" s="184">
        <v>7.9097</v>
      </c>
      <c r="P1631" s="184">
        <v>5.4375999999999998</v>
      </c>
      <c r="Q1631" s="184">
        <v>8.3299000000000003</v>
      </c>
      <c r="R1631" s="184">
        <v>7.4427000000000003</v>
      </c>
      <c r="S1631" s="120" t="s">
        <v>1998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1338</v>
      </c>
      <c r="B1632" s="180" t="s">
        <v>1353</v>
      </c>
      <c r="C1632" s="180">
        <v>100369</v>
      </c>
      <c r="D1632" s="183">
        <v>44536</v>
      </c>
      <c r="E1632" s="184">
        <v>81.495599999999996</v>
      </c>
      <c r="F1632" s="184">
        <v>9.7566000000000006</v>
      </c>
      <c r="G1632" s="184">
        <v>9.7566000000000006</v>
      </c>
      <c r="H1632" s="184">
        <v>-3.0373999999999999</v>
      </c>
      <c r="I1632" s="184">
        <v>2.1067</v>
      </c>
      <c r="J1632" s="184">
        <v>12.4956</v>
      </c>
      <c r="K1632" s="184">
        <v>5.3874000000000004</v>
      </c>
      <c r="L1632" s="184">
        <v>7.266</v>
      </c>
      <c r="M1632" s="184">
        <v>7.5597000000000003</v>
      </c>
      <c r="N1632" s="184">
        <v>4.8845000000000001</v>
      </c>
      <c r="O1632" s="184">
        <v>9.7234999999999996</v>
      </c>
      <c r="P1632" s="184">
        <v>6.6456</v>
      </c>
      <c r="Q1632" s="184">
        <v>9.8576999999999995</v>
      </c>
      <c r="R1632" s="184">
        <v>9.5350000000000001</v>
      </c>
      <c r="S1632" s="120" t="s">
        <v>1998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1338</v>
      </c>
      <c r="B1633" s="180" t="s">
        <v>1354</v>
      </c>
      <c r="C1633" s="180">
        <v>120590</v>
      </c>
      <c r="D1633" s="183">
        <v>44536</v>
      </c>
      <c r="E1633" s="184">
        <v>86.1297</v>
      </c>
      <c r="F1633" s="184">
        <v>10.3773</v>
      </c>
      <c r="G1633" s="184">
        <v>10.3773</v>
      </c>
      <c r="H1633" s="184">
        <v>-2.4264999999999999</v>
      </c>
      <c r="I1633" s="184">
        <v>2.718</v>
      </c>
      <c r="J1633" s="184">
        <v>13.1136</v>
      </c>
      <c r="K1633" s="184">
        <v>6.0061999999999998</v>
      </c>
      <c r="L1633" s="184">
        <v>7.8996000000000004</v>
      </c>
      <c r="M1633" s="184">
        <v>8.2062000000000008</v>
      </c>
      <c r="N1633" s="184">
        <v>5.5265000000000004</v>
      </c>
      <c r="O1633" s="184">
        <v>10.3141</v>
      </c>
      <c r="P1633" s="184">
        <v>7.2275</v>
      </c>
      <c r="Q1633" s="184">
        <v>9.2797000000000001</v>
      </c>
      <c r="R1633" s="184">
        <v>10.138500000000001</v>
      </c>
      <c r="S1633" s="120" t="s">
        <v>1998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1338</v>
      </c>
      <c r="B1634" s="180" t="s">
        <v>1355</v>
      </c>
      <c r="C1634" s="180">
        <v>118030</v>
      </c>
      <c r="D1634" s="183">
        <v>44536</v>
      </c>
      <c r="E1634" s="184">
        <v>17.5563</v>
      </c>
      <c r="F1634" s="184">
        <v>9.2934000000000001</v>
      </c>
      <c r="G1634" s="184">
        <v>9.2934000000000001</v>
      </c>
      <c r="H1634" s="184">
        <v>0.1782</v>
      </c>
      <c r="I1634" s="184">
        <v>5.1482999999999999</v>
      </c>
      <c r="J1634" s="184">
        <v>7.6567999999999996</v>
      </c>
      <c r="K1634" s="184">
        <v>2.0297999999999998</v>
      </c>
      <c r="L1634" s="184">
        <v>2.9182999999999999</v>
      </c>
      <c r="M1634" s="184">
        <v>5.7603999999999997</v>
      </c>
      <c r="N1634" s="184">
        <v>2.3929999999999998</v>
      </c>
      <c r="O1634" s="184">
        <v>6.3727999999999998</v>
      </c>
      <c r="P1634" s="184">
        <v>3.7038000000000002</v>
      </c>
      <c r="Q1634" s="184">
        <v>6.4798</v>
      </c>
      <c r="R1634" s="184">
        <v>5.6429</v>
      </c>
      <c r="S1634" s="120" t="s">
        <v>1998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1338</v>
      </c>
      <c r="B1635" s="180" t="s">
        <v>1356</v>
      </c>
      <c r="C1635" s="180">
        <v>118341</v>
      </c>
      <c r="D1635" s="183">
        <v>44536</v>
      </c>
      <c r="E1635" s="184">
        <v>18.660799999999998</v>
      </c>
      <c r="F1635" s="184">
        <v>10.1143</v>
      </c>
      <c r="G1635" s="184">
        <v>10.1143</v>
      </c>
      <c r="H1635" s="184">
        <v>0.95020000000000004</v>
      </c>
      <c r="I1635" s="184">
        <v>5.9233000000000002</v>
      </c>
      <c r="J1635" s="184">
        <v>8.4329999999999998</v>
      </c>
      <c r="K1635" s="184">
        <v>2.8050999999999999</v>
      </c>
      <c r="L1635" s="184">
        <v>3.7021000000000002</v>
      </c>
      <c r="M1635" s="184">
        <v>6.5685000000000002</v>
      </c>
      <c r="N1635" s="184">
        <v>3.1829999999999998</v>
      </c>
      <c r="O1635" s="184">
        <v>7.2243000000000004</v>
      </c>
      <c r="P1635" s="184">
        <v>4.6334</v>
      </c>
      <c r="Q1635" s="184">
        <v>7.1596000000000002</v>
      </c>
      <c r="R1635" s="184">
        <v>6.5233999999999996</v>
      </c>
      <c r="S1635" s="120" t="s">
        <v>1998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1338</v>
      </c>
      <c r="B1636" s="180" t="s">
        <v>1357</v>
      </c>
      <c r="C1636" s="180">
        <v>118464</v>
      </c>
      <c r="D1636" s="183">
        <v>44536</v>
      </c>
      <c r="E1636" s="184">
        <v>30.171900000000001</v>
      </c>
      <c r="F1636" s="184">
        <v>4.7602000000000002</v>
      </c>
      <c r="G1636" s="184">
        <v>4.7602000000000002</v>
      </c>
      <c r="H1636" s="184">
        <v>1.5385</v>
      </c>
      <c r="I1636" s="184">
        <v>3.1404000000000001</v>
      </c>
      <c r="J1636" s="184">
        <v>5.5707000000000004</v>
      </c>
      <c r="K1636" s="184">
        <v>3.2755000000000001</v>
      </c>
      <c r="L1636" s="184">
        <v>4.9888000000000003</v>
      </c>
      <c r="M1636" s="184">
        <v>7.0960000000000001</v>
      </c>
      <c r="N1636" s="184">
        <v>3.1894</v>
      </c>
      <c r="O1636" s="184">
        <v>10.521800000000001</v>
      </c>
      <c r="P1636" s="184">
        <v>7.9039999999999999</v>
      </c>
      <c r="Q1636" s="184">
        <v>9.7497000000000007</v>
      </c>
      <c r="R1636" s="184">
        <v>9.4461999999999993</v>
      </c>
      <c r="S1636" s="120" t="s">
        <v>1998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1338</v>
      </c>
      <c r="B1637" s="180" t="s">
        <v>1358</v>
      </c>
      <c r="C1637" s="180">
        <v>111525</v>
      </c>
      <c r="D1637" s="183">
        <v>44536</v>
      </c>
      <c r="E1637" s="184">
        <v>28.538399999999999</v>
      </c>
      <c r="F1637" s="184">
        <v>4.0941000000000001</v>
      </c>
      <c r="G1637" s="184">
        <v>4.0941000000000001</v>
      </c>
      <c r="H1637" s="184">
        <v>0.91369999999999996</v>
      </c>
      <c r="I1637" s="184">
        <v>2.5146999999999999</v>
      </c>
      <c r="J1637" s="184">
        <v>4.9440999999999997</v>
      </c>
      <c r="K1637" s="184">
        <v>2.6497999999999999</v>
      </c>
      <c r="L1637" s="184">
        <v>4.3532999999999999</v>
      </c>
      <c r="M1637" s="184">
        <v>6.4431000000000003</v>
      </c>
      <c r="N1637" s="184">
        <v>2.5484</v>
      </c>
      <c r="O1637" s="184">
        <v>9.8727</v>
      </c>
      <c r="P1637" s="184">
        <v>7.2720000000000002</v>
      </c>
      <c r="Q1637" s="184">
        <v>8.3969000000000005</v>
      </c>
      <c r="R1637" s="184">
        <v>8.7735000000000003</v>
      </c>
      <c r="S1637" s="120" t="s">
        <v>1998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1338</v>
      </c>
      <c r="B1638" s="180" t="s">
        <v>1941</v>
      </c>
      <c r="C1638" s="180">
        <v>148789</v>
      </c>
      <c r="D1638" s="183">
        <v>44536</v>
      </c>
      <c r="E1638" s="184">
        <v>10.516299999999999</v>
      </c>
      <c r="F1638" s="184">
        <v>6.0190000000000001</v>
      </c>
      <c r="G1638" s="184">
        <v>6.0190000000000001</v>
      </c>
      <c r="H1638" s="184">
        <v>-1.0906</v>
      </c>
      <c r="I1638" s="184">
        <v>5.6896000000000004</v>
      </c>
      <c r="J1638" s="184">
        <v>8.4999000000000002</v>
      </c>
      <c r="K1638" s="184">
        <v>4.0529000000000002</v>
      </c>
      <c r="L1638" s="184">
        <v>6.2079000000000004</v>
      </c>
      <c r="M1638" s="184"/>
      <c r="N1638" s="184"/>
      <c r="O1638" s="184"/>
      <c r="P1638" s="184"/>
      <c r="Q1638" s="184">
        <v>7.3041999999999998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1338</v>
      </c>
      <c r="B1639" s="180" t="s">
        <v>1942</v>
      </c>
      <c r="C1639" s="180">
        <v>148786</v>
      </c>
      <c r="D1639" s="183">
        <v>44536</v>
      </c>
      <c r="E1639" s="184">
        <v>10.4979</v>
      </c>
      <c r="F1639" s="184">
        <v>5.7976000000000001</v>
      </c>
      <c r="G1639" s="184">
        <v>5.7976000000000001</v>
      </c>
      <c r="H1639" s="184">
        <v>-1.3407</v>
      </c>
      <c r="I1639" s="184">
        <v>5.4253</v>
      </c>
      <c r="J1639" s="184">
        <v>8.2475000000000005</v>
      </c>
      <c r="K1639" s="184">
        <v>3.7991000000000001</v>
      </c>
      <c r="L1639" s="184">
        <v>5.9494999999999996</v>
      </c>
      <c r="M1639" s="184"/>
      <c r="N1639" s="184"/>
      <c r="O1639" s="184"/>
      <c r="P1639" s="184"/>
      <c r="Q1639" s="184">
        <v>7.0438999999999998</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1338</v>
      </c>
      <c r="B1640" s="180" t="s">
        <v>1943</v>
      </c>
      <c r="C1640" s="180">
        <v>148792</v>
      </c>
      <c r="D1640" s="183">
        <v>44536</v>
      </c>
      <c r="E1640" s="184">
        <v>10.524800000000001</v>
      </c>
      <c r="F1640" s="184">
        <v>8.3289000000000009</v>
      </c>
      <c r="G1640" s="184">
        <v>8.3289000000000009</v>
      </c>
      <c r="H1640" s="184">
        <v>0.84240000000000004</v>
      </c>
      <c r="I1640" s="184">
        <v>6.8548999999999998</v>
      </c>
      <c r="J1640" s="184">
        <v>8.5037000000000003</v>
      </c>
      <c r="K1640" s="184">
        <v>4.0495999999999999</v>
      </c>
      <c r="L1640" s="184">
        <v>6.4923000000000002</v>
      </c>
      <c r="M1640" s="184"/>
      <c r="N1640" s="184"/>
      <c r="O1640" s="184"/>
      <c r="P1640" s="184"/>
      <c r="Q1640" s="184">
        <v>7.4245000000000001</v>
      </c>
      <c r="R1640" s="184"/>
      <c r="S1640" s="120" t="s">
        <v>1995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1338</v>
      </c>
      <c r="B1641" s="180" t="s">
        <v>1944</v>
      </c>
      <c r="C1641" s="180">
        <v>148790</v>
      </c>
      <c r="D1641" s="183">
        <v>44536</v>
      </c>
      <c r="E1641" s="184">
        <v>10.5059</v>
      </c>
      <c r="F1641" s="184">
        <v>7.9960000000000004</v>
      </c>
      <c r="G1641" s="184">
        <v>7.9960000000000004</v>
      </c>
      <c r="H1641" s="184">
        <v>0.59570000000000001</v>
      </c>
      <c r="I1641" s="184">
        <v>6.5678999999999998</v>
      </c>
      <c r="J1641" s="184">
        <v>8.2411999999999992</v>
      </c>
      <c r="K1641" s="184">
        <v>3.7961999999999998</v>
      </c>
      <c r="L1641" s="184">
        <v>6.2323000000000004</v>
      </c>
      <c r="M1641" s="184"/>
      <c r="N1641" s="184"/>
      <c r="O1641" s="184"/>
      <c r="P1641" s="184"/>
      <c r="Q1641" s="184">
        <v>7.1570999999999998</v>
      </c>
      <c r="R1641" s="184"/>
      <c r="S1641" s="120" t="s">
        <v>1995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1338</v>
      </c>
      <c r="B1642" s="180" t="s">
        <v>1359</v>
      </c>
      <c r="C1642" s="180">
        <v>107477</v>
      </c>
      <c r="D1642" s="183">
        <v>44536</v>
      </c>
      <c r="E1642" s="184">
        <v>2284.6747</v>
      </c>
      <c r="F1642" s="184">
        <v>5.2994000000000003</v>
      </c>
      <c r="G1642" s="184">
        <v>5.2994000000000003</v>
      </c>
      <c r="H1642" s="184">
        <v>0.8599</v>
      </c>
      <c r="I1642" s="184">
        <v>3.8961000000000001</v>
      </c>
      <c r="J1642" s="184">
        <v>8.4040999999999997</v>
      </c>
      <c r="K1642" s="184">
        <v>0.8075</v>
      </c>
      <c r="L1642" s="184">
        <v>2.7471000000000001</v>
      </c>
      <c r="M1642" s="184">
        <v>3.8536000000000001</v>
      </c>
      <c r="N1642" s="184">
        <v>1.0106999999999999</v>
      </c>
      <c r="O1642" s="184">
        <v>6.4785000000000004</v>
      </c>
      <c r="P1642" s="184">
        <v>4.6372999999999998</v>
      </c>
      <c r="Q1642" s="184">
        <v>6.1548999999999996</v>
      </c>
      <c r="R1642" s="184">
        <v>4.9790000000000001</v>
      </c>
      <c r="S1642" s="120" t="s">
        <v>1998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1338</v>
      </c>
      <c r="B1643" s="180" t="s">
        <v>1360</v>
      </c>
      <c r="C1643" s="180">
        <v>120520</v>
      </c>
      <c r="D1643" s="183">
        <v>44536</v>
      </c>
      <c r="E1643" s="184">
        <v>2459.0947999999999</v>
      </c>
      <c r="F1643" s="184">
        <v>6.0697999999999999</v>
      </c>
      <c r="G1643" s="184">
        <v>6.0697999999999999</v>
      </c>
      <c r="H1643" s="184">
        <v>1.6297999999999999</v>
      </c>
      <c r="I1643" s="184">
        <v>4.6673</v>
      </c>
      <c r="J1643" s="184">
        <v>9.1805000000000003</v>
      </c>
      <c r="K1643" s="184">
        <v>1.5799000000000001</v>
      </c>
      <c r="L1643" s="184">
        <v>3.5293999999999999</v>
      </c>
      <c r="M1643" s="184">
        <v>4.6490999999999998</v>
      </c>
      <c r="N1643" s="184">
        <v>1.792</v>
      </c>
      <c r="O1643" s="184">
        <v>7.3182999999999998</v>
      </c>
      <c r="P1643" s="184">
        <v>5.4478</v>
      </c>
      <c r="Q1643" s="184">
        <v>7.9153000000000002</v>
      </c>
      <c r="R1643" s="184">
        <v>5.8270999999999997</v>
      </c>
      <c r="S1643" s="120" t="s">
        <v>1998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1338</v>
      </c>
      <c r="B1644" s="180" t="s">
        <v>1945</v>
      </c>
      <c r="C1644" s="180">
        <v>119759</v>
      </c>
      <c r="D1644" s="183">
        <v>44536</v>
      </c>
      <c r="E1644" s="184">
        <v>85.959900000000005</v>
      </c>
      <c r="F1644" s="184">
        <v>4.7717000000000001</v>
      </c>
      <c r="G1644" s="184">
        <v>4.7717000000000001</v>
      </c>
      <c r="H1644" s="184">
        <v>0.61880000000000002</v>
      </c>
      <c r="I1644" s="184">
        <v>0.72199999999999998</v>
      </c>
      <c r="J1644" s="184">
        <v>6.8163</v>
      </c>
      <c r="K1644" s="184">
        <v>3.8193000000000001</v>
      </c>
      <c r="L1644" s="184">
        <v>6.4522000000000004</v>
      </c>
      <c r="M1644" s="184">
        <v>7.53</v>
      </c>
      <c r="N1644" s="184">
        <v>4.1844999999999999</v>
      </c>
      <c r="O1644" s="184">
        <v>9.9273000000000007</v>
      </c>
      <c r="P1644" s="184">
        <v>7.1050000000000004</v>
      </c>
      <c r="Q1644" s="184">
        <v>8.9664999999999999</v>
      </c>
      <c r="R1644" s="184">
        <v>9.6167999999999996</v>
      </c>
      <c r="S1644" s="120" t="s">
        <v>1998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1338</v>
      </c>
      <c r="B1645" s="180" t="s">
        <v>1361</v>
      </c>
      <c r="C1645" s="180">
        <v>119757</v>
      </c>
      <c r="D1645" s="183">
        <v>44536</v>
      </c>
      <c r="E1645" s="184">
        <v>88.036000000000001</v>
      </c>
      <c r="F1645" s="184">
        <v>4.7698</v>
      </c>
      <c r="G1645" s="184">
        <v>4.7698</v>
      </c>
      <c r="H1645" s="184">
        <v>0.61609999999999998</v>
      </c>
      <c r="I1645" s="184">
        <v>0.7198</v>
      </c>
      <c r="J1645" s="184">
        <v>6.8160999999999996</v>
      </c>
      <c r="K1645" s="184">
        <v>3.8189000000000002</v>
      </c>
      <c r="L1645" s="184">
        <v>6.452</v>
      </c>
      <c r="M1645" s="184">
        <v>7.5298999999999996</v>
      </c>
      <c r="N1645" s="184">
        <v>4.1851000000000003</v>
      </c>
      <c r="O1645" s="184">
        <v>9.9276</v>
      </c>
      <c r="P1645" s="184">
        <v>7.1090999999999998</v>
      </c>
      <c r="Q1645" s="184">
        <v>9.0038</v>
      </c>
      <c r="R1645" s="184">
        <v>9.6172000000000004</v>
      </c>
      <c r="S1645" s="120" t="s">
        <v>1998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1338</v>
      </c>
      <c r="B1646" s="180" t="s">
        <v>1362</v>
      </c>
      <c r="C1646" s="180">
        <v>100265</v>
      </c>
      <c r="D1646" s="183">
        <v>44536</v>
      </c>
      <c r="E1646" s="184">
        <v>78.612399999999994</v>
      </c>
      <c r="F1646" s="184">
        <v>3.7309999999999999</v>
      </c>
      <c r="G1646" s="184">
        <v>3.7309999999999999</v>
      </c>
      <c r="H1646" s="184">
        <v>-0.4178</v>
      </c>
      <c r="I1646" s="184">
        <v>-0.26529999999999998</v>
      </c>
      <c r="J1646" s="184">
        <v>5.7022000000000004</v>
      </c>
      <c r="K1646" s="184">
        <v>2.7298</v>
      </c>
      <c r="L1646" s="184">
        <v>5.3939000000000004</v>
      </c>
      <c r="M1646" s="184">
        <v>6.4574999999999996</v>
      </c>
      <c r="N1646" s="184">
        <v>3.1280000000000001</v>
      </c>
      <c r="O1646" s="184">
        <v>8.8178999999999998</v>
      </c>
      <c r="P1646" s="184">
        <v>6.0236999999999998</v>
      </c>
      <c r="Q1646" s="184">
        <v>9.3989999999999991</v>
      </c>
      <c r="R1646" s="184">
        <v>8.5074000000000005</v>
      </c>
      <c r="S1646" s="120" t="s">
        <v>1998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1338</v>
      </c>
      <c r="B1647" s="180" t="s">
        <v>1363</v>
      </c>
      <c r="C1647" s="180">
        <v>119425</v>
      </c>
      <c r="D1647" s="183">
        <v>44536</v>
      </c>
      <c r="E1647" s="184">
        <v>60.369</v>
      </c>
      <c r="F1647" s="184">
        <v>6.7956000000000003</v>
      </c>
      <c r="G1647" s="184">
        <v>6.7956000000000003</v>
      </c>
      <c r="H1647" s="184">
        <v>-0.21590000000000001</v>
      </c>
      <c r="I1647" s="184">
        <v>2.4207000000000001</v>
      </c>
      <c r="J1647" s="184">
        <v>4.3981000000000003</v>
      </c>
      <c r="K1647" s="184">
        <v>2.0964999999999998</v>
      </c>
      <c r="L1647" s="184">
        <v>4.7122000000000002</v>
      </c>
      <c r="M1647" s="184">
        <v>6.2567000000000004</v>
      </c>
      <c r="N1647" s="184">
        <v>2.4571000000000001</v>
      </c>
      <c r="O1647" s="184">
        <v>8.3412000000000006</v>
      </c>
      <c r="P1647" s="184">
        <v>6.2641999999999998</v>
      </c>
      <c r="Q1647" s="184">
        <v>9.6006999999999998</v>
      </c>
      <c r="R1647" s="184">
        <v>7.9019000000000004</v>
      </c>
      <c r="S1647" s="120" t="s">
        <v>1998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1338</v>
      </c>
      <c r="B1648" s="180" t="s">
        <v>1364</v>
      </c>
      <c r="C1648" s="180">
        <v>112429</v>
      </c>
      <c r="D1648" s="183">
        <v>44536</v>
      </c>
      <c r="E1648" s="184">
        <v>54.968600000000002</v>
      </c>
      <c r="F1648" s="184">
        <v>5.5803000000000003</v>
      </c>
      <c r="G1648" s="184">
        <v>5.5803000000000003</v>
      </c>
      <c r="H1648" s="184">
        <v>-1.4225000000000001</v>
      </c>
      <c r="I1648" s="184">
        <v>1.2148000000000001</v>
      </c>
      <c r="J1648" s="184">
        <v>3.1924000000000001</v>
      </c>
      <c r="K1648" s="184">
        <v>0.89149999999999996</v>
      </c>
      <c r="L1648" s="184">
        <v>3.4872000000000001</v>
      </c>
      <c r="M1648" s="184">
        <v>5.0011999999999999</v>
      </c>
      <c r="N1648" s="184">
        <v>1.2341</v>
      </c>
      <c r="O1648" s="184">
        <v>7.0434999999999999</v>
      </c>
      <c r="P1648" s="184">
        <v>4.8978000000000002</v>
      </c>
      <c r="Q1648" s="184">
        <v>8.1684000000000001</v>
      </c>
      <c r="R1648" s="184">
        <v>6.6182999999999996</v>
      </c>
      <c r="S1648" s="120" t="s">
        <v>1998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1338</v>
      </c>
      <c r="B1649" s="180" t="s">
        <v>1365</v>
      </c>
      <c r="C1649" s="180">
        <v>120282</v>
      </c>
      <c r="D1649" s="183">
        <v>44536</v>
      </c>
      <c r="E1649" s="184">
        <v>52.6755</v>
      </c>
      <c r="F1649" s="184">
        <v>5.0141999999999998</v>
      </c>
      <c r="G1649" s="184">
        <v>5.0141999999999998</v>
      </c>
      <c r="H1649" s="184">
        <v>0.84150000000000003</v>
      </c>
      <c r="I1649" s="184">
        <v>2.9283999999999999</v>
      </c>
      <c r="J1649" s="184">
        <v>3.9786000000000001</v>
      </c>
      <c r="K1649" s="184">
        <v>1.4650000000000001</v>
      </c>
      <c r="L1649" s="184">
        <v>2.8046000000000002</v>
      </c>
      <c r="M1649" s="184">
        <v>4.8719000000000001</v>
      </c>
      <c r="N1649" s="184">
        <v>2.7660999999999998</v>
      </c>
      <c r="O1649" s="184">
        <v>8.9695999999999998</v>
      </c>
      <c r="P1649" s="184">
        <v>6.9246999999999996</v>
      </c>
      <c r="Q1649" s="184">
        <v>8.1541999999999994</v>
      </c>
      <c r="R1649" s="184">
        <v>7.3274999999999997</v>
      </c>
      <c r="S1649" s="120" t="s">
        <v>1998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1338</v>
      </c>
      <c r="B1650" s="180" t="s">
        <v>1366</v>
      </c>
      <c r="C1650" s="180">
        <v>100317</v>
      </c>
      <c r="D1650" s="183">
        <v>44536</v>
      </c>
      <c r="E1650" s="184">
        <v>49.058399999999999</v>
      </c>
      <c r="F1650" s="184">
        <v>4.3167999999999997</v>
      </c>
      <c r="G1650" s="184">
        <v>4.3167999999999997</v>
      </c>
      <c r="H1650" s="184">
        <v>0.1275</v>
      </c>
      <c r="I1650" s="184">
        <v>2.2126999999999999</v>
      </c>
      <c r="J1650" s="184">
        <v>3.2584</v>
      </c>
      <c r="K1650" s="184">
        <v>0.74380000000000002</v>
      </c>
      <c r="L1650" s="184">
        <v>2.0762999999999998</v>
      </c>
      <c r="M1650" s="184">
        <v>4.1277999999999997</v>
      </c>
      <c r="N1650" s="184">
        <v>2.0297999999999998</v>
      </c>
      <c r="O1650" s="184">
        <v>8.1593999999999998</v>
      </c>
      <c r="P1650" s="184">
        <v>6.0637999999999996</v>
      </c>
      <c r="Q1650" s="184">
        <v>7.4843999999999999</v>
      </c>
      <c r="R1650" s="184">
        <v>6.5004</v>
      </c>
      <c r="S1650" s="120" t="s">
        <v>1998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1338</v>
      </c>
      <c r="B1651" s="180" t="s">
        <v>1946</v>
      </c>
      <c r="C1651" s="180"/>
      <c r="D1651" s="183"/>
      <c r="E1651" s="184"/>
      <c r="F1651" s="184"/>
      <c r="G1651" s="184"/>
      <c r="H1651" s="184"/>
      <c r="I1651" s="184"/>
      <c r="J1651" s="184"/>
      <c r="K1651" s="184"/>
      <c r="L1651" s="184"/>
      <c r="M1651" s="184"/>
      <c r="N1651" s="184"/>
      <c r="O1651" s="184"/>
      <c r="P1651" s="184"/>
      <c r="Q1651" s="184"/>
      <c r="R1651" s="184"/>
      <c r="S1651" s="120" t="s">
        <v>1995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1338</v>
      </c>
      <c r="B1652" s="180" t="s">
        <v>1367</v>
      </c>
      <c r="C1652" s="180">
        <v>109720</v>
      </c>
      <c r="D1652" s="183">
        <v>44536</v>
      </c>
      <c r="E1652" s="184">
        <v>31.046299999999999</v>
      </c>
      <c r="F1652" s="184">
        <v>5.0575000000000001</v>
      </c>
      <c r="G1652" s="184">
        <v>5.0575000000000001</v>
      </c>
      <c r="H1652" s="184">
        <v>-1.9979</v>
      </c>
      <c r="I1652" s="184">
        <v>2.0674000000000001</v>
      </c>
      <c r="J1652" s="184">
        <v>6.3276000000000003</v>
      </c>
      <c r="K1652" s="184">
        <v>2.2357999999999998</v>
      </c>
      <c r="L1652" s="184">
        <v>4.3265000000000002</v>
      </c>
      <c r="M1652" s="184">
        <v>6.1298000000000004</v>
      </c>
      <c r="N1652" s="184">
        <v>2.4051999999999998</v>
      </c>
      <c r="O1652" s="184">
        <v>8.7764000000000006</v>
      </c>
      <c r="P1652" s="184">
        <v>6.7911000000000001</v>
      </c>
      <c r="Q1652" s="184">
        <v>8.8923000000000005</v>
      </c>
      <c r="R1652" s="184">
        <v>7.2717999999999998</v>
      </c>
      <c r="S1652" s="120" t="s">
        <v>1998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1338</v>
      </c>
      <c r="B1653" s="180" t="s">
        <v>1947</v>
      </c>
      <c r="C1653" s="180">
        <v>118672</v>
      </c>
      <c r="D1653" s="183">
        <v>44536</v>
      </c>
      <c r="E1653" s="184">
        <v>33.965000000000003</v>
      </c>
      <c r="F1653" s="184">
        <v>6.0209000000000001</v>
      </c>
      <c r="G1653" s="184">
        <v>6.0209000000000001</v>
      </c>
      <c r="H1653" s="184">
        <v>-1.0284</v>
      </c>
      <c r="I1653" s="184">
        <v>3.0278</v>
      </c>
      <c r="J1653" s="184">
        <v>7.2934000000000001</v>
      </c>
      <c r="K1653" s="184">
        <v>3.2008000000000001</v>
      </c>
      <c r="L1653" s="184">
        <v>5.3102</v>
      </c>
      <c r="M1653" s="184">
        <v>7.1410999999999998</v>
      </c>
      <c r="N1653" s="184">
        <v>3.3982999999999999</v>
      </c>
      <c r="O1653" s="184">
        <v>9.8002000000000002</v>
      </c>
      <c r="P1653" s="184">
        <v>7.851</v>
      </c>
      <c r="Q1653" s="184">
        <v>10.096500000000001</v>
      </c>
      <c r="R1653" s="184">
        <v>8.3021999999999991</v>
      </c>
      <c r="S1653" s="120" t="s">
        <v>1998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1338</v>
      </c>
      <c r="B1654" s="180" t="s">
        <v>1368</v>
      </c>
      <c r="C1654" s="180">
        <v>118673</v>
      </c>
      <c r="D1654" s="183">
        <v>44536</v>
      </c>
      <c r="E1654" s="184">
        <v>34.056800000000003</v>
      </c>
      <c r="F1654" s="184">
        <v>6.0404999999999998</v>
      </c>
      <c r="G1654" s="184">
        <v>6.0404999999999998</v>
      </c>
      <c r="H1654" s="184">
        <v>-1.0256000000000001</v>
      </c>
      <c r="I1654" s="184">
        <v>3.0350000000000001</v>
      </c>
      <c r="J1654" s="184">
        <v>7.2934000000000001</v>
      </c>
      <c r="K1654" s="184">
        <v>3.2017000000000002</v>
      </c>
      <c r="L1654" s="184">
        <v>5.3102</v>
      </c>
      <c r="M1654" s="184">
        <v>7.1410999999999998</v>
      </c>
      <c r="N1654" s="184">
        <v>3.3984999999999999</v>
      </c>
      <c r="O1654" s="184">
        <v>9.8018999999999998</v>
      </c>
      <c r="P1654" s="184">
        <v>7.8517999999999999</v>
      </c>
      <c r="Q1654" s="184">
        <v>10.428000000000001</v>
      </c>
      <c r="R1654" s="184">
        <v>8.3025000000000002</v>
      </c>
      <c r="S1654" s="120" t="s">
        <v>1998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1338</v>
      </c>
      <c r="B1655" s="180" t="s">
        <v>1369</v>
      </c>
      <c r="C1655" s="180">
        <v>138470</v>
      </c>
      <c r="D1655" s="183">
        <v>44536</v>
      </c>
      <c r="E1655" s="184">
        <v>24.6586</v>
      </c>
      <c r="F1655" s="184">
        <v>5.7755999999999998</v>
      </c>
      <c r="G1655" s="184">
        <v>5.7755999999999998</v>
      </c>
      <c r="H1655" s="184">
        <v>0.1903</v>
      </c>
      <c r="I1655" s="184">
        <v>2.7942999999999998</v>
      </c>
      <c r="J1655" s="184">
        <v>3.8393999999999999</v>
      </c>
      <c r="K1655" s="184">
        <v>2.2376</v>
      </c>
      <c r="L1655" s="184">
        <v>3.9767000000000001</v>
      </c>
      <c r="M1655" s="184">
        <v>5.9706999999999999</v>
      </c>
      <c r="N1655" s="184">
        <v>3.1276000000000002</v>
      </c>
      <c r="O1655" s="184">
        <v>7.6786000000000003</v>
      </c>
      <c r="P1655" s="184">
        <v>6.1017999999999999</v>
      </c>
      <c r="Q1655" s="184">
        <v>7.1224999999999996</v>
      </c>
      <c r="R1655" s="184">
        <v>6.6275000000000004</v>
      </c>
      <c r="S1655" s="120" t="s">
        <v>1998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1338</v>
      </c>
      <c r="B1656" s="180" t="s">
        <v>1370</v>
      </c>
      <c r="C1656" s="180">
        <v>138472</v>
      </c>
      <c r="D1656" s="183">
        <v>44536</v>
      </c>
      <c r="E1656" s="184">
        <v>25.7315</v>
      </c>
      <c r="F1656" s="184">
        <v>6.9073000000000002</v>
      </c>
      <c r="G1656" s="184">
        <v>6.9073000000000002</v>
      </c>
      <c r="H1656" s="184">
        <v>1.3581000000000001</v>
      </c>
      <c r="I1656" s="184">
        <v>3.9474</v>
      </c>
      <c r="J1656" s="184">
        <v>5.0000999999999998</v>
      </c>
      <c r="K1656" s="184">
        <v>3.4018000000000002</v>
      </c>
      <c r="L1656" s="184">
        <v>5.1397000000000004</v>
      </c>
      <c r="M1656" s="184">
        <v>7.1698000000000004</v>
      </c>
      <c r="N1656" s="184">
        <v>4.3159000000000001</v>
      </c>
      <c r="O1656" s="184">
        <v>8.5757999999999992</v>
      </c>
      <c r="P1656" s="184">
        <v>6.8118999999999996</v>
      </c>
      <c r="Q1656" s="184">
        <v>8.2421000000000006</v>
      </c>
      <c r="R1656" s="184">
        <v>7.6792999999999996</v>
      </c>
      <c r="S1656" s="120" t="s">
        <v>1998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1338</v>
      </c>
      <c r="B1657" s="180" t="s">
        <v>1371</v>
      </c>
      <c r="C1657" s="180">
        <v>119707</v>
      </c>
      <c r="D1657" s="183">
        <v>44536</v>
      </c>
      <c r="E1657" s="184">
        <v>54.04</v>
      </c>
      <c r="F1657" s="184">
        <v>4.6622000000000003</v>
      </c>
      <c r="G1657" s="184">
        <v>4.6622000000000003</v>
      </c>
      <c r="H1657" s="184">
        <v>1.4380999999999999</v>
      </c>
      <c r="I1657" s="184">
        <v>2.7044999999999999</v>
      </c>
      <c r="J1657" s="184">
        <v>6.1890000000000001</v>
      </c>
      <c r="K1657" s="184">
        <v>2.3652000000000002</v>
      </c>
      <c r="L1657" s="184">
        <v>4.3833000000000002</v>
      </c>
      <c r="M1657" s="184">
        <v>5.8280000000000003</v>
      </c>
      <c r="N1657" s="184">
        <v>3.4820000000000002</v>
      </c>
      <c r="O1657" s="184">
        <v>9.7909000000000006</v>
      </c>
      <c r="P1657" s="184">
        <v>7.3582999999999998</v>
      </c>
      <c r="Q1657" s="184">
        <v>9.9710000000000001</v>
      </c>
      <c r="R1657" s="184">
        <v>8.4753000000000007</v>
      </c>
      <c r="S1657" s="120" t="s">
        <v>1998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1338</v>
      </c>
      <c r="B1658" s="180" t="s">
        <v>1372</v>
      </c>
      <c r="C1658" s="180">
        <v>101001</v>
      </c>
      <c r="D1658" s="183">
        <v>44536</v>
      </c>
      <c r="E1658" s="184">
        <v>51.905000000000001</v>
      </c>
      <c r="F1658" s="184">
        <v>4.1973000000000003</v>
      </c>
      <c r="G1658" s="184">
        <v>4.1973000000000003</v>
      </c>
      <c r="H1658" s="184">
        <v>0.95450000000000002</v>
      </c>
      <c r="I1658" s="184">
        <v>2.2271000000000001</v>
      </c>
      <c r="J1658" s="184">
        <v>5.7061000000000002</v>
      </c>
      <c r="K1658" s="184">
        <v>1.8827</v>
      </c>
      <c r="L1658" s="184">
        <v>3.8932000000000002</v>
      </c>
      <c r="M1658" s="184">
        <v>5.3282999999999996</v>
      </c>
      <c r="N1658" s="184">
        <v>2.9868999999999999</v>
      </c>
      <c r="O1658" s="184">
        <v>9.2888000000000002</v>
      </c>
      <c r="P1658" s="184">
        <v>6.8231000000000002</v>
      </c>
      <c r="Q1658" s="184">
        <v>8.1709999999999994</v>
      </c>
      <c r="R1658" s="184">
        <v>7.9650999999999996</v>
      </c>
      <c r="S1658" s="120" t="s">
        <v>1998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1338</v>
      </c>
      <c r="B1659" s="180" t="s">
        <v>1373</v>
      </c>
      <c r="C1659" s="180">
        <v>119953</v>
      </c>
      <c r="D1659" s="183">
        <v>44536</v>
      </c>
      <c r="E1659" s="184">
        <v>68.320899999999995</v>
      </c>
      <c r="F1659" s="184">
        <v>7.4305000000000003</v>
      </c>
      <c r="G1659" s="184">
        <v>7.4305000000000003</v>
      </c>
      <c r="H1659" s="184">
        <v>0.6946</v>
      </c>
      <c r="I1659" s="184">
        <v>5.1580000000000004</v>
      </c>
      <c r="J1659" s="184">
        <v>8.1592000000000002</v>
      </c>
      <c r="K1659" s="184">
        <v>2.6861999999999999</v>
      </c>
      <c r="L1659" s="184">
        <v>4.7569999999999997</v>
      </c>
      <c r="M1659" s="184">
        <v>5.8718000000000004</v>
      </c>
      <c r="N1659" s="184">
        <v>2.2292000000000001</v>
      </c>
      <c r="O1659" s="184">
        <v>7.7640000000000002</v>
      </c>
      <c r="P1659" s="184">
        <v>6.0690999999999997</v>
      </c>
      <c r="Q1659" s="184">
        <v>8.6637000000000004</v>
      </c>
      <c r="R1659" s="184">
        <v>6.5682999999999998</v>
      </c>
      <c r="S1659" s="120" t="s">
        <v>1998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1338</v>
      </c>
      <c r="B1660" s="180" t="s">
        <v>1374</v>
      </c>
      <c r="C1660" s="180">
        <v>101042</v>
      </c>
      <c r="D1660" s="183">
        <v>44536</v>
      </c>
      <c r="E1660" s="184">
        <v>63.188699999999997</v>
      </c>
      <c r="F1660" s="184">
        <v>6.7813999999999997</v>
      </c>
      <c r="G1660" s="184">
        <v>6.7813999999999997</v>
      </c>
      <c r="H1660" s="184">
        <v>2.4799999999999999E-2</v>
      </c>
      <c r="I1660" s="184">
        <v>4.4885000000000002</v>
      </c>
      <c r="J1660" s="184">
        <v>7.4843000000000002</v>
      </c>
      <c r="K1660" s="184">
        <v>1.9402999999999999</v>
      </c>
      <c r="L1660" s="184">
        <v>3.9567000000000001</v>
      </c>
      <c r="M1660" s="184">
        <v>4.9954999999999998</v>
      </c>
      <c r="N1660" s="184">
        <v>1.3506</v>
      </c>
      <c r="O1660" s="184">
        <v>6.9276</v>
      </c>
      <c r="P1660" s="184">
        <v>5.1037999999999997</v>
      </c>
      <c r="Q1660" s="184">
        <v>8.6298999999999992</v>
      </c>
      <c r="R1660" s="184">
        <v>5.7446999999999999</v>
      </c>
      <c r="S1660" s="120" t="s">
        <v>1998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1338</v>
      </c>
      <c r="B1661" s="180" t="s">
        <v>1375</v>
      </c>
      <c r="C1661" s="180">
        <v>120792</v>
      </c>
      <c r="D1661" s="183">
        <v>44536</v>
      </c>
      <c r="E1661" s="184">
        <v>51.915900000000001</v>
      </c>
      <c r="F1661" s="184">
        <v>4.6185</v>
      </c>
      <c r="G1661" s="184">
        <v>4.6185</v>
      </c>
      <c r="H1661" s="184">
        <v>-0.1908</v>
      </c>
      <c r="I1661" s="184">
        <v>0.62290000000000001</v>
      </c>
      <c r="J1661" s="184">
        <v>4.4664000000000001</v>
      </c>
      <c r="K1661" s="184">
        <v>2.3633000000000002</v>
      </c>
      <c r="L1661" s="184">
        <v>4.4371999999999998</v>
      </c>
      <c r="M1661" s="184">
        <v>5.3754</v>
      </c>
      <c r="N1661" s="184">
        <v>3.0101</v>
      </c>
      <c r="O1661" s="184">
        <v>8.8453999999999997</v>
      </c>
      <c r="P1661" s="184">
        <v>6.91</v>
      </c>
      <c r="Q1661" s="184">
        <v>9.1041000000000007</v>
      </c>
      <c r="R1661" s="184">
        <v>7.0122999999999998</v>
      </c>
      <c r="S1661" s="120" t="s">
        <v>1998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1338</v>
      </c>
      <c r="B1662" s="180" t="s">
        <v>1376</v>
      </c>
      <c r="C1662" s="180">
        <v>102510</v>
      </c>
      <c r="D1662" s="183">
        <v>44536</v>
      </c>
      <c r="E1662" s="184">
        <v>50.624299999999998</v>
      </c>
      <c r="F1662" s="184">
        <v>4.3274999999999997</v>
      </c>
      <c r="G1662" s="184">
        <v>4.3274999999999997</v>
      </c>
      <c r="H1662" s="184">
        <v>-0.4738</v>
      </c>
      <c r="I1662" s="184">
        <v>0.33989999999999998</v>
      </c>
      <c r="J1662" s="184">
        <v>4.1844000000000001</v>
      </c>
      <c r="K1662" s="184">
        <v>2.081</v>
      </c>
      <c r="L1662" s="184">
        <v>4.1508000000000003</v>
      </c>
      <c r="M1662" s="184">
        <v>5.08</v>
      </c>
      <c r="N1662" s="184">
        <v>2.7128000000000001</v>
      </c>
      <c r="O1662" s="184">
        <v>8.5363000000000007</v>
      </c>
      <c r="P1662" s="184">
        <v>6.6166</v>
      </c>
      <c r="Q1662" s="184">
        <v>8.4968000000000004</v>
      </c>
      <c r="R1662" s="184">
        <v>6.7051999999999996</v>
      </c>
      <c r="S1662" s="120" t="s">
        <v>1998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5.8503340425531922</v>
      </c>
      <c r="G1663" s="186">
        <v>5.8503340425531922</v>
      </c>
      <c r="H1663" s="186">
        <v>0.18216170212765953</v>
      </c>
      <c r="I1663" s="186">
        <v>3.5943893617021274</v>
      </c>
      <c r="J1663" s="186">
        <v>6.6542787234042553</v>
      </c>
      <c r="K1663" s="186">
        <v>2.8077191489361693</v>
      </c>
      <c r="L1663" s="186">
        <v>4.8716319148936185</v>
      </c>
      <c r="M1663" s="186">
        <v>6.3171162790697677</v>
      </c>
      <c r="N1663" s="186">
        <v>3.1669860465116271</v>
      </c>
      <c r="O1663" s="186">
        <v>8.6733558139534903</v>
      </c>
      <c r="P1663" s="186">
        <v>6.339360465116278</v>
      </c>
      <c r="Q1663" s="186">
        <v>8.4672914893617026</v>
      </c>
      <c r="R1663" s="186">
        <v>7.7060651162790723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5.5964999999999998</v>
      </c>
      <c r="G1664" s="186">
        <v>5.5964999999999998</v>
      </c>
      <c r="H1664" s="186">
        <v>0.27889999999999998</v>
      </c>
      <c r="I1664" s="186">
        <v>3.6593</v>
      </c>
      <c r="J1664" s="186">
        <v>6.8160999999999996</v>
      </c>
      <c r="K1664" s="186">
        <v>2.7772999999999999</v>
      </c>
      <c r="L1664" s="186">
        <v>4.9130000000000003</v>
      </c>
      <c r="M1664" s="186">
        <v>6.3254999999999999</v>
      </c>
      <c r="N1664" s="186">
        <v>3.1276000000000002</v>
      </c>
      <c r="O1664" s="186">
        <v>8.8178999999999998</v>
      </c>
      <c r="P1664" s="186">
        <v>6.6456</v>
      </c>
      <c r="Q1664" s="186">
        <v>8.4968000000000004</v>
      </c>
      <c r="R1664" s="186">
        <v>7.6792999999999996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1377</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1378</v>
      </c>
      <c r="B1667" s="180" t="s">
        <v>1379</v>
      </c>
      <c r="C1667" s="180">
        <v>101844</v>
      </c>
      <c r="D1667" s="183">
        <v>44536</v>
      </c>
      <c r="E1667" s="184">
        <v>37.855600000000003</v>
      </c>
      <c r="F1667" s="184">
        <v>7.5252999999999997</v>
      </c>
      <c r="G1667" s="184">
        <v>7.5252999999999997</v>
      </c>
      <c r="H1667" s="184">
        <v>5.9020000000000001</v>
      </c>
      <c r="I1667" s="184">
        <v>4.0628000000000002</v>
      </c>
      <c r="J1667" s="184">
        <v>4.8125999999999998</v>
      </c>
      <c r="K1667" s="184">
        <v>2.6686000000000001</v>
      </c>
      <c r="L1667" s="184">
        <v>4.3798000000000004</v>
      </c>
      <c r="M1667" s="184">
        <v>5.5328999999999997</v>
      </c>
      <c r="N1667" s="184">
        <v>4.1325000000000003</v>
      </c>
      <c r="O1667" s="184">
        <v>7.9557000000000002</v>
      </c>
      <c r="P1667" s="184">
        <v>6.8396999999999997</v>
      </c>
      <c r="Q1667" s="184">
        <v>7.4226999999999999</v>
      </c>
      <c r="R1667" s="184">
        <v>7.2998000000000003</v>
      </c>
      <c r="S1667" s="120" t="s">
        <v>1997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1378</v>
      </c>
      <c r="B1668" s="180" t="s">
        <v>1380</v>
      </c>
      <c r="C1668" s="180">
        <v>119498</v>
      </c>
      <c r="D1668" s="183">
        <v>44536</v>
      </c>
      <c r="E1668" s="184">
        <v>39.994900000000001</v>
      </c>
      <c r="F1668" s="184">
        <v>8.2190999999999992</v>
      </c>
      <c r="G1668" s="184">
        <v>8.2190999999999992</v>
      </c>
      <c r="H1668" s="184">
        <v>6.6052999999999997</v>
      </c>
      <c r="I1668" s="184">
        <v>4.7672999999999996</v>
      </c>
      <c r="J1668" s="184">
        <v>5.5141</v>
      </c>
      <c r="K1668" s="184">
        <v>3.3717000000000001</v>
      </c>
      <c r="L1668" s="184">
        <v>5.0959000000000003</v>
      </c>
      <c r="M1668" s="184">
        <v>6.2167000000000003</v>
      </c>
      <c r="N1668" s="184">
        <v>4.8380000000000001</v>
      </c>
      <c r="O1668" s="184">
        <v>8.6966000000000001</v>
      </c>
      <c r="P1668" s="184">
        <v>7.5743</v>
      </c>
      <c r="Q1668" s="184">
        <v>9.2097999999999995</v>
      </c>
      <c r="R1668" s="184">
        <v>8.0396999999999998</v>
      </c>
      <c r="S1668" s="120" t="s">
        <v>1997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1378</v>
      </c>
      <c r="B1669" s="180" t="s">
        <v>1381</v>
      </c>
      <c r="C1669" s="180">
        <v>120510</v>
      </c>
      <c r="D1669" s="183">
        <v>44536</v>
      </c>
      <c r="E1669" s="184">
        <v>26.331099999999999</v>
      </c>
      <c r="F1669" s="184">
        <v>5.0385999999999997</v>
      </c>
      <c r="G1669" s="184">
        <v>5.0385999999999997</v>
      </c>
      <c r="H1669" s="184">
        <v>4.5388000000000002</v>
      </c>
      <c r="I1669" s="184">
        <v>3.8573</v>
      </c>
      <c r="J1669" s="184">
        <v>5.1740000000000004</v>
      </c>
      <c r="K1669" s="184">
        <v>3.1657999999999999</v>
      </c>
      <c r="L1669" s="184">
        <v>4.6234000000000002</v>
      </c>
      <c r="M1669" s="184">
        <v>5.4599000000000002</v>
      </c>
      <c r="N1669" s="184">
        <v>4.3833000000000002</v>
      </c>
      <c r="O1669" s="184">
        <v>8.6390999999999991</v>
      </c>
      <c r="P1669" s="184">
        <v>7.7045000000000003</v>
      </c>
      <c r="Q1669" s="184">
        <v>8.6735000000000007</v>
      </c>
      <c r="R1669" s="184">
        <v>7.6325000000000003</v>
      </c>
      <c r="S1669" s="120" t="s">
        <v>1995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1378</v>
      </c>
      <c r="B1670" s="180" t="s">
        <v>1382</v>
      </c>
      <c r="C1670" s="180">
        <v>112354</v>
      </c>
      <c r="D1670" s="183">
        <v>44536</v>
      </c>
      <c r="E1670" s="184">
        <v>24.650500000000001</v>
      </c>
      <c r="F1670" s="184">
        <v>4.3943000000000003</v>
      </c>
      <c r="G1670" s="184">
        <v>4.3943000000000003</v>
      </c>
      <c r="H1670" s="184">
        <v>3.8527</v>
      </c>
      <c r="I1670" s="184">
        <v>3.1768000000000001</v>
      </c>
      <c r="J1670" s="184">
        <v>4.4825999999999997</v>
      </c>
      <c r="K1670" s="184">
        <v>2.4721000000000002</v>
      </c>
      <c r="L1670" s="184">
        <v>3.9188999999999998</v>
      </c>
      <c r="M1670" s="184">
        <v>4.75</v>
      </c>
      <c r="N1670" s="184">
        <v>3.6676000000000002</v>
      </c>
      <c r="O1670" s="184">
        <v>7.9218999999999999</v>
      </c>
      <c r="P1670" s="184">
        <v>6.9797000000000002</v>
      </c>
      <c r="Q1670" s="184">
        <v>7.8906000000000001</v>
      </c>
      <c r="R1670" s="184">
        <v>6.8963999999999999</v>
      </c>
      <c r="S1670" s="120" t="s">
        <v>1995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1378</v>
      </c>
      <c r="B1671" s="180" t="s">
        <v>1383</v>
      </c>
      <c r="C1671" s="180">
        <v>113036</v>
      </c>
      <c r="D1671" s="183">
        <v>44536</v>
      </c>
      <c r="E1671" s="184">
        <v>23.5442</v>
      </c>
      <c r="F1671" s="184">
        <v>5.2214999999999998</v>
      </c>
      <c r="G1671" s="184">
        <v>5.2214999999999998</v>
      </c>
      <c r="H1671" s="184">
        <v>5.1208999999999998</v>
      </c>
      <c r="I1671" s="184">
        <v>3.9702999999999999</v>
      </c>
      <c r="J1671" s="184">
        <v>4.7035999999999998</v>
      </c>
      <c r="K1671" s="184">
        <v>2.4285999999999999</v>
      </c>
      <c r="L1671" s="184">
        <v>3.706</v>
      </c>
      <c r="M1671" s="184">
        <v>4.9248000000000003</v>
      </c>
      <c r="N1671" s="184">
        <v>3.8132999999999999</v>
      </c>
      <c r="O1671" s="184">
        <v>6.8569000000000004</v>
      </c>
      <c r="P1671" s="184">
        <v>6.9603999999999999</v>
      </c>
      <c r="Q1671" s="184">
        <v>7.7695999999999996</v>
      </c>
      <c r="R1671" s="184">
        <v>5.7793999999999999</v>
      </c>
      <c r="S1671" s="120" t="s">
        <v>1997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1378</v>
      </c>
      <c r="B1672" s="180" t="s">
        <v>1384</v>
      </c>
      <c r="C1672" s="180">
        <v>119400</v>
      </c>
      <c r="D1672" s="183">
        <v>44536</v>
      </c>
      <c r="E1672" s="184">
        <v>24.946200000000001</v>
      </c>
      <c r="F1672" s="184">
        <v>5.9042000000000003</v>
      </c>
      <c r="G1672" s="184">
        <v>5.9042000000000003</v>
      </c>
      <c r="H1672" s="184">
        <v>5.7962999999999996</v>
      </c>
      <c r="I1672" s="184">
        <v>4.6485000000000003</v>
      </c>
      <c r="J1672" s="184">
        <v>5.3865999999999996</v>
      </c>
      <c r="K1672" s="184">
        <v>3.1175999999999999</v>
      </c>
      <c r="L1672" s="184">
        <v>4.4157000000000002</v>
      </c>
      <c r="M1672" s="184">
        <v>5.6839000000000004</v>
      </c>
      <c r="N1672" s="184">
        <v>4.5815999999999999</v>
      </c>
      <c r="O1672" s="184">
        <v>7.6074000000000002</v>
      </c>
      <c r="P1672" s="184">
        <v>7.7207999999999997</v>
      </c>
      <c r="Q1672" s="184">
        <v>8.5479000000000003</v>
      </c>
      <c r="R1672" s="184">
        <v>6.5517000000000003</v>
      </c>
      <c r="S1672" s="120" t="s">
        <v>1997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1378</v>
      </c>
      <c r="B1673" s="180" t="s">
        <v>1385</v>
      </c>
      <c r="C1673" s="180">
        <v>117953</v>
      </c>
      <c r="D1673" s="183">
        <v>44536</v>
      </c>
      <c r="E1673" s="184">
        <v>25.292999999999999</v>
      </c>
      <c r="F1673" s="184">
        <v>1.732</v>
      </c>
      <c r="G1673" s="184">
        <v>1.732</v>
      </c>
      <c r="H1673" s="184">
        <v>5.9646999999999997</v>
      </c>
      <c r="I1673" s="184">
        <v>4.2434000000000003</v>
      </c>
      <c r="J1673" s="184">
        <v>4.7784000000000004</v>
      </c>
      <c r="K1673" s="184">
        <v>2.3929</v>
      </c>
      <c r="L1673" s="184">
        <v>3.7995999999999999</v>
      </c>
      <c r="M1673" s="184">
        <v>5.1108000000000002</v>
      </c>
      <c r="N1673" s="184">
        <v>3.4674</v>
      </c>
      <c r="O1673" s="184">
        <v>6.9939999999999998</v>
      </c>
      <c r="P1673" s="184">
        <v>6.4469000000000003</v>
      </c>
      <c r="Q1673" s="184">
        <v>5.5296000000000003</v>
      </c>
      <c r="R1673" s="184">
        <v>6.859</v>
      </c>
      <c r="S1673" s="120" t="s">
        <v>1997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1378</v>
      </c>
      <c r="B1674" s="180" t="s">
        <v>1386</v>
      </c>
      <c r="C1674" s="180">
        <v>120131</v>
      </c>
      <c r="D1674" s="183">
        <v>44536</v>
      </c>
      <c r="E1674" s="184">
        <v>26.730399999999999</v>
      </c>
      <c r="F1674" s="184">
        <v>2.4127999999999998</v>
      </c>
      <c r="G1674" s="184">
        <v>2.4127999999999998</v>
      </c>
      <c r="H1674" s="184">
        <v>6.6407999999999996</v>
      </c>
      <c r="I1674" s="184">
        <v>4.9151999999999996</v>
      </c>
      <c r="J1674" s="184">
        <v>5.4555999999999996</v>
      </c>
      <c r="K1674" s="184">
        <v>3.077</v>
      </c>
      <c r="L1674" s="184">
        <v>4.5056000000000003</v>
      </c>
      <c r="M1674" s="184">
        <v>5.8341000000000003</v>
      </c>
      <c r="N1674" s="184">
        <v>4.1902999999999997</v>
      </c>
      <c r="O1674" s="184">
        <v>7.8037999999999998</v>
      </c>
      <c r="P1674" s="184">
        <v>7.1673999999999998</v>
      </c>
      <c r="Q1674" s="184">
        <v>8.2657000000000007</v>
      </c>
      <c r="R1674" s="184">
        <v>7.6201999999999996</v>
      </c>
      <c r="S1674" s="120" t="s">
        <v>1997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1378</v>
      </c>
      <c r="B1675" s="180" t="s">
        <v>1387</v>
      </c>
      <c r="C1675" s="180">
        <v>119382</v>
      </c>
      <c r="D1675" s="183">
        <v>44536</v>
      </c>
      <c r="E1675" s="184">
        <v>18.695799999999998</v>
      </c>
      <c r="F1675" s="184">
        <v>3.4500999999999999</v>
      </c>
      <c r="G1675" s="184">
        <v>3.4500999999999999</v>
      </c>
      <c r="H1675" s="184">
        <v>2.5392000000000001</v>
      </c>
      <c r="I1675" s="184">
        <v>2.8898000000000001</v>
      </c>
      <c r="J1675" s="184">
        <v>3.7993000000000001</v>
      </c>
      <c r="K1675" s="184">
        <v>2.0289999999999999</v>
      </c>
      <c r="L1675" s="184">
        <v>2.9367000000000001</v>
      </c>
      <c r="M1675" s="184">
        <v>4.2287999999999997</v>
      </c>
      <c r="N1675" s="184">
        <v>3.5954999999999999</v>
      </c>
      <c r="O1675" s="184">
        <v>-3.4028999999999998</v>
      </c>
      <c r="P1675" s="184">
        <v>0.46050000000000002</v>
      </c>
      <c r="Q1675" s="184">
        <v>4.5724</v>
      </c>
      <c r="R1675" s="184">
        <v>1.6821999999999999</v>
      </c>
      <c r="S1675" s="120" t="s">
        <v>1997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1378</v>
      </c>
      <c r="B1676" s="180" t="s">
        <v>1388</v>
      </c>
      <c r="C1676" s="180">
        <v>111585</v>
      </c>
      <c r="D1676" s="183">
        <v>44536</v>
      </c>
      <c r="E1676" s="184">
        <v>17.4861</v>
      </c>
      <c r="F1676" s="184">
        <v>3.1318999999999999</v>
      </c>
      <c r="G1676" s="184">
        <v>3.1318999999999999</v>
      </c>
      <c r="H1676" s="184">
        <v>2.2673000000000001</v>
      </c>
      <c r="I1676" s="184">
        <v>2.6118000000000001</v>
      </c>
      <c r="J1676" s="184">
        <v>3.5217999999999998</v>
      </c>
      <c r="K1676" s="184">
        <v>1.7508999999999999</v>
      </c>
      <c r="L1676" s="184">
        <v>2.6564000000000001</v>
      </c>
      <c r="M1676" s="184">
        <v>3.8832</v>
      </c>
      <c r="N1676" s="184">
        <v>3.1880000000000002</v>
      </c>
      <c r="O1676" s="184">
        <v>-3.8805999999999998</v>
      </c>
      <c r="P1676" s="184">
        <v>-0.13750000000000001</v>
      </c>
      <c r="Q1676" s="184">
        <v>4.4009</v>
      </c>
      <c r="R1676" s="184">
        <v>1.198</v>
      </c>
      <c r="S1676" s="120" t="s">
        <v>1997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1378</v>
      </c>
      <c r="B1677" s="180" t="s">
        <v>1389</v>
      </c>
      <c r="C1677" s="180">
        <v>118320</v>
      </c>
      <c r="D1677" s="183">
        <v>44536</v>
      </c>
      <c r="E1677" s="184">
        <v>22.198899999999998</v>
      </c>
      <c r="F1677" s="184">
        <v>4.4409999999999998</v>
      </c>
      <c r="G1677" s="184">
        <v>4.4409999999999998</v>
      </c>
      <c r="H1677" s="184">
        <v>3.9727000000000001</v>
      </c>
      <c r="I1677" s="184">
        <v>3.8696999999999999</v>
      </c>
      <c r="J1677" s="184">
        <v>4.6130000000000004</v>
      </c>
      <c r="K1677" s="184">
        <v>2.1581000000000001</v>
      </c>
      <c r="L1677" s="184">
        <v>3.7023999999999999</v>
      </c>
      <c r="M1677" s="184">
        <v>4.6197999999999997</v>
      </c>
      <c r="N1677" s="184">
        <v>3.5977000000000001</v>
      </c>
      <c r="O1677" s="184">
        <v>7.61</v>
      </c>
      <c r="P1677" s="184">
        <v>7.2035999999999998</v>
      </c>
      <c r="Q1677" s="184">
        <v>7.6477000000000004</v>
      </c>
      <c r="R1677" s="184">
        <v>6.6289999999999996</v>
      </c>
      <c r="S1677" s="120" t="s">
        <v>1997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1378</v>
      </c>
      <c r="B1678" s="180" t="s">
        <v>1390</v>
      </c>
      <c r="C1678" s="180">
        <v>115077</v>
      </c>
      <c r="D1678" s="183">
        <v>44536</v>
      </c>
      <c r="E1678" s="184">
        <v>20.790800000000001</v>
      </c>
      <c r="F1678" s="184">
        <v>3.8050000000000002</v>
      </c>
      <c r="G1678" s="184">
        <v>3.8050000000000002</v>
      </c>
      <c r="H1678" s="184">
        <v>3.3628999999999998</v>
      </c>
      <c r="I1678" s="184">
        <v>3.4279000000000002</v>
      </c>
      <c r="J1678" s="184">
        <v>4.0793999999999997</v>
      </c>
      <c r="K1678" s="184">
        <v>1.5649</v>
      </c>
      <c r="L1678" s="184">
        <v>3.0733999999999999</v>
      </c>
      <c r="M1678" s="184">
        <v>3.9758</v>
      </c>
      <c r="N1678" s="184">
        <v>2.9519000000000002</v>
      </c>
      <c r="O1678" s="184">
        <v>6.9034000000000004</v>
      </c>
      <c r="P1678" s="184">
        <v>6.4512</v>
      </c>
      <c r="Q1678" s="184">
        <v>7.1318000000000001</v>
      </c>
      <c r="R1678" s="184">
        <v>5.9588000000000001</v>
      </c>
      <c r="S1678" s="120" t="s">
        <v>1997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1378</v>
      </c>
      <c r="B1679" s="180" t="s">
        <v>1391</v>
      </c>
      <c r="C1679" s="180">
        <v>119226</v>
      </c>
      <c r="D1679" s="183">
        <v>44536</v>
      </c>
      <c r="E1679" s="184">
        <v>40.086100000000002</v>
      </c>
      <c r="F1679" s="184">
        <v>3.1269999999999998</v>
      </c>
      <c r="G1679" s="184">
        <v>3.1269999999999998</v>
      </c>
      <c r="H1679" s="184">
        <v>3.3191000000000002</v>
      </c>
      <c r="I1679" s="184">
        <v>3.1385999999999998</v>
      </c>
      <c r="J1679" s="184">
        <v>4.4602000000000004</v>
      </c>
      <c r="K1679" s="184">
        <v>1.8445</v>
      </c>
      <c r="L1679" s="184">
        <v>3.8982999999999999</v>
      </c>
      <c r="M1679" s="184">
        <v>4.9625000000000004</v>
      </c>
      <c r="N1679" s="184">
        <v>3.5829</v>
      </c>
      <c r="O1679" s="184">
        <v>7.9611999999999998</v>
      </c>
      <c r="P1679" s="184">
        <v>7.1825999999999999</v>
      </c>
      <c r="Q1679" s="184">
        <v>8.3605</v>
      </c>
      <c r="R1679" s="184">
        <v>6.8832000000000004</v>
      </c>
      <c r="S1679" s="120" t="s">
        <v>1997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1378</v>
      </c>
      <c r="B1680" s="180" t="s">
        <v>1392</v>
      </c>
      <c r="C1680" s="180">
        <v>101304</v>
      </c>
      <c r="D1680" s="183">
        <v>44536</v>
      </c>
      <c r="E1680" s="184">
        <v>37.710799999999999</v>
      </c>
      <c r="F1680" s="184">
        <v>2.5169999999999999</v>
      </c>
      <c r="G1680" s="184">
        <v>2.5169999999999999</v>
      </c>
      <c r="H1680" s="184">
        <v>2.7252999999999998</v>
      </c>
      <c r="I1680" s="184">
        <v>2.5396999999999998</v>
      </c>
      <c r="J1680" s="184">
        <v>3.8586</v>
      </c>
      <c r="K1680" s="184">
        <v>1.2323</v>
      </c>
      <c r="L1680" s="184">
        <v>3.2633999999999999</v>
      </c>
      <c r="M1680" s="184">
        <v>4.3113999999999999</v>
      </c>
      <c r="N1680" s="184">
        <v>2.9205000000000001</v>
      </c>
      <c r="O1680" s="184">
        <v>7.2347999999999999</v>
      </c>
      <c r="P1680" s="184">
        <v>6.4118000000000004</v>
      </c>
      <c r="Q1680" s="184">
        <v>7.1368</v>
      </c>
      <c r="R1680" s="184">
        <v>6.2042000000000002</v>
      </c>
      <c r="S1680" s="120" t="s">
        <v>1997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1378</v>
      </c>
      <c r="B1681" s="180" t="s">
        <v>1393</v>
      </c>
      <c r="C1681" s="180">
        <v>140251</v>
      </c>
      <c r="D1681" s="183"/>
      <c r="E1681" s="184"/>
      <c r="F1681" s="184"/>
      <c r="G1681" s="184"/>
      <c r="H1681" s="184"/>
      <c r="I1681" s="184"/>
      <c r="J1681" s="184"/>
      <c r="K1681" s="184"/>
      <c r="L1681" s="184"/>
      <c r="M1681" s="184"/>
      <c r="N1681" s="184"/>
      <c r="O1681" s="184"/>
      <c r="P1681" s="184"/>
      <c r="Q1681" s="184"/>
      <c r="R1681" s="184"/>
      <c r="S1681" s="120" t="s">
        <v>1996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1378</v>
      </c>
      <c r="B1682" s="180" t="s">
        <v>1394</v>
      </c>
      <c r="C1682" s="180">
        <v>140244</v>
      </c>
      <c r="D1682" s="183"/>
      <c r="E1682" s="184"/>
      <c r="F1682" s="184"/>
      <c r="G1682" s="184"/>
      <c r="H1682" s="184"/>
      <c r="I1682" s="184"/>
      <c r="J1682" s="184"/>
      <c r="K1682" s="184"/>
      <c r="L1682" s="184"/>
      <c r="M1682" s="184"/>
      <c r="N1682" s="184"/>
      <c r="O1682" s="184"/>
      <c r="P1682" s="184"/>
      <c r="Q1682" s="184"/>
      <c r="R1682" s="184"/>
      <c r="S1682" s="120" t="s">
        <v>1996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1378</v>
      </c>
      <c r="B1683" s="180" t="s">
        <v>1395</v>
      </c>
      <c r="C1683" s="180">
        <v>148002</v>
      </c>
      <c r="D1683" s="183"/>
      <c r="E1683" s="184"/>
      <c r="F1683" s="184"/>
      <c r="G1683" s="184"/>
      <c r="H1683" s="184"/>
      <c r="I1683" s="184"/>
      <c r="J1683" s="184"/>
      <c r="K1683" s="184"/>
      <c r="L1683" s="184"/>
      <c r="M1683" s="184"/>
      <c r="N1683" s="184"/>
      <c r="O1683" s="184"/>
      <c r="P1683" s="184"/>
      <c r="Q1683" s="184"/>
      <c r="R1683" s="184"/>
      <c r="S1683" s="120" t="s">
        <v>1997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1378</v>
      </c>
      <c r="B1684" s="180" t="s">
        <v>1396</v>
      </c>
      <c r="C1684" s="180">
        <v>148010</v>
      </c>
      <c r="D1684" s="183"/>
      <c r="E1684" s="184"/>
      <c r="F1684" s="184"/>
      <c r="G1684" s="184"/>
      <c r="H1684" s="184"/>
      <c r="I1684" s="184"/>
      <c r="J1684" s="184"/>
      <c r="K1684" s="184"/>
      <c r="L1684" s="184"/>
      <c r="M1684" s="184"/>
      <c r="N1684" s="184"/>
      <c r="O1684" s="184"/>
      <c r="P1684" s="184"/>
      <c r="Q1684" s="184"/>
      <c r="R1684" s="184"/>
      <c r="S1684" s="120" t="s">
        <v>1997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1378</v>
      </c>
      <c r="B1685" s="180" t="s">
        <v>1397</v>
      </c>
      <c r="C1685" s="180">
        <v>148015</v>
      </c>
      <c r="D1685" s="183"/>
      <c r="E1685" s="184"/>
      <c r="F1685" s="184"/>
      <c r="G1685" s="184"/>
      <c r="H1685" s="184"/>
      <c r="I1685" s="184"/>
      <c r="J1685" s="184"/>
      <c r="K1685" s="184"/>
      <c r="L1685" s="184"/>
      <c r="M1685" s="184"/>
      <c r="N1685" s="184"/>
      <c r="O1685" s="184"/>
      <c r="P1685" s="184"/>
      <c r="Q1685" s="184"/>
      <c r="R1685" s="184"/>
      <c r="S1685" s="120" t="s">
        <v>1997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1378</v>
      </c>
      <c r="B1686" s="180" t="s">
        <v>1398</v>
      </c>
      <c r="C1686" s="180">
        <v>148318</v>
      </c>
      <c r="D1686" s="183"/>
      <c r="E1686" s="184"/>
      <c r="F1686" s="184"/>
      <c r="G1686" s="184"/>
      <c r="H1686" s="184"/>
      <c r="I1686" s="184"/>
      <c r="J1686" s="184"/>
      <c r="K1686" s="184"/>
      <c r="L1686" s="184"/>
      <c r="M1686" s="184"/>
      <c r="N1686" s="184"/>
      <c r="O1686" s="184"/>
      <c r="P1686" s="184"/>
      <c r="Q1686" s="184"/>
      <c r="R1686" s="184"/>
      <c r="S1686" s="120" t="s">
        <v>1997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1378</v>
      </c>
      <c r="B1687" s="180" t="s">
        <v>1399</v>
      </c>
      <c r="C1687" s="180">
        <v>148313</v>
      </c>
      <c r="D1687" s="183"/>
      <c r="E1687" s="184"/>
      <c r="F1687" s="184"/>
      <c r="G1687" s="184"/>
      <c r="H1687" s="184"/>
      <c r="I1687" s="184"/>
      <c r="J1687" s="184"/>
      <c r="K1687" s="184"/>
      <c r="L1687" s="184"/>
      <c r="M1687" s="184"/>
      <c r="N1687" s="184"/>
      <c r="O1687" s="184"/>
      <c r="P1687" s="184"/>
      <c r="Q1687" s="184"/>
      <c r="R1687" s="184"/>
      <c r="S1687" s="120" t="s">
        <v>1997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1378</v>
      </c>
      <c r="B1688" s="180" t="s">
        <v>1400</v>
      </c>
      <c r="C1688" s="180">
        <v>101232</v>
      </c>
      <c r="D1688" s="183">
        <v>44536</v>
      </c>
      <c r="E1688" s="184">
        <v>4440.31857429719</v>
      </c>
      <c r="F1688" s="184">
        <v>4.9476000000000004</v>
      </c>
      <c r="G1688" s="184">
        <v>4.9476000000000004</v>
      </c>
      <c r="H1688" s="184">
        <v>9.5981000000000005</v>
      </c>
      <c r="I1688" s="184">
        <v>10.550599999999999</v>
      </c>
      <c r="J1688" s="184">
        <v>9.4227000000000007</v>
      </c>
      <c r="K1688" s="184">
        <v>38.595399999999998</v>
      </c>
      <c r="L1688" s="184">
        <v>15.967599999999999</v>
      </c>
      <c r="M1688" s="184">
        <v>16.291499999999999</v>
      </c>
      <c r="N1688" s="184">
        <v>16.971299999999999</v>
      </c>
      <c r="O1688" s="184">
        <v>4.6886999999999999</v>
      </c>
      <c r="P1688" s="184">
        <v>5.9923000000000002</v>
      </c>
      <c r="Q1688" s="184">
        <v>7.7949999999999999</v>
      </c>
      <c r="R1688" s="184">
        <v>4.1955</v>
      </c>
      <c r="S1688" s="120" t="s">
        <v>1997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1378</v>
      </c>
      <c r="B1689" s="180" t="s">
        <v>1401</v>
      </c>
      <c r="C1689" s="180">
        <v>118565</v>
      </c>
      <c r="D1689" s="183">
        <v>44536</v>
      </c>
      <c r="E1689" s="184">
        <v>4708.5</v>
      </c>
      <c r="F1689" s="184">
        <v>4.9474999999999998</v>
      </c>
      <c r="G1689" s="184">
        <v>4.9474999999999998</v>
      </c>
      <c r="H1689" s="184">
        <v>9.5981000000000005</v>
      </c>
      <c r="I1689" s="184">
        <v>10.550599999999999</v>
      </c>
      <c r="J1689" s="184">
        <v>9.4227000000000007</v>
      </c>
      <c r="K1689" s="184">
        <v>38.595399999999998</v>
      </c>
      <c r="L1689" s="184">
        <v>15.967499999999999</v>
      </c>
      <c r="M1689" s="184">
        <v>16.247199999999999</v>
      </c>
      <c r="N1689" s="184">
        <v>17.154399999999999</v>
      </c>
      <c r="O1689" s="184">
        <v>5.2706</v>
      </c>
      <c r="P1689" s="184">
        <v>6.6444000000000001</v>
      </c>
      <c r="Q1689" s="184">
        <v>8.3307000000000002</v>
      </c>
      <c r="R1689" s="184">
        <v>4.6589</v>
      </c>
      <c r="S1689" s="120" t="s">
        <v>1997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1378</v>
      </c>
      <c r="B1690" s="180" t="s">
        <v>1402</v>
      </c>
      <c r="C1690" s="180">
        <v>113047</v>
      </c>
      <c r="D1690" s="183">
        <v>44536</v>
      </c>
      <c r="E1690" s="184">
        <v>25.479700000000001</v>
      </c>
      <c r="F1690" s="184">
        <v>6.8320999999999996</v>
      </c>
      <c r="G1690" s="184">
        <v>6.8320999999999996</v>
      </c>
      <c r="H1690" s="184">
        <v>5.9414999999999996</v>
      </c>
      <c r="I1690" s="184">
        <v>4.5407999999999999</v>
      </c>
      <c r="J1690" s="184">
        <v>5.7248000000000001</v>
      </c>
      <c r="K1690" s="184">
        <v>3.2324999999999999</v>
      </c>
      <c r="L1690" s="184">
        <v>4.5900999999999996</v>
      </c>
      <c r="M1690" s="184">
        <v>5.7247000000000003</v>
      </c>
      <c r="N1690" s="184">
        <v>4.1932</v>
      </c>
      <c r="O1690" s="184">
        <v>8.3255999999999997</v>
      </c>
      <c r="P1690" s="184">
        <v>7.5728</v>
      </c>
      <c r="Q1690" s="184">
        <v>8.5055999999999994</v>
      </c>
      <c r="R1690" s="184">
        <v>7.5770999999999997</v>
      </c>
      <c r="S1690" s="120" t="s">
        <v>1997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1378</v>
      </c>
      <c r="B1691" s="180" t="s">
        <v>1403</v>
      </c>
      <c r="C1691" s="180">
        <v>119016</v>
      </c>
      <c r="D1691" s="183">
        <v>44536</v>
      </c>
      <c r="E1691" s="184">
        <v>25.965299999999999</v>
      </c>
      <c r="F1691" s="184">
        <v>7.3141999999999996</v>
      </c>
      <c r="G1691" s="184">
        <v>7.3141999999999996</v>
      </c>
      <c r="H1691" s="184">
        <v>6.4340999999999999</v>
      </c>
      <c r="I1691" s="184">
        <v>5.0503</v>
      </c>
      <c r="J1691" s="184">
        <v>6.2286000000000001</v>
      </c>
      <c r="K1691" s="184">
        <v>3.7513999999999998</v>
      </c>
      <c r="L1691" s="184">
        <v>5.1257999999999999</v>
      </c>
      <c r="M1691" s="184">
        <v>6.2641999999999998</v>
      </c>
      <c r="N1691" s="184">
        <v>4.7320000000000002</v>
      </c>
      <c r="O1691" s="184">
        <v>8.6911000000000005</v>
      </c>
      <c r="P1691" s="184">
        <v>7.8552</v>
      </c>
      <c r="Q1691" s="184">
        <v>8.5774000000000008</v>
      </c>
      <c r="R1691" s="184">
        <v>8.0396999999999998</v>
      </c>
      <c r="S1691" s="120" t="s">
        <v>1997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1378</v>
      </c>
      <c r="B1692" s="180" t="s">
        <v>1404</v>
      </c>
      <c r="C1692" s="180">
        <v>101599</v>
      </c>
      <c r="D1692" s="183">
        <v>44536</v>
      </c>
      <c r="E1692" s="184">
        <v>31.941600000000001</v>
      </c>
      <c r="F1692" s="184">
        <v>1.0666</v>
      </c>
      <c r="G1692" s="184">
        <v>1.0666</v>
      </c>
      <c r="H1692" s="184">
        <v>3.6591999999999998</v>
      </c>
      <c r="I1692" s="184">
        <v>3.9565000000000001</v>
      </c>
      <c r="J1692" s="184">
        <v>4.9321000000000002</v>
      </c>
      <c r="K1692" s="184">
        <v>1.4189000000000001</v>
      </c>
      <c r="L1692" s="184">
        <v>3.1758000000000002</v>
      </c>
      <c r="M1692" s="184">
        <v>4.5566000000000004</v>
      </c>
      <c r="N1692" s="184">
        <v>3.1374</v>
      </c>
      <c r="O1692" s="184">
        <v>2.7231999999999998</v>
      </c>
      <c r="P1692" s="184">
        <v>3.6547999999999998</v>
      </c>
      <c r="Q1692" s="184">
        <v>6.3019999999999996</v>
      </c>
      <c r="R1692" s="184">
        <v>4.3475000000000001</v>
      </c>
      <c r="S1692" s="120" t="s">
        <v>1997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1378</v>
      </c>
      <c r="B1693" s="180" t="s">
        <v>1405</v>
      </c>
      <c r="C1693" s="180">
        <v>120062</v>
      </c>
      <c r="D1693" s="183">
        <v>44536</v>
      </c>
      <c r="E1693" s="184">
        <v>34.6751</v>
      </c>
      <c r="F1693" s="184">
        <v>1.5790999999999999</v>
      </c>
      <c r="G1693" s="184">
        <v>1.5790999999999999</v>
      </c>
      <c r="H1693" s="184">
        <v>4.1536999999999997</v>
      </c>
      <c r="I1693" s="184">
        <v>4.4512</v>
      </c>
      <c r="J1693" s="184">
        <v>5.4268000000000001</v>
      </c>
      <c r="K1693" s="184">
        <v>2.2286000000000001</v>
      </c>
      <c r="L1693" s="184">
        <v>4.1112000000000002</v>
      </c>
      <c r="M1693" s="184">
        <v>5.5640999999999998</v>
      </c>
      <c r="N1693" s="184">
        <v>4.1628999999999996</v>
      </c>
      <c r="O1693" s="184">
        <v>3.7294</v>
      </c>
      <c r="P1693" s="184">
        <v>4.6523000000000003</v>
      </c>
      <c r="Q1693" s="184">
        <v>6.8091999999999997</v>
      </c>
      <c r="R1693" s="184">
        <v>5.3833000000000002</v>
      </c>
      <c r="S1693" s="120" t="s">
        <v>1997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1378</v>
      </c>
      <c r="B1694" s="180" t="s">
        <v>1406</v>
      </c>
      <c r="C1694" s="180">
        <v>101758</v>
      </c>
      <c r="D1694" s="183">
        <v>44536</v>
      </c>
      <c r="E1694" s="184">
        <v>47.479100000000003</v>
      </c>
      <c r="F1694" s="184">
        <v>3.4860000000000002</v>
      </c>
      <c r="G1694" s="184">
        <v>3.4860000000000002</v>
      </c>
      <c r="H1694" s="184">
        <v>4.2976000000000001</v>
      </c>
      <c r="I1694" s="184">
        <v>3.0621999999999998</v>
      </c>
      <c r="J1694" s="184">
        <v>4.2866999999999997</v>
      </c>
      <c r="K1694" s="184">
        <v>3.4121999999999999</v>
      </c>
      <c r="L1694" s="184">
        <v>4.5171000000000001</v>
      </c>
      <c r="M1694" s="184">
        <v>5.3666999999999998</v>
      </c>
      <c r="N1694" s="184">
        <v>4.2074999999999996</v>
      </c>
      <c r="O1694" s="184">
        <v>8.2301000000000002</v>
      </c>
      <c r="P1694" s="184">
        <v>7.0156000000000001</v>
      </c>
      <c r="Q1694" s="184">
        <v>8.0459999999999994</v>
      </c>
      <c r="R1694" s="184">
        <v>7.4740000000000002</v>
      </c>
      <c r="S1694" s="120" t="s">
        <v>1997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1378</v>
      </c>
      <c r="B1695" s="180" t="s">
        <v>1407</v>
      </c>
      <c r="C1695" s="180">
        <v>120754</v>
      </c>
      <c r="D1695" s="183">
        <v>44536</v>
      </c>
      <c r="E1695" s="184">
        <v>50.594499999999996</v>
      </c>
      <c r="F1695" s="184">
        <v>4.2337999999999996</v>
      </c>
      <c r="G1695" s="184">
        <v>4.2337999999999996</v>
      </c>
      <c r="H1695" s="184">
        <v>5.0548999999999999</v>
      </c>
      <c r="I1695" s="184">
        <v>3.8188</v>
      </c>
      <c r="J1695" s="184">
        <v>5.0488999999999997</v>
      </c>
      <c r="K1695" s="184">
        <v>4.1790000000000003</v>
      </c>
      <c r="L1695" s="184">
        <v>5.2960000000000003</v>
      </c>
      <c r="M1695" s="184">
        <v>6.1592000000000002</v>
      </c>
      <c r="N1695" s="184">
        <v>5.0023</v>
      </c>
      <c r="O1695" s="184">
        <v>9.0452999999999992</v>
      </c>
      <c r="P1695" s="184">
        <v>7.8727</v>
      </c>
      <c r="Q1695" s="184">
        <v>8.9946000000000002</v>
      </c>
      <c r="R1695" s="184">
        <v>8.2898999999999994</v>
      </c>
      <c r="S1695" s="120" t="s">
        <v>1997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1378</v>
      </c>
      <c r="B1696" s="180" t="s">
        <v>1408</v>
      </c>
      <c r="C1696" s="180">
        <v>115005</v>
      </c>
      <c r="D1696" s="183">
        <v>44536</v>
      </c>
      <c r="E1696" s="184">
        <v>22.3002</v>
      </c>
      <c r="F1696" s="184">
        <v>3.4382000000000001</v>
      </c>
      <c r="G1696" s="184">
        <v>3.4382000000000001</v>
      </c>
      <c r="H1696" s="184">
        <v>0.91210000000000002</v>
      </c>
      <c r="I1696" s="184">
        <v>4.6379000000000001</v>
      </c>
      <c r="J1696" s="184">
        <v>5.4828999999999999</v>
      </c>
      <c r="K1696" s="184">
        <v>35.569600000000001</v>
      </c>
      <c r="L1696" s="184">
        <v>20.7181</v>
      </c>
      <c r="M1696" s="184">
        <v>16.9787</v>
      </c>
      <c r="N1696" s="184">
        <v>12.203200000000001</v>
      </c>
      <c r="O1696" s="184">
        <v>7.3719000000000001</v>
      </c>
      <c r="P1696" s="184">
        <v>6.6839000000000004</v>
      </c>
      <c r="Q1696" s="184">
        <v>7.7721</v>
      </c>
      <c r="R1696" s="184">
        <v>11.1654</v>
      </c>
      <c r="S1696" s="120" t="s">
        <v>1997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1378</v>
      </c>
      <c r="B1697" s="180" t="s">
        <v>1409</v>
      </c>
      <c r="C1697" s="180">
        <v>118349</v>
      </c>
      <c r="D1697" s="183">
        <v>44536</v>
      </c>
      <c r="E1697" s="184">
        <v>23.9435</v>
      </c>
      <c r="F1697" s="184">
        <v>3.9138999999999999</v>
      </c>
      <c r="G1697" s="184">
        <v>3.9138999999999999</v>
      </c>
      <c r="H1697" s="184">
        <v>1.3723000000000001</v>
      </c>
      <c r="I1697" s="184">
        <v>5.1059000000000001</v>
      </c>
      <c r="J1697" s="184">
        <v>5.9539999999999997</v>
      </c>
      <c r="K1697" s="184">
        <v>36.075299999999999</v>
      </c>
      <c r="L1697" s="184">
        <v>21.221699999999998</v>
      </c>
      <c r="M1697" s="184">
        <v>17.482700000000001</v>
      </c>
      <c r="N1697" s="184">
        <v>12.686400000000001</v>
      </c>
      <c r="O1697" s="184">
        <v>8.0103000000000009</v>
      </c>
      <c r="P1697" s="184">
        <v>7.5707000000000004</v>
      </c>
      <c r="Q1697" s="184">
        <v>8.2956000000000003</v>
      </c>
      <c r="R1697" s="184">
        <v>11.752000000000001</v>
      </c>
      <c r="S1697" s="120" t="s">
        <v>1997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1378</v>
      </c>
      <c r="B1698" s="180" t="s">
        <v>1410</v>
      </c>
      <c r="C1698" s="180">
        <v>118407</v>
      </c>
      <c r="D1698" s="183">
        <v>44536</v>
      </c>
      <c r="E1698" s="184">
        <v>48.463500000000003</v>
      </c>
      <c r="F1698" s="184">
        <v>4.6712999999999996</v>
      </c>
      <c r="G1698" s="184">
        <v>4.6712999999999996</v>
      </c>
      <c r="H1698" s="184">
        <v>2.9497</v>
      </c>
      <c r="I1698" s="184">
        <v>3.9007000000000001</v>
      </c>
      <c r="J1698" s="184">
        <v>5.242</v>
      </c>
      <c r="K1698" s="184">
        <v>3.0891999999999999</v>
      </c>
      <c r="L1698" s="184">
        <v>4.4493</v>
      </c>
      <c r="M1698" s="184">
        <v>5.5140000000000002</v>
      </c>
      <c r="N1698" s="184">
        <v>3.9716</v>
      </c>
      <c r="O1698" s="184">
        <v>8.2538999999999998</v>
      </c>
      <c r="P1698" s="184">
        <v>7.4782000000000002</v>
      </c>
      <c r="Q1698" s="184">
        <v>8.4019999999999992</v>
      </c>
      <c r="R1698" s="184">
        <v>7.1032000000000002</v>
      </c>
      <c r="S1698" s="120" t="s">
        <v>1996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1378</v>
      </c>
      <c r="B1699" s="180" t="s">
        <v>1411</v>
      </c>
      <c r="C1699" s="180">
        <v>108768</v>
      </c>
      <c r="D1699" s="183">
        <v>44536</v>
      </c>
      <c r="E1699" s="184">
        <v>46.038899999999998</v>
      </c>
      <c r="F1699" s="184">
        <v>4.2032999999999996</v>
      </c>
      <c r="G1699" s="184">
        <v>4.2032999999999996</v>
      </c>
      <c r="H1699" s="184">
        <v>2.4815</v>
      </c>
      <c r="I1699" s="184">
        <v>3.4249000000000001</v>
      </c>
      <c r="J1699" s="184">
        <v>4.7652999999999999</v>
      </c>
      <c r="K1699" s="184">
        <v>2.6086999999999998</v>
      </c>
      <c r="L1699" s="184">
        <v>3.9542999999999999</v>
      </c>
      <c r="M1699" s="184">
        <v>5.0103999999999997</v>
      </c>
      <c r="N1699" s="184">
        <v>3.4636</v>
      </c>
      <c r="O1699" s="184">
        <v>7.7169999999999996</v>
      </c>
      <c r="P1699" s="184">
        <v>6.9405000000000001</v>
      </c>
      <c r="Q1699" s="184">
        <v>7.5449000000000002</v>
      </c>
      <c r="R1699" s="184">
        <v>6.5659999999999998</v>
      </c>
      <c r="S1699" s="120" t="s">
        <v>1996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1378</v>
      </c>
      <c r="B1700" s="180" t="s">
        <v>1412</v>
      </c>
      <c r="C1700" s="180">
        <v>123708</v>
      </c>
      <c r="D1700" s="183">
        <v>44536</v>
      </c>
      <c r="E1700" s="184">
        <v>1734.1148000000001</v>
      </c>
      <c r="F1700" s="184">
        <v>3.7793000000000001</v>
      </c>
      <c r="G1700" s="184">
        <v>3.7793000000000001</v>
      </c>
      <c r="H1700" s="184">
        <v>-0.30969999999999998</v>
      </c>
      <c r="I1700" s="184">
        <v>2.8081</v>
      </c>
      <c r="J1700" s="184">
        <v>4.2901999999999996</v>
      </c>
      <c r="K1700" s="184">
        <v>1.2111000000000001</v>
      </c>
      <c r="L1700" s="184">
        <v>3.1242000000000001</v>
      </c>
      <c r="M1700" s="184">
        <v>3.7757000000000001</v>
      </c>
      <c r="N1700" s="184">
        <v>2.5236000000000001</v>
      </c>
      <c r="O1700" s="184">
        <v>4.8640999999999996</v>
      </c>
      <c r="P1700" s="184">
        <v>5.4284999999999997</v>
      </c>
      <c r="Q1700" s="184">
        <v>6.9127999999999998</v>
      </c>
      <c r="R1700" s="184">
        <v>4.6307</v>
      </c>
      <c r="S1700" s="120" t="s">
        <v>1997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1378</v>
      </c>
      <c r="B1701" s="180" t="s">
        <v>1413</v>
      </c>
      <c r="C1701" s="180">
        <v>123704</v>
      </c>
      <c r="D1701" s="183">
        <v>44536</v>
      </c>
      <c r="E1701" s="184">
        <v>1912.1745000000001</v>
      </c>
      <c r="F1701" s="184">
        <v>5.0796000000000001</v>
      </c>
      <c r="G1701" s="184">
        <v>5.0796000000000001</v>
      </c>
      <c r="H1701" s="184">
        <v>0.99109999999999998</v>
      </c>
      <c r="I1701" s="184">
        <v>4.1104000000000003</v>
      </c>
      <c r="J1701" s="184">
        <v>5.5967000000000002</v>
      </c>
      <c r="K1701" s="184">
        <v>2.5177</v>
      </c>
      <c r="L1701" s="184">
        <v>4.4493</v>
      </c>
      <c r="M1701" s="184">
        <v>5.1204999999999998</v>
      </c>
      <c r="N1701" s="184">
        <v>3.8942999999999999</v>
      </c>
      <c r="O1701" s="184">
        <v>6.1422999999999996</v>
      </c>
      <c r="P1701" s="184">
        <v>6.6440000000000001</v>
      </c>
      <c r="Q1701" s="184">
        <v>8.1649999999999991</v>
      </c>
      <c r="R1701" s="184">
        <v>5.9842000000000004</v>
      </c>
      <c r="S1701" s="120" t="s">
        <v>1997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1378</v>
      </c>
      <c r="B1702" s="180" t="s">
        <v>1414</v>
      </c>
      <c r="C1702" s="180">
        <v>105185</v>
      </c>
      <c r="D1702" s="183">
        <v>44536</v>
      </c>
      <c r="E1702" s="184">
        <v>2901.3816000000002</v>
      </c>
      <c r="F1702" s="184">
        <v>4.0568</v>
      </c>
      <c r="G1702" s="184">
        <v>4.0568</v>
      </c>
      <c r="H1702" s="184">
        <v>4.3647</v>
      </c>
      <c r="I1702" s="184">
        <v>3.7265999999999999</v>
      </c>
      <c r="J1702" s="184">
        <v>4.4850000000000003</v>
      </c>
      <c r="K1702" s="184">
        <v>1.3089</v>
      </c>
      <c r="L1702" s="184">
        <v>3.0956999999999999</v>
      </c>
      <c r="M1702" s="184">
        <v>4.3285</v>
      </c>
      <c r="N1702" s="184">
        <v>2.7362000000000002</v>
      </c>
      <c r="O1702" s="184">
        <v>7.226</v>
      </c>
      <c r="P1702" s="184">
        <v>6.1277999999999997</v>
      </c>
      <c r="Q1702" s="184">
        <v>7.5072000000000001</v>
      </c>
      <c r="R1702" s="184">
        <v>6.1284000000000001</v>
      </c>
      <c r="S1702" s="120" t="s">
        <v>1997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1378</v>
      </c>
      <c r="B1703" s="180" t="s">
        <v>1415</v>
      </c>
      <c r="C1703" s="180">
        <v>120560</v>
      </c>
      <c r="D1703" s="183">
        <v>44536</v>
      </c>
      <c r="E1703" s="184">
        <v>3129.1889999999999</v>
      </c>
      <c r="F1703" s="184">
        <v>4.9071999999999996</v>
      </c>
      <c r="G1703" s="184">
        <v>4.9071999999999996</v>
      </c>
      <c r="H1703" s="184">
        <v>5.2154999999999996</v>
      </c>
      <c r="I1703" s="184">
        <v>4.5781000000000001</v>
      </c>
      <c r="J1703" s="184">
        <v>5.3395000000000001</v>
      </c>
      <c r="K1703" s="184">
        <v>2.1629</v>
      </c>
      <c r="L1703" s="184">
        <v>3.9609999999999999</v>
      </c>
      <c r="M1703" s="184">
        <v>5.2092000000000001</v>
      </c>
      <c r="N1703" s="184">
        <v>3.6133999999999999</v>
      </c>
      <c r="O1703" s="184">
        <v>8.1397999999999993</v>
      </c>
      <c r="P1703" s="184">
        <v>6.9866999999999999</v>
      </c>
      <c r="Q1703" s="184">
        <v>8.0854999999999997</v>
      </c>
      <c r="R1703" s="184">
        <v>7.0332999999999997</v>
      </c>
      <c r="S1703" s="120" t="s">
        <v>1997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1378</v>
      </c>
      <c r="B1704" s="180" t="s">
        <v>1416</v>
      </c>
      <c r="C1704" s="180">
        <v>101521</v>
      </c>
      <c r="D1704" s="183"/>
      <c r="E1704" s="184"/>
      <c r="F1704" s="184"/>
      <c r="G1704" s="184"/>
      <c r="H1704" s="184"/>
      <c r="I1704" s="184"/>
      <c r="J1704" s="184"/>
      <c r="K1704" s="184"/>
      <c r="L1704" s="184"/>
      <c r="M1704" s="184"/>
      <c r="N1704" s="184"/>
      <c r="O1704" s="184"/>
      <c r="P1704" s="184"/>
      <c r="Q1704" s="184"/>
      <c r="R1704" s="184"/>
      <c r="S1704" s="120" t="s">
        <v>1997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1378</v>
      </c>
      <c r="B1705" s="180" t="s">
        <v>1417</v>
      </c>
      <c r="C1705" s="180">
        <v>120471</v>
      </c>
      <c r="D1705" s="183"/>
      <c r="E1705" s="184"/>
      <c r="F1705" s="184"/>
      <c r="G1705" s="184"/>
      <c r="H1705" s="184"/>
      <c r="I1705" s="184"/>
      <c r="J1705" s="184"/>
      <c r="K1705" s="184"/>
      <c r="L1705" s="184"/>
      <c r="M1705" s="184"/>
      <c r="N1705" s="184"/>
      <c r="O1705" s="184"/>
      <c r="P1705" s="184"/>
      <c r="Q1705" s="184"/>
      <c r="R1705" s="184"/>
      <c r="S1705" s="120" t="s">
        <v>1997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1378</v>
      </c>
      <c r="B1706" s="180" t="s">
        <v>1418</v>
      </c>
      <c r="C1706" s="180">
        <v>101373</v>
      </c>
      <c r="D1706" s="183">
        <v>44536</v>
      </c>
      <c r="E1706" s="184">
        <v>42.2376</v>
      </c>
      <c r="F1706" s="184">
        <v>3.4575999999999998</v>
      </c>
      <c r="G1706" s="184">
        <v>3.4575999999999998</v>
      </c>
      <c r="H1706" s="184">
        <v>2.4083999999999999</v>
      </c>
      <c r="I1706" s="184">
        <v>2.4714</v>
      </c>
      <c r="J1706" s="184">
        <v>3.5518000000000001</v>
      </c>
      <c r="K1706" s="184">
        <v>2.516</v>
      </c>
      <c r="L1706" s="184">
        <v>4.3155000000000001</v>
      </c>
      <c r="M1706" s="184">
        <v>5.2904999999999998</v>
      </c>
      <c r="N1706" s="184">
        <v>3.4788000000000001</v>
      </c>
      <c r="O1706" s="184">
        <v>7.7595000000000001</v>
      </c>
      <c r="P1706" s="184">
        <v>6.7553000000000001</v>
      </c>
      <c r="Q1706" s="184">
        <v>7.6231</v>
      </c>
      <c r="R1706" s="184">
        <v>6.7617000000000003</v>
      </c>
      <c r="S1706" s="120" t="s">
        <v>1996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1378</v>
      </c>
      <c r="B1707" s="180" t="s">
        <v>1419</v>
      </c>
      <c r="C1707" s="180">
        <v>119739</v>
      </c>
      <c r="D1707" s="183">
        <v>44536</v>
      </c>
      <c r="E1707" s="184">
        <v>45.203600000000002</v>
      </c>
      <c r="F1707" s="184">
        <v>4.2809999999999997</v>
      </c>
      <c r="G1707" s="184">
        <v>4.2809999999999997</v>
      </c>
      <c r="H1707" s="184">
        <v>3.2317999999999998</v>
      </c>
      <c r="I1707" s="184">
        <v>3.2917000000000001</v>
      </c>
      <c r="J1707" s="184">
        <v>4.3775000000000004</v>
      </c>
      <c r="K1707" s="184">
        <v>3.3443999999999998</v>
      </c>
      <c r="L1707" s="184">
        <v>5.1573000000000002</v>
      </c>
      <c r="M1707" s="184">
        <v>6.1486000000000001</v>
      </c>
      <c r="N1707" s="184">
        <v>4.3308999999999997</v>
      </c>
      <c r="O1707" s="184">
        <v>8.6433999999999997</v>
      </c>
      <c r="P1707" s="184">
        <v>7.6449999999999996</v>
      </c>
      <c r="Q1707" s="184">
        <v>8.5912000000000006</v>
      </c>
      <c r="R1707" s="184">
        <v>7.6364000000000001</v>
      </c>
      <c r="S1707" s="120" t="s">
        <v>1996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1378</v>
      </c>
      <c r="B1708" s="180" t="s">
        <v>1420</v>
      </c>
      <c r="C1708" s="180">
        <v>119856</v>
      </c>
      <c r="D1708" s="183">
        <v>44536</v>
      </c>
      <c r="E1708" s="184">
        <v>22.369499999999999</v>
      </c>
      <c r="F1708" s="184">
        <v>3.4275000000000002</v>
      </c>
      <c r="G1708" s="184">
        <v>3.4275000000000002</v>
      </c>
      <c r="H1708" s="184">
        <v>2.7052999999999998</v>
      </c>
      <c r="I1708" s="184">
        <v>3.6063000000000001</v>
      </c>
      <c r="J1708" s="184">
        <v>4.7971000000000004</v>
      </c>
      <c r="K1708" s="184">
        <v>2.2429999999999999</v>
      </c>
      <c r="L1708" s="184">
        <v>3.9238</v>
      </c>
      <c r="M1708" s="184">
        <v>5.2516999999999996</v>
      </c>
      <c r="N1708" s="184">
        <v>3.5926999999999998</v>
      </c>
      <c r="O1708" s="184">
        <v>7.9854000000000003</v>
      </c>
      <c r="P1708" s="184">
        <v>7.2601000000000004</v>
      </c>
      <c r="Q1708" s="184">
        <v>8.2579999999999991</v>
      </c>
      <c r="R1708" s="184">
        <v>6.9259000000000004</v>
      </c>
      <c r="S1708" s="120" t="s">
        <v>1996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1378</v>
      </c>
      <c r="B1709" s="180" t="s">
        <v>1421</v>
      </c>
      <c r="C1709" s="180">
        <v>116299</v>
      </c>
      <c r="D1709" s="183">
        <v>44536</v>
      </c>
      <c r="E1709" s="184">
        <v>21.4617</v>
      </c>
      <c r="F1709" s="184">
        <v>2.9485999999999999</v>
      </c>
      <c r="G1709" s="184">
        <v>2.9485999999999999</v>
      </c>
      <c r="H1709" s="184">
        <v>2.2119</v>
      </c>
      <c r="I1709" s="184">
        <v>3.1257000000000001</v>
      </c>
      <c r="J1709" s="184">
        <v>4.3148999999999997</v>
      </c>
      <c r="K1709" s="184">
        <v>1.7606999999999999</v>
      </c>
      <c r="L1709" s="184">
        <v>3.4354</v>
      </c>
      <c r="M1709" s="184">
        <v>4.7518000000000002</v>
      </c>
      <c r="N1709" s="184">
        <v>3.0924</v>
      </c>
      <c r="O1709" s="184">
        <v>7.4585999999999997</v>
      </c>
      <c r="P1709" s="184">
        <v>6.7287999999999997</v>
      </c>
      <c r="Q1709" s="184">
        <v>7.9768999999999997</v>
      </c>
      <c r="R1709" s="184">
        <v>6.4055</v>
      </c>
      <c r="S1709" s="120" t="s">
        <v>1996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1378</v>
      </c>
      <c r="B1710" s="180" t="s">
        <v>1422</v>
      </c>
      <c r="C1710" s="180">
        <v>145954</v>
      </c>
      <c r="D1710" s="183">
        <v>44536</v>
      </c>
      <c r="E1710" s="184">
        <v>12.362299999999999</v>
      </c>
      <c r="F1710" s="184">
        <v>2.6579000000000002</v>
      </c>
      <c r="G1710" s="184">
        <v>2.6579000000000002</v>
      </c>
      <c r="H1710" s="184">
        <v>4.0945999999999998</v>
      </c>
      <c r="I1710" s="184">
        <v>4.3517000000000001</v>
      </c>
      <c r="J1710" s="184">
        <v>4.9969999999999999</v>
      </c>
      <c r="K1710" s="184">
        <v>2.4712000000000001</v>
      </c>
      <c r="L1710" s="184">
        <v>4.0289999999999999</v>
      </c>
      <c r="M1710" s="184">
        <v>4.9405000000000001</v>
      </c>
      <c r="N1710" s="184">
        <v>3.4571999999999998</v>
      </c>
      <c r="O1710" s="184"/>
      <c r="P1710" s="184"/>
      <c r="Q1710" s="184">
        <v>7.7343999999999999</v>
      </c>
      <c r="R1710" s="184">
        <v>6.4729999999999999</v>
      </c>
      <c r="S1710" s="120" t="s">
        <v>1997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1378</v>
      </c>
      <c r="B1711" s="180" t="s">
        <v>1423</v>
      </c>
      <c r="C1711" s="180">
        <v>145952</v>
      </c>
      <c r="D1711" s="183">
        <v>44536</v>
      </c>
      <c r="E1711" s="184">
        <v>11.997299999999999</v>
      </c>
      <c r="F1711" s="184">
        <v>1.5214000000000001</v>
      </c>
      <c r="G1711" s="184">
        <v>1.5214000000000001</v>
      </c>
      <c r="H1711" s="184">
        <v>3.0005999999999999</v>
      </c>
      <c r="I1711" s="184">
        <v>3.2854999999999999</v>
      </c>
      <c r="J1711" s="184">
        <v>3.9413999999999998</v>
      </c>
      <c r="K1711" s="184">
        <v>1.4125000000000001</v>
      </c>
      <c r="L1711" s="184">
        <v>2.9578000000000002</v>
      </c>
      <c r="M1711" s="184">
        <v>3.8536000000000001</v>
      </c>
      <c r="N1711" s="184">
        <v>2.3748999999999998</v>
      </c>
      <c r="O1711" s="184"/>
      <c r="P1711" s="184"/>
      <c r="Q1711" s="184">
        <v>6.6060999999999996</v>
      </c>
      <c r="R1711" s="184">
        <v>5.3577000000000004</v>
      </c>
      <c r="S1711" s="120" t="s">
        <v>1997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1378</v>
      </c>
      <c r="B1712" s="180" t="s">
        <v>1948</v>
      </c>
      <c r="C1712" s="180">
        <v>148729</v>
      </c>
      <c r="D1712" s="183">
        <v>44536</v>
      </c>
      <c r="E1712" s="184">
        <v>10.4457</v>
      </c>
      <c r="F1712" s="184">
        <v>6.7592999999999996</v>
      </c>
      <c r="G1712" s="184">
        <v>6.7592999999999996</v>
      </c>
      <c r="H1712" s="184">
        <v>5.1466000000000003</v>
      </c>
      <c r="I1712" s="184">
        <v>4.8259999999999996</v>
      </c>
      <c r="J1712" s="184">
        <v>5.5978000000000003</v>
      </c>
      <c r="K1712" s="184">
        <v>2.9746999999999999</v>
      </c>
      <c r="L1712" s="184">
        <v>4.7704000000000004</v>
      </c>
      <c r="M1712" s="184">
        <v>5.8541999999999996</v>
      </c>
      <c r="N1712" s="184"/>
      <c r="O1712" s="184"/>
      <c r="P1712" s="184"/>
      <c r="Q1712" s="184">
        <v>5.6881000000000004</v>
      </c>
      <c r="R1712" s="184"/>
      <c r="S1712" s="120" t="s">
        <v>1997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1378</v>
      </c>
      <c r="B1713" s="180" t="s">
        <v>1949</v>
      </c>
      <c r="C1713" s="180">
        <v>148727</v>
      </c>
      <c r="D1713" s="183">
        <v>44536</v>
      </c>
      <c r="E1713" s="184">
        <v>10.368399999999999</v>
      </c>
      <c r="F1713" s="184">
        <v>5.87</v>
      </c>
      <c r="G1713" s="184">
        <v>5.87</v>
      </c>
      <c r="H1713" s="184">
        <v>4.1773999999999996</v>
      </c>
      <c r="I1713" s="184">
        <v>3.8529</v>
      </c>
      <c r="J1713" s="184">
        <v>4.6169000000000002</v>
      </c>
      <c r="K1713" s="184">
        <v>1.9983</v>
      </c>
      <c r="L1713" s="184">
        <v>3.7816999999999998</v>
      </c>
      <c r="M1713" s="184">
        <v>4.8692000000000002</v>
      </c>
      <c r="N1713" s="184"/>
      <c r="O1713" s="184"/>
      <c r="P1713" s="184"/>
      <c r="Q1713" s="184">
        <v>4.7016</v>
      </c>
      <c r="R1713" s="184"/>
      <c r="S1713" s="120" t="s">
        <v>1997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1378</v>
      </c>
      <c r="B1714" s="180" t="s">
        <v>1424</v>
      </c>
      <c r="C1714" s="180">
        <v>142641</v>
      </c>
      <c r="D1714" s="183">
        <v>44536</v>
      </c>
      <c r="E1714" s="184">
        <v>13.1394</v>
      </c>
      <c r="F1714" s="184">
        <v>3.8902999999999999</v>
      </c>
      <c r="G1714" s="184">
        <v>3.8902999999999999</v>
      </c>
      <c r="H1714" s="184">
        <v>3.7330000000000001</v>
      </c>
      <c r="I1714" s="184">
        <v>3.8351999999999999</v>
      </c>
      <c r="J1714" s="184">
        <v>4.8955000000000002</v>
      </c>
      <c r="K1714" s="184">
        <v>2.2254</v>
      </c>
      <c r="L1714" s="184">
        <v>4.3226000000000004</v>
      </c>
      <c r="M1714" s="184">
        <v>5.5433000000000003</v>
      </c>
      <c r="N1714" s="184">
        <v>4.0472999999999999</v>
      </c>
      <c r="O1714" s="184">
        <v>7.9579000000000004</v>
      </c>
      <c r="P1714" s="184"/>
      <c r="Q1714" s="184">
        <v>7.5970000000000004</v>
      </c>
      <c r="R1714" s="184">
        <v>6.7847999999999997</v>
      </c>
      <c r="S1714" s="120" t="s">
        <v>1997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1378</v>
      </c>
      <c r="B1715" s="180" t="s">
        <v>2030</v>
      </c>
      <c r="C1715" s="180">
        <v>142642</v>
      </c>
      <c r="D1715" s="183">
        <v>44536</v>
      </c>
      <c r="E1715" s="184">
        <v>12.759600000000001</v>
      </c>
      <c r="F1715" s="184">
        <v>3.1475</v>
      </c>
      <c r="G1715" s="184">
        <v>3.1475</v>
      </c>
      <c r="H1715" s="184">
        <v>2.944</v>
      </c>
      <c r="I1715" s="184">
        <v>3.048</v>
      </c>
      <c r="J1715" s="184">
        <v>4.0717999999999996</v>
      </c>
      <c r="K1715" s="184">
        <v>1.4006000000000001</v>
      </c>
      <c r="L1715" s="184">
        <v>3.4823</v>
      </c>
      <c r="M1715" s="184">
        <v>4.6832000000000003</v>
      </c>
      <c r="N1715" s="184">
        <v>3.1838000000000002</v>
      </c>
      <c r="O1715" s="184">
        <v>7.1077000000000004</v>
      </c>
      <c r="P1715" s="184"/>
      <c r="Q1715" s="184">
        <v>6.7538999999999998</v>
      </c>
      <c r="R1715" s="184">
        <v>5.9021999999999997</v>
      </c>
      <c r="S1715" s="120" t="s">
        <v>1997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1378</v>
      </c>
      <c r="B1716" s="180" t="s">
        <v>1425</v>
      </c>
      <c r="C1716" s="180">
        <v>101665</v>
      </c>
      <c r="D1716" s="183">
        <v>44536</v>
      </c>
      <c r="E1716" s="184">
        <v>42.334099999999999</v>
      </c>
      <c r="F1716" s="184">
        <v>6.6425000000000001</v>
      </c>
      <c r="G1716" s="184">
        <v>6.6425000000000001</v>
      </c>
      <c r="H1716" s="184">
        <v>9.0192999999999994</v>
      </c>
      <c r="I1716" s="184">
        <v>6.4020000000000001</v>
      </c>
      <c r="J1716" s="184">
        <v>5.7542</v>
      </c>
      <c r="K1716" s="184">
        <v>2.9828000000000001</v>
      </c>
      <c r="L1716" s="184">
        <v>4.4964000000000004</v>
      </c>
      <c r="M1716" s="184">
        <v>5.9931000000000001</v>
      </c>
      <c r="N1716" s="184">
        <v>4.6280999999999999</v>
      </c>
      <c r="O1716" s="184">
        <v>7.9008000000000003</v>
      </c>
      <c r="P1716" s="184">
        <v>6.7069999999999999</v>
      </c>
      <c r="Q1716" s="184">
        <v>7.8989000000000003</v>
      </c>
      <c r="R1716" s="184">
        <v>7.0345000000000004</v>
      </c>
      <c r="S1716" s="120" t="s">
        <v>1997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1378</v>
      </c>
      <c r="B1717" s="180" t="s">
        <v>1426</v>
      </c>
      <c r="C1717" s="180">
        <v>118796</v>
      </c>
      <c r="D1717" s="183">
        <v>44536</v>
      </c>
      <c r="E1717" s="184">
        <v>44.923000000000002</v>
      </c>
      <c r="F1717" s="184">
        <v>7.4524999999999997</v>
      </c>
      <c r="G1717" s="184">
        <v>7.4524999999999997</v>
      </c>
      <c r="H1717" s="184">
        <v>9.8498000000000001</v>
      </c>
      <c r="I1717" s="184">
        <v>7.2222</v>
      </c>
      <c r="J1717" s="184">
        <v>6.5732999999999997</v>
      </c>
      <c r="K1717" s="184">
        <v>3.8008999999999999</v>
      </c>
      <c r="L1717" s="184">
        <v>5.3254999999999999</v>
      </c>
      <c r="M1717" s="184">
        <v>6.8320999999999996</v>
      </c>
      <c r="N1717" s="184">
        <v>5.4793000000000003</v>
      </c>
      <c r="O1717" s="184">
        <v>8.7515000000000001</v>
      </c>
      <c r="P1717" s="184">
        <v>7.4804000000000004</v>
      </c>
      <c r="Q1717" s="184">
        <v>8.6450999999999993</v>
      </c>
      <c r="R1717" s="184">
        <v>7.9074</v>
      </c>
      <c r="S1717" s="120" t="s">
        <v>1997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1378</v>
      </c>
      <c r="B1718" s="180" t="s">
        <v>1427</v>
      </c>
      <c r="C1718" s="180">
        <v>138256</v>
      </c>
      <c r="D1718" s="183">
        <v>44536</v>
      </c>
      <c r="E1718" s="184">
        <v>36.401899999999998</v>
      </c>
      <c r="F1718" s="184">
        <v>2.7412999999999998</v>
      </c>
      <c r="G1718" s="184">
        <v>2.7412999999999998</v>
      </c>
      <c r="H1718" s="184">
        <v>4.9035000000000002</v>
      </c>
      <c r="I1718" s="184">
        <v>2.9540999999999999</v>
      </c>
      <c r="J1718" s="184">
        <v>3.4746999999999999</v>
      </c>
      <c r="K1718" s="184">
        <v>1.4563999999999999</v>
      </c>
      <c r="L1718" s="184">
        <v>3.1770999999999998</v>
      </c>
      <c r="M1718" s="184">
        <v>4.3630000000000004</v>
      </c>
      <c r="N1718" s="184">
        <v>3.0920000000000001</v>
      </c>
      <c r="O1718" s="184">
        <v>3.5200999999999998</v>
      </c>
      <c r="P1718" s="184">
        <v>4.4260999999999999</v>
      </c>
      <c r="Q1718" s="184">
        <v>7.0864000000000003</v>
      </c>
      <c r="R1718" s="184">
        <v>5.4707999999999997</v>
      </c>
      <c r="S1718" s="120" t="s">
        <v>1997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1378</v>
      </c>
      <c r="B1719" s="180" t="s">
        <v>1428</v>
      </c>
      <c r="C1719" s="180">
        <v>138270</v>
      </c>
      <c r="D1719" s="183">
        <v>44536</v>
      </c>
      <c r="E1719" s="184">
        <v>39.194499999999998</v>
      </c>
      <c r="F1719" s="184">
        <v>3.5087000000000002</v>
      </c>
      <c r="G1719" s="184">
        <v>3.5087000000000002</v>
      </c>
      <c r="H1719" s="184">
        <v>5.6601999999999997</v>
      </c>
      <c r="I1719" s="184">
        <v>3.7037</v>
      </c>
      <c r="J1719" s="184">
        <v>4.2207999999999997</v>
      </c>
      <c r="K1719" s="184">
        <v>2.2103000000000002</v>
      </c>
      <c r="L1719" s="184">
        <v>3.9363999999999999</v>
      </c>
      <c r="M1719" s="184">
        <v>5.1299000000000001</v>
      </c>
      <c r="N1719" s="184">
        <v>3.8460999999999999</v>
      </c>
      <c r="O1719" s="184">
        <v>4.3155999999999999</v>
      </c>
      <c r="P1719" s="184">
        <v>5.2817999999999996</v>
      </c>
      <c r="Q1719" s="184">
        <v>7.4846000000000004</v>
      </c>
      <c r="R1719" s="184">
        <v>6.2782999999999998</v>
      </c>
      <c r="S1719" s="120" t="s">
        <v>1997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1378</v>
      </c>
      <c r="B1720" s="180" t="s">
        <v>1429</v>
      </c>
      <c r="C1720" s="180">
        <v>101465</v>
      </c>
      <c r="D1720" s="183">
        <v>44536</v>
      </c>
      <c r="E1720" s="184">
        <v>35.443899999999999</v>
      </c>
      <c r="F1720" s="184">
        <v>1.4419</v>
      </c>
      <c r="G1720" s="184">
        <v>1.4419</v>
      </c>
      <c r="H1720" s="184">
        <v>1.5009999999999999</v>
      </c>
      <c r="I1720" s="184">
        <v>4.2215999999999996</v>
      </c>
      <c r="J1720" s="184">
        <v>5.4219999999999997</v>
      </c>
      <c r="K1720" s="184">
        <v>1.8325</v>
      </c>
      <c r="L1720" s="184">
        <v>3.7945000000000002</v>
      </c>
      <c r="M1720" s="184">
        <v>5.3090999999999999</v>
      </c>
      <c r="N1720" s="184">
        <v>3.0674999999999999</v>
      </c>
      <c r="O1720" s="184">
        <v>3.8879999999999999</v>
      </c>
      <c r="P1720" s="184">
        <v>4.4827000000000004</v>
      </c>
      <c r="Q1720" s="184">
        <v>7.0385999999999997</v>
      </c>
      <c r="R1720" s="184">
        <v>6.7256</v>
      </c>
      <c r="S1720" s="120" t="s">
        <v>1997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1378</v>
      </c>
      <c r="B1721" s="180" t="s">
        <v>1430</v>
      </c>
      <c r="C1721" s="180">
        <v>119462</v>
      </c>
      <c r="D1721" s="183">
        <v>44536</v>
      </c>
      <c r="E1721" s="184">
        <v>37.576799999999999</v>
      </c>
      <c r="F1721" s="184">
        <v>1.9106000000000001</v>
      </c>
      <c r="G1721" s="184">
        <v>1.9106000000000001</v>
      </c>
      <c r="H1721" s="184">
        <v>1.9434</v>
      </c>
      <c r="I1721" s="184">
        <v>4.6569000000000003</v>
      </c>
      <c r="J1721" s="184">
        <v>5.8083999999999998</v>
      </c>
      <c r="K1721" s="184">
        <v>2.2088000000000001</v>
      </c>
      <c r="L1721" s="184">
        <v>4.1887999999999996</v>
      </c>
      <c r="M1721" s="184">
        <v>5.7183999999999999</v>
      </c>
      <c r="N1721" s="184">
        <v>3.4748999999999999</v>
      </c>
      <c r="O1721" s="184">
        <v>4.3540999999999999</v>
      </c>
      <c r="P1721" s="184">
        <v>5.1163999999999996</v>
      </c>
      <c r="Q1721" s="184">
        <v>7.1863000000000001</v>
      </c>
      <c r="R1721" s="184">
        <v>7.1638000000000002</v>
      </c>
      <c r="S1721" s="120" t="s">
        <v>1997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1378</v>
      </c>
      <c r="B1722" s="180" t="s">
        <v>1431</v>
      </c>
      <c r="C1722" s="180">
        <v>119816</v>
      </c>
      <c r="D1722" s="183">
        <v>44536</v>
      </c>
      <c r="E1722" s="184">
        <v>26.937000000000001</v>
      </c>
      <c r="F1722" s="184">
        <v>3.3433000000000002</v>
      </c>
      <c r="G1722" s="184">
        <v>3.3433000000000002</v>
      </c>
      <c r="H1722" s="184">
        <v>4.4172000000000002</v>
      </c>
      <c r="I1722" s="184">
        <v>2.8971</v>
      </c>
      <c r="J1722" s="184">
        <v>4.8665000000000003</v>
      </c>
      <c r="K1722" s="184">
        <v>3.0531999999999999</v>
      </c>
      <c r="L1722" s="184">
        <v>4.3010999999999999</v>
      </c>
      <c r="M1722" s="184">
        <v>5.2211999999999996</v>
      </c>
      <c r="N1722" s="184">
        <v>3.585</v>
      </c>
      <c r="O1722" s="184">
        <v>8.0533000000000001</v>
      </c>
      <c r="P1722" s="184">
        <v>7.2538</v>
      </c>
      <c r="Q1722" s="184">
        <v>8.2998999999999992</v>
      </c>
      <c r="R1722" s="184">
        <v>6.9733000000000001</v>
      </c>
      <c r="S1722" s="120" t="s">
        <v>1997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1378</v>
      </c>
      <c r="B1723" s="180" t="s">
        <v>1432</v>
      </c>
      <c r="C1723" s="180">
        <v>106231</v>
      </c>
      <c r="D1723" s="183">
        <v>44536</v>
      </c>
      <c r="E1723" s="184">
        <v>25.806699999999999</v>
      </c>
      <c r="F1723" s="184">
        <v>2.8294000000000001</v>
      </c>
      <c r="G1723" s="184">
        <v>2.8294000000000001</v>
      </c>
      <c r="H1723" s="184">
        <v>3.9228000000000001</v>
      </c>
      <c r="I1723" s="184">
        <v>2.4066000000000001</v>
      </c>
      <c r="J1723" s="184">
        <v>4.3631000000000002</v>
      </c>
      <c r="K1723" s="184">
        <v>2.5495000000000001</v>
      </c>
      <c r="L1723" s="184">
        <v>3.7909000000000002</v>
      </c>
      <c r="M1723" s="184">
        <v>4.7016999999999998</v>
      </c>
      <c r="N1723" s="184">
        <v>3.0680999999999998</v>
      </c>
      <c r="O1723" s="184">
        <v>7.5122999999999998</v>
      </c>
      <c r="P1723" s="184">
        <v>6.6787000000000001</v>
      </c>
      <c r="Q1723" s="184">
        <v>6.8173000000000004</v>
      </c>
      <c r="R1723" s="184">
        <v>6.4390000000000001</v>
      </c>
      <c r="S1723" s="120" t="s">
        <v>1997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1378</v>
      </c>
      <c r="B1724" s="180" t="s">
        <v>1433</v>
      </c>
      <c r="C1724" s="180">
        <v>101563</v>
      </c>
      <c r="D1724" s="183">
        <v>44536</v>
      </c>
      <c r="E1724" s="184">
        <v>36.308900000000001</v>
      </c>
      <c r="F1724" s="184">
        <v>-3.3500000000000002E-2</v>
      </c>
      <c r="G1724" s="184">
        <v>-3.3500000000000002E-2</v>
      </c>
      <c r="H1724" s="184">
        <v>0.34470000000000001</v>
      </c>
      <c r="I1724" s="184">
        <v>1.135</v>
      </c>
      <c r="J1724" s="184">
        <v>2.3260999999999998</v>
      </c>
      <c r="K1724" s="184">
        <v>40.501800000000003</v>
      </c>
      <c r="L1724" s="184">
        <v>22.087800000000001</v>
      </c>
      <c r="M1724" s="184">
        <v>16.7712</v>
      </c>
      <c r="N1724" s="184">
        <v>12.754799999999999</v>
      </c>
      <c r="O1724" s="184">
        <v>5.4404000000000003</v>
      </c>
      <c r="P1724" s="184">
        <v>5.4482999999999997</v>
      </c>
      <c r="Q1724" s="184">
        <v>6.9211999999999998</v>
      </c>
      <c r="R1724" s="184">
        <v>11.0444</v>
      </c>
      <c r="S1724" s="120" t="s">
        <v>1997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1378</v>
      </c>
      <c r="B1725" s="180" t="s">
        <v>1434</v>
      </c>
      <c r="C1725" s="180">
        <v>119664</v>
      </c>
      <c r="D1725" s="183">
        <v>44536</v>
      </c>
      <c r="E1725" s="184">
        <v>39.003100000000003</v>
      </c>
      <c r="F1725" s="184">
        <v>0.68630000000000002</v>
      </c>
      <c r="G1725" s="184">
        <v>0.68630000000000002</v>
      </c>
      <c r="H1725" s="184">
        <v>1.0697000000000001</v>
      </c>
      <c r="I1725" s="184">
        <v>1.8595999999999999</v>
      </c>
      <c r="J1725" s="184">
        <v>3.0541</v>
      </c>
      <c r="K1725" s="184">
        <v>41.304699999999997</v>
      </c>
      <c r="L1725" s="184">
        <v>22.900400000000001</v>
      </c>
      <c r="M1725" s="184">
        <v>17.552299999999999</v>
      </c>
      <c r="N1725" s="184">
        <v>13.5486</v>
      </c>
      <c r="O1725" s="184">
        <v>6.1509</v>
      </c>
      <c r="P1725" s="184">
        <v>6.2973999999999997</v>
      </c>
      <c r="Q1725" s="184">
        <v>8.0047999999999995</v>
      </c>
      <c r="R1725" s="184">
        <v>11.8156</v>
      </c>
      <c r="S1725" s="120" t="s">
        <v>1997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1378</v>
      </c>
      <c r="B1726" s="180" t="s">
        <v>1435</v>
      </c>
      <c r="C1726" s="180">
        <v>101548</v>
      </c>
      <c r="D1726" s="183">
        <v>44536</v>
      </c>
      <c r="E1726" s="184">
        <v>38.948999999999998</v>
      </c>
      <c r="F1726" s="184">
        <v>3.2496</v>
      </c>
      <c r="G1726" s="184">
        <v>3.2496</v>
      </c>
      <c r="H1726" s="184">
        <v>4.6496000000000004</v>
      </c>
      <c r="I1726" s="184">
        <v>3.7269999999999999</v>
      </c>
      <c r="J1726" s="184">
        <v>4.6539999999999999</v>
      </c>
      <c r="K1726" s="184">
        <v>1.6368</v>
      </c>
      <c r="L1726" s="184">
        <v>3.2635999999999998</v>
      </c>
      <c r="M1726" s="184">
        <v>4.2919</v>
      </c>
      <c r="N1726" s="184">
        <v>2.7924000000000002</v>
      </c>
      <c r="O1726" s="184">
        <v>7.2754000000000003</v>
      </c>
      <c r="P1726" s="184">
        <v>5.2062999999999997</v>
      </c>
      <c r="Q1726" s="184">
        <v>7.2824</v>
      </c>
      <c r="R1726" s="184">
        <v>6.2619999999999996</v>
      </c>
      <c r="S1726" s="120" t="s">
        <v>1997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1378</v>
      </c>
      <c r="B1727" s="180" t="s">
        <v>1436</v>
      </c>
      <c r="C1727" s="180">
        <v>119949</v>
      </c>
      <c r="D1727" s="183">
        <v>44536</v>
      </c>
      <c r="E1727" s="184">
        <v>41.837000000000003</v>
      </c>
      <c r="F1727" s="184">
        <v>4.2763999999999998</v>
      </c>
      <c r="G1727" s="184">
        <v>4.2763999999999998</v>
      </c>
      <c r="H1727" s="184">
        <v>5.6269999999999998</v>
      </c>
      <c r="I1727" s="184">
        <v>4.6821000000000002</v>
      </c>
      <c r="J1727" s="184">
        <v>5.5904999999999996</v>
      </c>
      <c r="K1727" s="184">
        <v>2.6015000000000001</v>
      </c>
      <c r="L1727" s="184">
        <v>4.2209000000000003</v>
      </c>
      <c r="M1727" s="184">
        <v>5.2565999999999997</v>
      </c>
      <c r="N1727" s="184">
        <v>3.7606000000000002</v>
      </c>
      <c r="O1727" s="184">
        <v>8.2616999999999994</v>
      </c>
      <c r="P1727" s="184">
        <v>6.1486000000000001</v>
      </c>
      <c r="Q1727" s="184">
        <v>7.9291</v>
      </c>
      <c r="R1727" s="184">
        <v>7.2680999999999996</v>
      </c>
      <c r="S1727" s="120" t="s">
        <v>1997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1378</v>
      </c>
      <c r="B1728" s="180" t="s">
        <v>1437</v>
      </c>
      <c r="C1728" s="180">
        <v>120718</v>
      </c>
      <c r="D1728" s="183">
        <v>44536</v>
      </c>
      <c r="E1728" s="184">
        <v>26.441700000000001</v>
      </c>
      <c r="F1728" s="184">
        <v>2.6692999999999998</v>
      </c>
      <c r="G1728" s="184">
        <v>2.6692999999999998</v>
      </c>
      <c r="H1728" s="184">
        <v>2.9992000000000001</v>
      </c>
      <c r="I1728" s="184">
        <v>2.4870999999999999</v>
      </c>
      <c r="J1728" s="184">
        <v>3.4618000000000002</v>
      </c>
      <c r="K1728" s="184">
        <v>21.743600000000001</v>
      </c>
      <c r="L1728" s="184">
        <v>14.0937</v>
      </c>
      <c r="M1728" s="184">
        <v>12.069000000000001</v>
      </c>
      <c r="N1728" s="184">
        <v>9.1912000000000003</v>
      </c>
      <c r="O1728" s="184">
        <v>5.4409000000000001</v>
      </c>
      <c r="P1728" s="184">
        <v>5.6494</v>
      </c>
      <c r="Q1728" s="184">
        <v>7.6923000000000004</v>
      </c>
      <c r="R1728" s="184">
        <v>10.068</v>
      </c>
      <c r="S1728" s="120" t="s">
        <v>1997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1378</v>
      </c>
      <c r="B1729" s="180" t="s">
        <v>1438</v>
      </c>
      <c r="C1729" s="180">
        <v>106624</v>
      </c>
      <c r="D1729" s="183">
        <v>44536</v>
      </c>
      <c r="E1729" s="184">
        <v>25.344899999999999</v>
      </c>
      <c r="F1729" s="184">
        <v>2.0644999999999998</v>
      </c>
      <c r="G1729" s="184">
        <v>2.0644999999999998</v>
      </c>
      <c r="H1729" s="184">
        <v>2.3875999999999999</v>
      </c>
      <c r="I1729" s="184">
        <v>1.8837999999999999</v>
      </c>
      <c r="J1729" s="184">
        <v>2.8527</v>
      </c>
      <c r="K1729" s="184">
        <v>21.100899999999999</v>
      </c>
      <c r="L1729" s="184">
        <v>13.440899999999999</v>
      </c>
      <c r="M1729" s="184">
        <v>11.403600000000001</v>
      </c>
      <c r="N1729" s="184">
        <v>8.5381</v>
      </c>
      <c r="O1729" s="184">
        <v>4.9237000000000002</v>
      </c>
      <c r="P1729" s="184">
        <v>5.1303999999999998</v>
      </c>
      <c r="Q1729" s="184">
        <v>6.7549999999999999</v>
      </c>
      <c r="R1729" s="184">
        <v>9.4985999999999997</v>
      </c>
      <c r="S1729" s="120" t="s">
        <v>1997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3.8911148148148147</v>
      </c>
      <c r="G1730" s="186">
        <v>3.8911148148148147</v>
      </c>
      <c r="H1730" s="186">
        <v>4.0976111111111111</v>
      </c>
      <c r="I1730" s="186">
        <v>4.0060351851851843</v>
      </c>
      <c r="J1730" s="186">
        <v>4.8865296296296288</v>
      </c>
      <c r="K1730" s="186">
        <v>7.1215055555555571</v>
      </c>
      <c r="L1730" s="186">
        <v>6.1276666666666655</v>
      </c>
      <c r="M1730" s="186">
        <v>6.6831148148148163</v>
      </c>
      <c r="N1730" s="186">
        <v>5.1143942307692294</v>
      </c>
      <c r="O1730" s="186">
        <v>6.5206360000000005</v>
      </c>
      <c r="P1730" s="186">
        <v>6.2454749999999999</v>
      </c>
      <c r="Q1730" s="186">
        <v>7.5032833333333322</v>
      </c>
      <c r="R1730" s="186">
        <v>6.8799961538461538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3.6440000000000001</v>
      </c>
      <c r="G1731" s="186">
        <v>3.6440000000000001</v>
      </c>
      <c r="H1731" s="186">
        <v>3.9477500000000001</v>
      </c>
      <c r="I1731" s="186">
        <v>3.8440500000000002</v>
      </c>
      <c r="J1731" s="186">
        <v>4.7877500000000008</v>
      </c>
      <c r="K1731" s="186">
        <v>2.5168499999999998</v>
      </c>
      <c r="L1731" s="186">
        <v>4.2048500000000004</v>
      </c>
      <c r="M1731" s="186">
        <v>5.2735500000000002</v>
      </c>
      <c r="N1731" s="186">
        <v>3.78695</v>
      </c>
      <c r="O1731" s="186">
        <v>7.4854500000000002</v>
      </c>
      <c r="P1731" s="186">
        <v>6.6954500000000001</v>
      </c>
      <c r="Q1731" s="186">
        <v>7.7133500000000002</v>
      </c>
      <c r="R1731" s="186">
        <v>6.8218999999999994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1439</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1440</v>
      </c>
      <c r="B1734" s="180" t="s">
        <v>1441</v>
      </c>
      <c r="C1734" s="180">
        <v>105804</v>
      </c>
      <c r="D1734" s="183">
        <v>44536</v>
      </c>
      <c r="E1734" s="184">
        <v>53.684699999999999</v>
      </c>
      <c r="F1734" s="184">
        <v>-1.3236000000000001</v>
      </c>
      <c r="G1734" s="184">
        <v>-1.3236000000000001</v>
      </c>
      <c r="H1734" s="184">
        <v>1.5451999999999999</v>
      </c>
      <c r="I1734" s="184">
        <v>-0.58720000000000006</v>
      </c>
      <c r="J1734" s="184">
        <v>-3.8569</v>
      </c>
      <c r="K1734" s="184">
        <v>-0.77110000000000001</v>
      </c>
      <c r="L1734" s="184">
        <v>10.8865</v>
      </c>
      <c r="M1734" s="184">
        <v>24.067699999999999</v>
      </c>
      <c r="N1734" s="184">
        <v>52.575299999999999</v>
      </c>
      <c r="O1734" s="184">
        <v>17.757999999999999</v>
      </c>
      <c r="P1734" s="184">
        <v>13.0078</v>
      </c>
      <c r="Q1734" s="184">
        <v>12.170400000000001</v>
      </c>
      <c r="R1734" s="184">
        <v>33.909300000000002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1440</v>
      </c>
      <c r="B1735" s="180" t="s">
        <v>1442</v>
      </c>
      <c r="C1735" s="180">
        <v>119556</v>
      </c>
      <c r="D1735" s="183">
        <v>44536</v>
      </c>
      <c r="E1735" s="184">
        <v>58.732100000000003</v>
      </c>
      <c r="F1735" s="184">
        <v>-1.3149999999999999</v>
      </c>
      <c r="G1735" s="184">
        <v>-1.3149999999999999</v>
      </c>
      <c r="H1735" s="184">
        <v>1.5654999999999999</v>
      </c>
      <c r="I1735" s="184">
        <v>-0.54749999999999999</v>
      </c>
      <c r="J1735" s="184">
        <v>-3.7669000000000001</v>
      </c>
      <c r="K1735" s="184">
        <v>-0.51270000000000004</v>
      </c>
      <c r="L1735" s="184">
        <v>11.476800000000001</v>
      </c>
      <c r="M1735" s="184">
        <v>25.035299999999999</v>
      </c>
      <c r="N1735" s="184">
        <v>54.120899999999999</v>
      </c>
      <c r="O1735" s="184">
        <v>19.0989</v>
      </c>
      <c r="P1735" s="184">
        <v>14.3149</v>
      </c>
      <c r="Q1735" s="184">
        <v>18.1159</v>
      </c>
      <c r="R1735" s="184">
        <v>35.387599999999999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1440</v>
      </c>
      <c r="B1736" s="180" t="s">
        <v>1443</v>
      </c>
      <c r="C1736" s="180">
        <v>125354</v>
      </c>
      <c r="D1736" s="183">
        <v>44536</v>
      </c>
      <c r="E1736" s="184">
        <v>65.91</v>
      </c>
      <c r="F1736" s="184">
        <v>-1.524</v>
      </c>
      <c r="G1736" s="184">
        <v>-1.524</v>
      </c>
      <c r="H1736" s="184">
        <v>2.0278999999999998</v>
      </c>
      <c r="I1736" s="184">
        <v>3.04E-2</v>
      </c>
      <c r="J1736" s="184">
        <v>-0.3327</v>
      </c>
      <c r="K1736" s="184">
        <v>3.6158000000000001</v>
      </c>
      <c r="L1736" s="184">
        <v>20.4056</v>
      </c>
      <c r="M1736" s="184">
        <v>39.936300000000003</v>
      </c>
      <c r="N1736" s="184">
        <v>58.819299999999998</v>
      </c>
      <c r="O1736" s="184">
        <v>34.1813</v>
      </c>
      <c r="P1736" s="184">
        <v>24.535499999999999</v>
      </c>
      <c r="Q1736" s="184">
        <v>26.4895</v>
      </c>
      <c r="R1736" s="184">
        <v>40.159599999999998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1440</v>
      </c>
      <c r="B1737" s="180" t="s">
        <v>1444</v>
      </c>
      <c r="C1737" s="180">
        <v>125350</v>
      </c>
      <c r="D1737" s="183">
        <v>44536</v>
      </c>
      <c r="E1737" s="184">
        <v>59.58</v>
      </c>
      <c r="F1737" s="184">
        <v>-1.5368999999999999</v>
      </c>
      <c r="G1737" s="184">
        <v>-1.5368999999999999</v>
      </c>
      <c r="H1737" s="184">
        <v>1.9856</v>
      </c>
      <c r="I1737" s="184">
        <v>-3.3599999999999998E-2</v>
      </c>
      <c r="J1737" s="184">
        <v>-0.46779999999999999</v>
      </c>
      <c r="K1737" s="184">
        <v>3.2046000000000001</v>
      </c>
      <c r="L1737" s="184">
        <v>19.4467</v>
      </c>
      <c r="M1737" s="184">
        <v>38.300800000000002</v>
      </c>
      <c r="N1737" s="184">
        <v>56.3369</v>
      </c>
      <c r="O1737" s="184">
        <v>32.178800000000003</v>
      </c>
      <c r="P1737" s="184">
        <v>22.8736</v>
      </c>
      <c r="Q1737" s="184">
        <v>24.907900000000001</v>
      </c>
      <c r="R1737" s="184">
        <v>37.863199999999999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1440</v>
      </c>
      <c r="B1738" s="180" t="s">
        <v>1445</v>
      </c>
      <c r="C1738" s="180">
        <v>145678</v>
      </c>
      <c r="D1738" s="183">
        <v>44536</v>
      </c>
      <c r="E1738" s="184">
        <v>27.23</v>
      </c>
      <c r="F1738" s="184">
        <v>-1.5546</v>
      </c>
      <c r="G1738" s="184">
        <v>-1.5546</v>
      </c>
      <c r="H1738" s="184">
        <v>3.2221000000000002</v>
      </c>
      <c r="I1738" s="184">
        <v>0.55389999999999995</v>
      </c>
      <c r="J1738" s="184">
        <v>0.33160000000000001</v>
      </c>
      <c r="K1738" s="184">
        <v>6.3257000000000003</v>
      </c>
      <c r="L1738" s="184">
        <v>21.671099999999999</v>
      </c>
      <c r="M1738" s="184">
        <v>43.693899999999999</v>
      </c>
      <c r="N1738" s="184">
        <v>72.232799999999997</v>
      </c>
      <c r="O1738" s="184"/>
      <c r="P1738" s="184"/>
      <c r="Q1738" s="184">
        <v>40.159599999999998</v>
      </c>
      <c r="R1738" s="184">
        <v>62.015599999999999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1440</v>
      </c>
      <c r="B1739" s="180" t="s">
        <v>1446</v>
      </c>
      <c r="C1739" s="180">
        <v>145677</v>
      </c>
      <c r="D1739" s="183">
        <v>44536</v>
      </c>
      <c r="E1739" s="184">
        <v>25.82</v>
      </c>
      <c r="F1739" s="184">
        <v>-1.5256000000000001</v>
      </c>
      <c r="G1739" s="184">
        <v>-1.5256000000000001</v>
      </c>
      <c r="H1739" s="184">
        <v>3.1974</v>
      </c>
      <c r="I1739" s="184">
        <v>0.50600000000000001</v>
      </c>
      <c r="J1739" s="184">
        <v>0.19400000000000001</v>
      </c>
      <c r="K1739" s="184">
        <v>5.9065000000000003</v>
      </c>
      <c r="L1739" s="184">
        <v>20.710599999999999</v>
      </c>
      <c r="M1739" s="184">
        <v>41.946100000000001</v>
      </c>
      <c r="N1739" s="184">
        <v>69.422600000000003</v>
      </c>
      <c r="O1739" s="184"/>
      <c r="P1739" s="184"/>
      <c r="Q1739" s="184">
        <v>37.670299999999997</v>
      </c>
      <c r="R1739" s="184">
        <v>59.157699999999998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1440</v>
      </c>
      <c r="B1740" s="180" t="s">
        <v>1447</v>
      </c>
      <c r="C1740" s="180">
        <v>146130</v>
      </c>
      <c r="D1740" s="183">
        <v>44536</v>
      </c>
      <c r="E1740" s="184">
        <v>23.21</v>
      </c>
      <c r="F1740" s="184">
        <v>-1.5690999999999999</v>
      </c>
      <c r="G1740" s="184">
        <v>-1.5690999999999999</v>
      </c>
      <c r="H1740" s="184">
        <v>2.8355999999999999</v>
      </c>
      <c r="I1740" s="184">
        <v>-0.12909999999999999</v>
      </c>
      <c r="J1740" s="184">
        <v>-2.887</v>
      </c>
      <c r="K1740" s="184">
        <v>4.3146000000000004</v>
      </c>
      <c r="L1740" s="184">
        <v>22.2866</v>
      </c>
      <c r="M1740" s="184">
        <v>44.971899999999998</v>
      </c>
      <c r="N1740" s="184">
        <v>74.118499999999997</v>
      </c>
      <c r="O1740" s="184"/>
      <c r="P1740" s="184"/>
      <c r="Q1740" s="184">
        <v>34.9634</v>
      </c>
      <c r="R1740" s="184">
        <v>56.210599999999999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1440</v>
      </c>
      <c r="B1741" s="180" t="s">
        <v>1448</v>
      </c>
      <c r="C1741" s="180">
        <v>146127</v>
      </c>
      <c r="D1741" s="183">
        <v>44536</v>
      </c>
      <c r="E1741" s="184">
        <v>22.09</v>
      </c>
      <c r="F1741" s="184">
        <v>-1.6035999999999999</v>
      </c>
      <c r="G1741" s="184">
        <v>-1.6035999999999999</v>
      </c>
      <c r="H1741" s="184">
        <v>2.7442000000000002</v>
      </c>
      <c r="I1741" s="184">
        <v>-0.2258</v>
      </c>
      <c r="J1741" s="184">
        <v>-3.0714999999999999</v>
      </c>
      <c r="K1741" s="184">
        <v>3.8552</v>
      </c>
      <c r="L1741" s="184">
        <v>21.107500000000002</v>
      </c>
      <c r="M1741" s="184">
        <v>43.069899999999997</v>
      </c>
      <c r="N1741" s="184">
        <v>70.975200000000001</v>
      </c>
      <c r="O1741" s="184"/>
      <c r="P1741" s="184"/>
      <c r="Q1741" s="184">
        <v>32.607199999999999</v>
      </c>
      <c r="R1741" s="184">
        <v>53.534100000000002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1440</v>
      </c>
      <c r="B1742" s="180" t="s">
        <v>1449</v>
      </c>
      <c r="C1742" s="180">
        <v>119212</v>
      </c>
      <c r="D1742" s="183">
        <v>44536</v>
      </c>
      <c r="E1742" s="184">
        <v>113.46299999999999</v>
      </c>
      <c r="F1742" s="184">
        <v>-1.5164</v>
      </c>
      <c r="G1742" s="184">
        <v>-1.5164</v>
      </c>
      <c r="H1742" s="184">
        <v>1.0419</v>
      </c>
      <c r="I1742" s="184">
        <v>-0.2321</v>
      </c>
      <c r="J1742" s="184">
        <v>-1.9843</v>
      </c>
      <c r="K1742" s="184">
        <v>5.3567999999999998</v>
      </c>
      <c r="L1742" s="184">
        <v>17.478400000000001</v>
      </c>
      <c r="M1742" s="184">
        <v>33.709299999999999</v>
      </c>
      <c r="N1742" s="184">
        <v>55.868600000000001</v>
      </c>
      <c r="O1742" s="184">
        <v>28.3399</v>
      </c>
      <c r="P1742" s="184">
        <v>17.272500000000001</v>
      </c>
      <c r="Q1742" s="184">
        <v>23.244800000000001</v>
      </c>
      <c r="R1742" s="184">
        <v>45.292099999999998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1440</v>
      </c>
      <c r="B1743" s="180" t="s">
        <v>1450</v>
      </c>
      <c r="C1743" s="180">
        <v>105989</v>
      </c>
      <c r="D1743" s="183">
        <v>44536</v>
      </c>
      <c r="E1743" s="184">
        <v>106.63200000000001</v>
      </c>
      <c r="F1743" s="184">
        <v>-1.5238</v>
      </c>
      <c r="G1743" s="184">
        <v>-1.5238</v>
      </c>
      <c r="H1743" s="184">
        <v>1.0241</v>
      </c>
      <c r="I1743" s="184">
        <v>-0.2666</v>
      </c>
      <c r="J1743" s="184">
        <v>-2.0619999999999998</v>
      </c>
      <c r="K1743" s="184">
        <v>5.1296999999999997</v>
      </c>
      <c r="L1743" s="184">
        <v>16.969799999999999</v>
      </c>
      <c r="M1743" s="184">
        <v>32.833399999999997</v>
      </c>
      <c r="N1743" s="184">
        <v>54.492100000000001</v>
      </c>
      <c r="O1743" s="184">
        <v>27.215</v>
      </c>
      <c r="P1743" s="184">
        <v>16.454999999999998</v>
      </c>
      <c r="Q1743" s="184">
        <v>17.743200000000002</v>
      </c>
      <c r="R1743" s="184">
        <v>44.014400000000002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1440</v>
      </c>
      <c r="B1744" s="180" t="s">
        <v>1451</v>
      </c>
      <c r="C1744" s="180">
        <v>146196</v>
      </c>
      <c r="D1744" s="183">
        <v>44536</v>
      </c>
      <c r="E1744" s="184">
        <v>24.902999999999999</v>
      </c>
      <c r="F1744" s="184">
        <v>-1.4874000000000001</v>
      </c>
      <c r="G1744" s="184">
        <v>-1.4874000000000001</v>
      </c>
      <c r="H1744" s="184">
        <v>2.2625999999999999</v>
      </c>
      <c r="I1744" s="184">
        <v>0.96899999999999997</v>
      </c>
      <c r="J1744" s="184">
        <v>-0.68989999999999996</v>
      </c>
      <c r="K1744" s="184">
        <v>5.1603000000000003</v>
      </c>
      <c r="L1744" s="184">
        <v>19.662700000000001</v>
      </c>
      <c r="M1744" s="184">
        <v>36.193600000000004</v>
      </c>
      <c r="N1744" s="184">
        <v>69.051699999999997</v>
      </c>
      <c r="O1744" s="184"/>
      <c r="P1744" s="184"/>
      <c r="Q1744" s="184">
        <v>38.042099999999998</v>
      </c>
      <c r="R1744" s="184">
        <v>51.246400000000001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1440</v>
      </c>
      <c r="B1745" s="180" t="s">
        <v>1452</v>
      </c>
      <c r="C1745" s="180">
        <v>146193</v>
      </c>
      <c r="D1745" s="183">
        <v>44536</v>
      </c>
      <c r="E1745" s="184">
        <v>23.827000000000002</v>
      </c>
      <c r="F1745" s="184">
        <v>-1.4964999999999999</v>
      </c>
      <c r="G1745" s="184">
        <v>-1.4964999999999999</v>
      </c>
      <c r="H1745" s="184">
        <v>2.2355</v>
      </c>
      <c r="I1745" s="184">
        <v>0.90629999999999999</v>
      </c>
      <c r="J1745" s="184">
        <v>-0.83240000000000003</v>
      </c>
      <c r="K1745" s="184">
        <v>4.7386999999999997</v>
      </c>
      <c r="L1745" s="184">
        <v>18.678100000000001</v>
      </c>
      <c r="M1745" s="184">
        <v>34.5398</v>
      </c>
      <c r="N1745" s="184">
        <v>66.354799999999997</v>
      </c>
      <c r="O1745" s="184"/>
      <c r="P1745" s="184"/>
      <c r="Q1745" s="184">
        <v>35.904400000000003</v>
      </c>
      <c r="R1745" s="184">
        <v>48.866100000000003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1440</v>
      </c>
      <c r="B1746" s="180" t="s">
        <v>1453</v>
      </c>
      <c r="C1746" s="180">
        <v>103360</v>
      </c>
      <c r="D1746" s="183">
        <v>44536</v>
      </c>
      <c r="E1746" s="184">
        <v>89.480699999999999</v>
      </c>
      <c r="F1746" s="184">
        <v>-1.2143999999999999</v>
      </c>
      <c r="G1746" s="184">
        <v>-1.2143999999999999</v>
      </c>
      <c r="H1746" s="184">
        <v>1.4157</v>
      </c>
      <c r="I1746" s="184">
        <v>-0.65559999999999996</v>
      </c>
      <c r="J1746" s="184">
        <v>-3.0825999999999998</v>
      </c>
      <c r="K1746" s="184">
        <v>2.9289999999999998</v>
      </c>
      <c r="L1746" s="184">
        <v>19.077999999999999</v>
      </c>
      <c r="M1746" s="184">
        <v>30.468399999999999</v>
      </c>
      <c r="N1746" s="184">
        <v>59.827199999999998</v>
      </c>
      <c r="O1746" s="184">
        <v>20.904499999999999</v>
      </c>
      <c r="P1746" s="184">
        <v>14.8453</v>
      </c>
      <c r="Q1746" s="184">
        <v>14.770799999999999</v>
      </c>
      <c r="R1746" s="184">
        <v>35.319000000000003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1440</v>
      </c>
      <c r="B1747" s="180" t="s">
        <v>1454</v>
      </c>
      <c r="C1747" s="180">
        <v>118525</v>
      </c>
      <c r="D1747" s="183">
        <v>44536</v>
      </c>
      <c r="E1747" s="184">
        <v>98.25</v>
      </c>
      <c r="F1747" s="184">
        <v>-1.2074</v>
      </c>
      <c r="G1747" s="184">
        <v>-1.2074</v>
      </c>
      <c r="H1747" s="184">
        <v>1.4331</v>
      </c>
      <c r="I1747" s="184">
        <v>-0.62250000000000005</v>
      </c>
      <c r="J1747" s="184">
        <v>-3.0081000000000002</v>
      </c>
      <c r="K1747" s="184">
        <v>3.1455000000000002</v>
      </c>
      <c r="L1747" s="184">
        <v>19.586099999999998</v>
      </c>
      <c r="M1747" s="184">
        <v>31.299199999999999</v>
      </c>
      <c r="N1747" s="184">
        <v>61.177300000000002</v>
      </c>
      <c r="O1747" s="184">
        <v>22.017800000000001</v>
      </c>
      <c r="P1747" s="184">
        <v>16.045300000000001</v>
      </c>
      <c r="Q1747" s="184">
        <v>21.535900000000002</v>
      </c>
      <c r="R1747" s="184">
        <v>36.473799999999997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1440</v>
      </c>
      <c r="B1748" s="180" t="s">
        <v>1455</v>
      </c>
      <c r="C1748" s="180">
        <v>130503</v>
      </c>
      <c r="D1748" s="183">
        <v>44536</v>
      </c>
      <c r="E1748" s="184">
        <v>79.504000000000005</v>
      </c>
      <c r="F1748" s="184">
        <v>-1.4955000000000001</v>
      </c>
      <c r="G1748" s="184">
        <v>-1.4955000000000001</v>
      </c>
      <c r="H1748" s="184">
        <v>2.2191000000000001</v>
      </c>
      <c r="I1748" s="184">
        <v>4.1500000000000002E-2</v>
      </c>
      <c r="J1748" s="184">
        <v>-3.0651999999999999</v>
      </c>
      <c r="K1748" s="184">
        <v>1.7716000000000001</v>
      </c>
      <c r="L1748" s="184">
        <v>16.233899999999998</v>
      </c>
      <c r="M1748" s="184">
        <v>36.186</v>
      </c>
      <c r="N1748" s="184">
        <v>65.982600000000005</v>
      </c>
      <c r="O1748" s="184">
        <v>21.956900000000001</v>
      </c>
      <c r="P1748" s="184">
        <v>21.0991</v>
      </c>
      <c r="Q1748" s="184">
        <v>19.7319</v>
      </c>
      <c r="R1748" s="184">
        <v>39.405099999999997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1440</v>
      </c>
      <c r="B1749" s="180" t="s">
        <v>1456</v>
      </c>
      <c r="C1749" s="180">
        <v>130502</v>
      </c>
      <c r="D1749" s="183">
        <v>44536</v>
      </c>
      <c r="E1749" s="184">
        <v>72.313000000000002</v>
      </c>
      <c r="F1749" s="184">
        <v>-1.5024</v>
      </c>
      <c r="G1749" s="184">
        <v>-1.5024</v>
      </c>
      <c r="H1749" s="184">
        <v>2.2004999999999999</v>
      </c>
      <c r="I1749" s="184">
        <v>5.4999999999999997E-3</v>
      </c>
      <c r="J1749" s="184">
        <v>-3.1475</v>
      </c>
      <c r="K1749" s="184">
        <v>1.5276000000000001</v>
      </c>
      <c r="L1749" s="184">
        <v>15.6564</v>
      </c>
      <c r="M1749" s="184">
        <v>35.194800000000001</v>
      </c>
      <c r="N1749" s="184">
        <v>64.388800000000003</v>
      </c>
      <c r="O1749" s="184">
        <v>20.693899999999999</v>
      </c>
      <c r="P1749" s="184">
        <v>19.7102</v>
      </c>
      <c r="Q1749" s="184">
        <v>15.5542</v>
      </c>
      <c r="R1749" s="184">
        <v>38.041899999999998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1440</v>
      </c>
      <c r="B1750" s="180" t="s">
        <v>1457</v>
      </c>
      <c r="C1750" s="180">
        <v>103006</v>
      </c>
      <c r="D1750" s="183">
        <v>44536</v>
      </c>
      <c r="E1750" s="184">
        <v>88.766599999999997</v>
      </c>
      <c r="F1750" s="184">
        <v>-1.6236999999999999</v>
      </c>
      <c r="G1750" s="184">
        <v>-1.6236999999999999</v>
      </c>
      <c r="H1750" s="184">
        <v>1.7143999999999999</v>
      </c>
      <c r="I1750" s="184">
        <v>1.3752</v>
      </c>
      <c r="J1750" s="184">
        <v>-0.48709999999999998</v>
      </c>
      <c r="K1750" s="184">
        <v>5.4393000000000002</v>
      </c>
      <c r="L1750" s="184">
        <v>24.497499999999999</v>
      </c>
      <c r="M1750" s="184">
        <v>37.623100000000001</v>
      </c>
      <c r="N1750" s="184">
        <v>65.866200000000006</v>
      </c>
      <c r="O1750" s="184">
        <v>23.614899999999999</v>
      </c>
      <c r="P1750" s="184">
        <v>16.346900000000002</v>
      </c>
      <c r="Q1750" s="184">
        <v>14.0922</v>
      </c>
      <c r="R1750" s="184">
        <v>43.844099999999997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1440</v>
      </c>
      <c r="B1751" s="180" t="s">
        <v>1458</v>
      </c>
      <c r="C1751" s="180">
        <v>120069</v>
      </c>
      <c r="D1751" s="183">
        <v>44536</v>
      </c>
      <c r="E1751" s="184">
        <v>96.547799999999995</v>
      </c>
      <c r="F1751" s="184">
        <v>-1.6122000000000001</v>
      </c>
      <c r="G1751" s="184">
        <v>-1.6122000000000001</v>
      </c>
      <c r="H1751" s="184">
        <v>1.7423</v>
      </c>
      <c r="I1751" s="184">
        <v>1.4312</v>
      </c>
      <c r="J1751" s="184">
        <v>-0.35730000000000001</v>
      </c>
      <c r="K1751" s="184">
        <v>5.8173000000000004</v>
      </c>
      <c r="L1751" s="184">
        <v>25.4055</v>
      </c>
      <c r="M1751" s="184">
        <v>39.121499999999997</v>
      </c>
      <c r="N1751" s="184">
        <v>68.266499999999994</v>
      </c>
      <c r="O1751" s="184">
        <v>25.262699999999999</v>
      </c>
      <c r="P1751" s="184">
        <v>17.624199999999998</v>
      </c>
      <c r="Q1751" s="184">
        <v>18.819299999999998</v>
      </c>
      <c r="R1751" s="184">
        <v>45.909599999999998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1440</v>
      </c>
      <c r="B1752" s="180" t="s">
        <v>1459</v>
      </c>
      <c r="C1752" s="180">
        <v>106823</v>
      </c>
      <c r="D1752" s="183">
        <v>44536</v>
      </c>
      <c r="E1752" s="184">
        <v>50.2</v>
      </c>
      <c r="F1752" s="184">
        <v>-1.2783</v>
      </c>
      <c r="G1752" s="184">
        <v>-1.2783</v>
      </c>
      <c r="H1752" s="184">
        <v>0.84370000000000001</v>
      </c>
      <c r="I1752" s="184">
        <v>-0.88849999999999996</v>
      </c>
      <c r="J1752" s="184">
        <v>-3.2755000000000001</v>
      </c>
      <c r="K1752" s="184">
        <v>4.1494</v>
      </c>
      <c r="L1752" s="184">
        <v>19.353300000000001</v>
      </c>
      <c r="M1752" s="184">
        <v>36.933999999999997</v>
      </c>
      <c r="N1752" s="184">
        <v>65.403599999999997</v>
      </c>
      <c r="O1752" s="184">
        <v>30.6568</v>
      </c>
      <c r="P1752" s="184">
        <v>18.537400000000002</v>
      </c>
      <c r="Q1752" s="184">
        <v>12.0822</v>
      </c>
      <c r="R1752" s="184">
        <v>41.298099999999998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1440</v>
      </c>
      <c r="B1753" s="180" t="s">
        <v>1460</v>
      </c>
      <c r="C1753" s="180">
        <v>120591</v>
      </c>
      <c r="D1753" s="183">
        <v>44536</v>
      </c>
      <c r="E1753" s="184">
        <v>54.04</v>
      </c>
      <c r="F1753" s="184">
        <v>-1.2606999999999999</v>
      </c>
      <c r="G1753" s="184">
        <v>-1.2606999999999999</v>
      </c>
      <c r="H1753" s="184">
        <v>0.87739999999999996</v>
      </c>
      <c r="I1753" s="184">
        <v>-0.82579999999999998</v>
      </c>
      <c r="J1753" s="184">
        <v>-3.1368</v>
      </c>
      <c r="K1753" s="184">
        <v>4.5058999999999996</v>
      </c>
      <c r="L1753" s="184">
        <v>20.2225</v>
      </c>
      <c r="M1753" s="184">
        <v>38.386699999999998</v>
      </c>
      <c r="N1753" s="184">
        <v>67.774000000000001</v>
      </c>
      <c r="O1753" s="184">
        <v>32.4679</v>
      </c>
      <c r="P1753" s="184">
        <v>19.776499999999999</v>
      </c>
      <c r="Q1753" s="184">
        <v>18.035</v>
      </c>
      <c r="R1753" s="184">
        <v>43.409700000000001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1440</v>
      </c>
      <c r="B1754" s="180" t="s">
        <v>1461</v>
      </c>
      <c r="C1754" s="180">
        <v>141462</v>
      </c>
      <c r="D1754" s="183">
        <v>44536</v>
      </c>
      <c r="E1754" s="184">
        <v>17.14</v>
      </c>
      <c r="F1754" s="184">
        <v>-1.4376</v>
      </c>
      <c r="G1754" s="184">
        <v>-1.4376</v>
      </c>
      <c r="H1754" s="184">
        <v>3.1907999999999999</v>
      </c>
      <c r="I1754" s="184">
        <v>0.41010000000000002</v>
      </c>
      <c r="J1754" s="184">
        <v>0.29260000000000003</v>
      </c>
      <c r="K1754" s="184">
        <v>8.0024999999999995</v>
      </c>
      <c r="L1754" s="184">
        <v>21.388100000000001</v>
      </c>
      <c r="M1754" s="184">
        <v>39.918399999999998</v>
      </c>
      <c r="N1754" s="184">
        <v>69.367599999999996</v>
      </c>
      <c r="O1754" s="184">
        <v>23.292999999999999</v>
      </c>
      <c r="P1754" s="184"/>
      <c r="Q1754" s="184">
        <v>12.8323</v>
      </c>
      <c r="R1754" s="184">
        <v>39.339300000000001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1440</v>
      </c>
      <c r="B1755" s="180" t="s">
        <v>1462</v>
      </c>
      <c r="C1755" s="180">
        <v>141475</v>
      </c>
      <c r="D1755" s="183">
        <v>44536</v>
      </c>
      <c r="E1755" s="184">
        <v>18.47</v>
      </c>
      <c r="F1755" s="184">
        <v>-1.4408000000000001</v>
      </c>
      <c r="G1755" s="184">
        <v>-1.4408000000000001</v>
      </c>
      <c r="H1755" s="184">
        <v>3.1844000000000001</v>
      </c>
      <c r="I1755" s="184">
        <v>0.435</v>
      </c>
      <c r="J1755" s="184">
        <v>0.38040000000000002</v>
      </c>
      <c r="K1755" s="184">
        <v>8.2649000000000008</v>
      </c>
      <c r="L1755" s="184">
        <v>22.075299999999999</v>
      </c>
      <c r="M1755" s="184">
        <v>40.992400000000004</v>
      </c>
      <c r="N1755" s="184">
        <v>71.018500000000003</v>
      </c>
      <c r="O1755" s="184">
        <v>24.696899999999999</v>
      </c>
      <c r="P1755" s="184"/>
      <c r="Q1755" s="184">
        <v>14.7376</v>
      </c>
      <c r="R1755" s="184">
        <v>40.709099999999999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1440</v>
      </c>
      <c r="B1756" s="180" t="s">
        <v>1463</v>
      </c>
      <c r="C1756" s="180">
        <v>147946</v>
      </c>
      <c r="D1756" s="183">
        <v>44536</v>
      </c>
      <c r="E1756" s="184">
        <v>22.29</v>
      </c>
      <c r="F1756" s="184">
        <v>-1.6328</v>
      </c>
      <c r="G1756" s="184">
        <v>-1.6328</v>
      </c>
      <c r="H1756" s="184">
        <v>1.0426</v>
      </c>
      <c r="I1756" s="184">
        <v>-1.4153</v>
      </c>
      <c r="J1756" s="184">
        <v>-4.3757999999999999</v>
      </c>
      <c r="K1756" s="184">
        <v>-2.5787</v>
      </c>
      <c r="L1756" s="184">
        <v>14.8969</v>
      </c>
      <c r="M1756" s="184">
        <v>32.206400000000002</v>
      </c>
      <c r="N1756" s="184">
        <v>56.751100000000001</v>
      </c>
      <c r="O1756" s="184"/>
      <c r="P1756" s="184"/>
      <c r="Q1756" s="184">
        <v>56.8474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1440</v>
      </c>
      <c r="B1757" s="180" t="s">
        <v>1464</v>
      </c>
      <c r="C1757" s="180">
        <v>147944</v>
      </c>
      <c r="D1757" s="183">
        <v>44536</v>
      </c>
      <c r="E1757" s="184">
        <v>21.55</v>
      </c>
      <c r="F1757" s="184">
        <v>-1.6431</v>
      </c>
      <c r="G1757" s="184">
        <v>-1.6431</v>
      </c>
      <c r="H1757" s="184">
        <v>1.0314000000000001</v>
      </c>
      <c r="I1757" s="184">
        <v>-1.4632000000000001</v>
      </c>
      <c r="J1757" s="184">
        <v>-4.5193000000000003</v>
      </c>
      <c r="K1757" s="184">
        <v>-3.0152999999999999</v>
      </c>
      <c r="L1757" s="184">
        <v>13.8405</v>
      </c>
      <c r="M1757" s="184">
        <v>30.369</v>
      </c>
      <c r="N1757" s="184">
        <v>53.8187</v>
      </c>
      <c r="O1757" s="184"/>
      <c r="P1757" s="184"/>
      <c r="Q1757" s="184">
        <v>53.901699999999998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1440</v>
      </c>
      <c r="B1758" s="180" t="s">
        <v>1465</v>
      </c>
      <c r="C1758" s="180">
        <v>145137</v>
      </c>
      <c r="D1758" s="183">
        <v>44536</v>
      </c>
      <c r="E1758" s="184">
        <v>22.05</v>
      </c>
      <c r="F1758" s="184">
        <v>-1.5625</v>
      </c>
      <c r="G1758" s="184">
        <v>-1.5625</v>
      </c>
      <c r="H1758" s="184">
        <v>2.4628000000000001</v>
      </c>
      <c r="I1758" s="184">
        <v>0.68489999999999995</v>
      </c>
      <c r="J1758" s="184">
        <v>-1.9563999999999999</v>
      </c>
      <c r="K1758" s="184">
        <v>3.3755000000000002</v>
      </c>
      <c r="L1758" s="184">
        <v>19.447500000000002</v>
      </c>
      <c r="M1758" s="184">
        <v>36.617100000000001</v>
      </c>
      <c r="N1758" s="184">
        <v>68.063999999999993</v>
      </c>
      <c r="O1758" s="184">
        <v>29.824400000000001</v>
      </c>
      <c r="P1758" s="184"/>
      <c r="Q1758" s="184">
        <v>29.0121</v>
      </c>
      <c r="R1758" s="184">
        <v>43.281599999999997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1440</v>
      </c>
      <c r="B1759" s="180" t="s">
        <v>1466</v>
      </c>
      <c r="C1759" s="180">
        <v>145139</v>
      </c>
      <c r="D1759" s="183">
        <v>44536</v>
      </c>
      <c r="E1759" s="184">
        <v>20.97</v>
      </c>
      <c r="F1759" s="184">
        <v>-1.5954999999999999</v>
      </c>
      <c r="G1759" s="184">
        <v>-1.5954999999999999</v>
      </c>
      <c r="H1759" s="184">
        <v>2.4426000000000001</v>
      </c>
      <c r="I1759" s="184">
        <v>0.62380000000000002</v>
      </c>
      <c r="J1759" s="184">
        <v>-2.1008</v>
      </c>
      <c r="K1759" s="184">
        <v>2.9961000000000002</v>
      </c>
      <c r="L1759" s="184">
        <v>18.541499999999999</v>
      </c>
      <c r="M1759" s="184">
        <v>34.942100000000003</v>
      </c>
      <c r="N1759" s="184">
        <v>65.378500000000003</v>
      </c>
      <c r="O1759" s="184">
        <v>27.755700000000001</v>
      </c>
      <c r="P1759" s="184"/>
      <c r="Q1759" s="184">
        <v>26.941600000000001</v>
      </c>
      <c r="R1759" s="184">
        <v>40.985500000000002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1440</v>
      </c>
      <c r="B1760" s="180" t="s">
        <v>1467</v>
      </c>
      <c r="C1760" s="180">
        <v>147919</v>
      </c>
      <c r="D1760" s="183">
        <v>44536</v>
      </c>
      <c r="E1760" s="184">
        <v>15.389900000000001</v>
      </c>
      <c r="F1760" s="184">
        <v>-1.2910999999999999</v>
      </c>
      <c r="G1760" s="184">
        <v>-1.2910999999999999</v>
      </c>
      <c r="H1760" s="184">
        <v>-0.21659999999999999</v>
      </c>
      <c r="I1760" s="184">
        <v>-2.2614999999999998</v>
      </c>
      <c r="J1760" s="184">
        <v>-8.2657000000000007</v>
      </c>
      <c r="K1760" s="184">
        <v>-3.2496</v>
      </c>
      <c r="L1760" s="184">
        <v>3.1412</v>
      </c>
      <c r="M1760" s="184">
        <v>16.927600000000002</v>
      </c>
      <c r="N1760" s="184">
        <v>38.141199999999998</v>
      </c>
      <c r="O1760" s="184"/>
      <c r="P1760" s="184"/>
      <c r="Q1760" s="184">
        <v>27.016999999999999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1440</v>
      </c>
      <c r="B1761" s="180" t="s">
        <v>1468</v>
      </c>
      <c r="C1761" s="180">
        <v>147920</v>
      </c>
      <c r="D1761" s="183">
        <v>44536</v>
      </c>
      <c r="E1761" s="184">
        <v>14.7872</v>
      </c>
      <c r="F1761" s="184">
        <v>-1.3093999999999999</v>
      </c>
      <c r="G1761" s="184">
        <v>-1.3093999999999999</v>
      </c>
      <c r="H1761" s="184">
        <v>-0.25969999999999999</v>
      </c>
      <c r="I1761" s="184">
        <v>-2.3456999999999999</v>
      </c>
      <c r="J1761" s="184">
        <v>-8.4513999999999996</v>
      </c>
      <c r="K1761" s="184">
        <v>-3.7892999999999999</v>
      </c>
      <c r="L1761" s="184">
        <v>1.9743999999999999</v>
      </c>
      <c r="M1761" s="184">
        <v>14.9628</v>
      </c>
      <c r="N1761" s="184">
        <v>35.1021</v>
      </c>
      <c r="O1761" s="184"/>
      <c r="P1761" s="184"/>
      <c r="Q1761" s="184">
        <v>24.2332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1440</v>
      </c>
      <c r="B1762" s="180" t="s">
        <v>1469</v>
      </c>
      <c r="C1762" s="180">
        <v>102875</v>
      </c>
      <c r="D1762" s="183">
        <v>44536</v>
      </c>
      <c r="E1762" s="184">
        <v>164.53299999999999</v>
      </c>
      <c r="F1762" s="184">
        <v>-1.2039</v>
      </c>
      <c r="G1762" s="184">
        <v>-1.2039</v>
      </c>
      <c r="H1762" s="184">
        <v>1.8817999999999999</v>
      </c>
      <c r="I1762" s="184">
        <v>-0.90820000000000001</v>
      </c>
      <c r="J1762" s="184">
        <v>-0.59930000000000005</v>
      </c>
      <c r="K1762" s="184">
        <v>5.9828000000000001</v>
      </c>
      <c r="L1762" s="184">
        <v>21.212800000000001</v>
      </c>
      <c r="M1762" s="184">
        <v>38.695399999999999</v>
      </c>
      <c r="N1762" s="184">
        <v>72.787000000000006</v>
      </c>
      <c r="O1762" s="184">
        <v>34.8598</v>
      </c>
      <c r="P1762" s="184">
        <v>22.5974</v>
      </c>
      <c r="Q1762" s="184">
        <v>18.1494</v>
      </c>
      <c r="R1762" s="184">
        <v>51.665500000000002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1440</v>
      </c>
      <c r="B1763" s="180" t="s">
        <v>1470</v>
      </c>
      <c r="C1763" s="180">
        <v>120164</v>
      </c>
      <c r="D1763" s="183">
        <v>44536</v>
      </c>
      <c r="E1763" s="184">
        <v>184.52600000000001</v>
      </c>
      <c r="F1763" s="184">
        <v>-1.1924999999999999</v>
      </c>
      <c r="G1763" s="184">
        <v>-1.1924999999999999</v>
      </c>
      <c r="H1763" s="184">
        <v>1.9103000000000001</v>
      </c>
      <c r="I1763" s="184">
        <v>-0.85319999999999996</v>
      </c>
      <c r="J1763" s="184">
        <v>-0.46870000000000001</v>
      </c>
      <c r="K1763" s="184">
        <v>6.3697999999999997</v>
      </c>
      <c r="L1763" s="184">
        <v>22.116900000000001</v>
      </c>
      <c r="M1763" s="184">
        <v>40.2408</v>
      </c>
      <c r="N1763" s="184">
        <v>75.359899999999996</v>
      </c>
      <c r="O1763" s="184">
        <v>36.785800000000002</v>
      </c>
      <c r="P1763" s="184">
        <v>24.324100000000001</v>
      </c>
      <c r="Q1763" s="184">
        <v>22.3552</v>
      </c>
      <c r="R1763" s="184">
        <v>53.871099999999998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1440</v>
      </c>
      <c r="B1764" s="180" t="s">
        <v>1471</v>
      </c>
      <c r="C1764" s="180">
        <v>129220</v>
      </c>
      <c r="D1764" s="183">
        <v>44536</v>
      </c>
      <c r="E1764" s="184">
        <v>46.637</v>
      </c>
      <c r="F1764" s="184">
        <v>-1.3036000000000001</v>
      </c>
      <c r="G1764" s="184">
        <v>-1.3036000000000001</v>
      </c>
      <c r="H1764" s="184">
        <v>2.5282</v>
      </c>
      <c r="I1764" s="184">
        <v>-8.3599999999999994E-2</v>
      </c>
      <c r="J1764" s="184">
        <v>-1.8291999999999999</v>
      </c>
      <c r="K1764" s="184">
        <v>5.3563000000000001</v>
      </c>
      <c r="L1764" s="184">
        <v>22.709599999999998</v>
      </c>
      <c r="M1764" s="184">
        <v>45.386200000000002</v>
      </c>
      <c r="N1764" s="184">
        <v>74.083600000000004</v>
      </c>
      <c r="O1764" s="184">
        <v>23.497499999999999</v>
      </c>
      <c r="P1764" s="184">
        <v>21.189599999999999</v>
      </c>
      <c r="Q1764" s="184">
        <v>22.5398</v>
      </c>
      <c r="R1764" s="184">
        <v>40.823099999999997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1440</v>
      </c>
      <c r="B1765" s="180" t="s">
        <v>1472</v>
      </c>
      <c r="C1765" s="180">
        <v>129223</v>
      </c>
      <c r="D1765" s="183">
        <v>44536</v>
      </c>
      <c r="E1765" s="184">
        <v>43.576000000000001</v>
      </c>
      <c r="F1765" s="184">
        <v>-1.3112999999999999</v>
      </c>
      <c r="G1765" s="184">
        <v>-1.3112999999999999</v>
      </c>
      <c r="H1765" s="184">
        <v>2.5051999999999999</v>
      </c>
      <c r="I1765" s="184">
        <v>-0.12609999999999999</v>
      </c>
      <c r="J1765" s="184">
        <v>-1.9265000000000001</v>
      </c>
      <c r="K1765" s="184">
        <v>5.0682</v>
      </c>
      <c r="L1765" s="184">
        <v>22.0411</v>
      </c>
      <c r="M1765" s="184">
        <v>44.219799999999999</v>
      </c>
      <c r="N1765" s="184">
        <v>72.244</v>
      </c>
      <c r="O1765" s="184">
        <v>22.119700000000002</v>
      </c>
      <c r="P1765" s="184">
        <v>19.982800000000001</v>
      </c>
      <c r="Q1765" s="184">
        <v>21.4466</v>
      </c>
      <c r="R1765" s="184">
        <v>39.288499999999999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1440</v>
      </c>
      <c r="B1766" s="180" t="s">
        <v>1473</v>
      </c>
      <c r="C1766" s="180">
        <v>113177</v>
      </c>
      <c r="D1766" s="183">
        <v>44536</v>
      </c>
      <c r="E1766" s="184">
        <v>82.047600000000003</v>
      </c>
      <c r="F1766" s="184">
        <v>-1.3585</v>
      </c>
      <c r="G1766" s="184">
        <v>-1.3585</v>
      </c>
      <c r="H1766" s="184">
        <v>1.8365</v>
      </c>
      <c r="I1766" s="184">
        <v>2.8999999999999998E-3</v>
      </c>
      <c r="J1766" s="184">
        <v>-0.4824</v>
      </c>
      <c r="K1766" s="184">
        <v>3.7761</v>
      </c>
      <c r="L1766" s="184">
        <v>19.327400000000001</v>
      </c>
      <c r="M1766" s="184">
        <v>38.288400000000003</v>
      </c>
      <c r="N1766" s="184">
        <v>71.394900000000007</v>
      </c>
      <c r="O1766" s="184">
        <v>28.535299999999999</v>
      </c>
      <c r="P1766" s="184">
        <v>22.801100000000002</v>
      </c>
      <c r="Q1766" s="184">
        <v>20.613</v>
      </c>
      <c r="R1766" s="184">
        <v>47.5657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1440</v>
      </c>
      <c r="B1767" s="180" t="s">
        <v>1474</v>
      </c>
      <c r="C1767" s="180">
        <v>118778</v>
      </c>
      <c r="D1767" s="183">
        <v>44536</v>
      </c>
      <c r="E1767" s="184">
        <v>89.211200000000005</v>
      </c>
      <c r="F1767" s="184">
        <v>-1.3525</v>
      </c>
      <c r="G1767" s="184">
        <v>-1.3525</v>
      </c>
      <c r="H1767" s="184">
        <v>1.8532999999999999</v>
      </c>
      <c r="I1767" s="184">
        <v>3.5000000000000003E-2</v>
      </c>
      <c r="J1767" s="184">
        <v>-0.40179999999999999</v>
      </c>
      <c r="K1767" s="184">
        <v>4.0172999999999996</v>
      </c>
      <c r="L1767" s="184">
        <v>19.8565</v>
      </c>
      <c r="M1767" s="184">
        <v>39.212400000000002</v>
      </c>
      <c r="N1767" s="184">
        <v>72.916700000000006</v>
      </c>
      <c r="O1767" s="184">
        <v>29.687100000000001</v>
      </c>
      <c r="P1767" s="184">
        <v>24.052099999999999</v>
      </c>
      <c r="Q1767" s="184">
        <v>26.4084</v>
      </c>
      <c r="R1767" s="184">
        <v>48.838900000000002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1440</v>
      </c>
      <c r="B1768" s="180" t="s">
        <v>1475</v>
      </c>
      <c r="C1768" s="180">
        <v>147131</v>
      </c>
      <c r="D1768" s="183">
        <v>44536</v>
      </c>
      <c r="E1768" s="184">
        <v>24.93</v>
      </c>
      <c r="F1768" s="184">
        <v>-1.4624999999999999</v>
      </c>
      <c r="G1768" s="184">
        <v>-1.4624999999999999</v>
      </c>
      <c r="H1768" s="184">
        <v>2.3399000000000001</v>
      </c>
      <c r="I1768" s="184">
        <v>0.60529999999999995</v>
      </c>
      <c r="J1768" s="184">
        <v>-0.47899999999999998</v>
      </c>
      <c r="K1768" s="184">
        <v>10.114800000000001</v>
      </c>
      <c r="L1768" s="184">
        <v>27.519200000000001</v>
      </c>
      <c r="M1768" s="184">
        <v>50.543500000000002</v>
      </c>
      <c r="N1768" s="184">
        <v>79.352500000000006</v>
      </c>
      <c r="O1768" s="184"/>
      <c r="P1768" s="184"/>
      <c r="Q1768" s="184">
        <v>42.683900000000001</v>
      </c>
      <c r="R1768" s="184">
        <v>56.012300000000003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1440</v>
      </c>
      <c r="B1769" s="180" t="s">
        <v>1476</v>
      </c>
      <c r="C1769" s="180">
        <v>147129</v>
      </c>
      <c r="D1769" s="183">
        <v>44536</v>
      </c>
      <c r="E1769" s="184">
        <v>23.83</v>
      </c>
      <c r="F1769" s="184">
        <v>-1.4475</v>
      </c>
      <c r="G1769" s="184">
        <v>-1.4475</v>
      </c>
      <c r="H1769" s="184">
        <v>2.3186</v>
      </c>
      <c r="I1769" s="184">
        <v>0.54849999999999999</v>
      </c>
      <c r="J1769" s="184">
        <v>-0.62549999999999994</v>
      </c>
      <c r="K1769" s="184">
        <v>9.6640999999999995</v>
      </c>
      <c r="L1769" s="184">
        <v>26.4191</v>
      </c>
      <c r="M1769" s="184">
        <v>48.566099999999999</v>
      </c>
      <c r="N1769" s="184">
        <v>76.257400000000004</v>
      </c>
      <c r="O1769" s="184"/>
      <c r="P1769" s="184"/>
      <c r="Q1769" s="184">
        <v>40.200200000000002</v>
      </c>
      <c r="R1769" s="184">
        <v>53.286200000000001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1440</v>
      </c>
      <c r="B1770" s="180" t="s">
        <v>1477</v>
      </c>
      <c r="C1770" s="180">
        <v>100177</v>
      </c>
      <c r="D1770" s="183">
        <v>44536</v>
      </c>
      <c r="E1770" s="184">
        <v>143.559425762297</v>
      </c>
      <c r="F1770" s="184">
        <v>-1.4333</v>
      </c>
      <c r="G1770" s="184">
        <v>-1.4333</v>
      </c>
      <c r="H1770" s="184">
        <v>1.2782</v>
      </c>
      <c r="I1770" s="184">
        <v>-0.99350000000000005</v>
      </c>
      <c r="J1770" s="184">
        <v>-4.7533000000000003</v>
      </c>
      <c r="K1770" s="184">
        <v>2.5735999999999999</v>
      </c>
      <c r="L1770" s="184">
        <v>18.9392</v>
      </c>
      <c r="M1770" s="184">
        <v>56.806399999999996</v>
      </c>
      <c r="N1770" s="184">
        <v>88.214100000000002</v>
      </c>
      <c r="O1770" s="184">
        <v>36.534100000000002</v>
      </c>
      <c r="P1770" s="184">
        <v>21.1203</v>
      </c>
      <c r="Q1770" s="184">
        <v>11.1716</v>
      </c>
      <c r="R1770" s="184">
        <v>78.808999999999997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1440</v>
      </c>
      <c r="B1771" s="180" t="s">
        <v>1478</v>
      </c>
      <c r="C1771" s="180">
        <v>120828</v>
      </c>
      <c r="D1771" s="183">
        <v>44536</v>
      </c>
      <c r="E1771" s="184">
        <v>133.03530000000001</v>
      </c>
      <c r="F1771" s="184">
        <v>-1.4192</v>
      </c>
      <c r="G1771" s="184">
        <v>-1.4192</v>
      </c>
      <c r="H1771" s="184">
        <v>1.3134999999999999</v>
      </c>
      <c r="I1771" s="184">
        <v>-0.92500000000000004</v>
      </c>
      <c r="J1771" s="184">
        <v>-4.6029999999999998</v>
      </c>
      <c r="K1771" s="184">
        <v>3.0451999999999999</v>
      </c>
      <c r="L1771" s="184">
        <v>20.088799999999999</v>
      </c>
      <c r="M1771" s="184">
        <v>59.146799999999999</v>
      </c>
      <c r="N1771" s="184">
        <v>91.845799999999997</v>
      </c>
      <c r="O1771" s="184">
        <v>37.808799999999998</v>
      </c>
      <c r="P1771" s="184">
        <v>21.894100000000002</v>
      </c>
      <c r="Q1771" s="184">
        <v>16.488099999999999</v>
      </c>
      <c r="R1771" s="184">
        <v>80.969399999999993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1440</v>
      </c>
      <c r="B1772" s="180" t="s">
        <v>1479</v>
      </c>
      <c r="C1772" s="180">
        <v>125497</v>
      </c>
      <c r="D1772" s="183">
        <v>44536</v>
      </c>
      <c r="E1772" s="184">
        <v>114.2375</v>
      </c>
      <c r="F1772" s="184">
        <v>-1.0921000000000001</v>
      </c>
      <c r="G1772" s="184">
        <v>-1.0921000000000001</v>
      </c>
      <c r="H1772" s="184">
        <v>1.9608000000000001</v>
      </c>
      <c r="I1772" s="184">
        <v>-0.28449999999999998</v>
      </c>
      <c r="J1772" s="184">
        <v>-1.1121000000000001</v>
      </c>
      <c r="K1772" s="184">
        <v>6.6494999999999997</v>
      </c>
      <c r="L1772" s="184">
        <v>15.561999999999999</v>
      </c>
      <c r="M1772" s="184">
        <v>29.484000000000002</v>
      </c>
      <c r="N1772" s="184">
        <v>51.804400000000001</v>
      </c>
      <c r="O1772" s="184">
        <v>30.045500000000001</v>
      </c>
      <c r="P1772" s="184">
        <v>24.955100000000002</v>
      </c>
      <c r="Q1772" s="184">
        <v>27.7837</v>
      </c>
      <c r="R1772" s="184">
        <v>40.723999999999997</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1440</v>
      </c>
      <c r="B1773" s="180" t="s">
        <v>1480</v>
      </c>
      <c r="C1773" s="180">
        <v>125494</v>
      </c>
      <c r="D1773" s="183">
        <v>44536</v>
      </c>
      <c r="E1773" s="184">
        <v>103.4462</v>
      </c>
      <c r="F1773" s="184">
        <v>-1.0998000000000001</v>
      </c>
      <c r="G1773" s="184">
        <v>-1.0998000000000001</v>
      </c>
      <c r="H1773" s="184">
        <v>1.9422999999999999</v>
      </c>
      <c r="I1773" s="184">
        <v>-0.32050000000000001</v>
      </c>
      <c r="J1773" s="184">
        <v>-1.1968000000000001</v>
      </c>
      <c r="K1773" s="184">
        <v>6.3970000000000002</v>
      </c>
      <c r="L1773" s="184">
        <v>14.974299999999999</v>
      </c>
      <c r="M1773" s="184">
        <v>28.463100000000001</v>
      </c>
      <c r="N1773" s="184">
        <v>50.217199999999998</v>
      </c>
      <c r="O1773" s="184">
        <v>28.567900000000002</v>
      </c>
      <c r="P1773" s="184">
        <v>23.556899999999999</v>
      </c>
      <c r="Q1773" s="184">
        <v>21.014800000000001</v>
      </c>
      <c r="R1773" s="184">
        <v>39.1755</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1440</v>
      </c>
      <c r="B1774" s="180" t="s">
        <v>1481</v>
      </c>
      <c r="C1774" s="180">
        <v>100795</v>
      </c>
      <c r="D1774" s="183">
        <v>44536</v>
      </c>
      <c r="E1774" s="184">
        <v>146.1628</v>
      </c>
      <c r="F1774" s="184">
        <v>-1.4670000000000001</v>
      </c>
      <c r="G1774" s="184">
        <v>-1.4670000000000001</v>
      </c>
      <c r="H1774" s="184">
        <v>1.5326</v>
      </c>
      <c r="I1774" s="184">
        <v>-0.4975</v>
      </c>
      <c r="J1774" s="184">
        <v>-2.2050000000000001</v>
      </c>
      <c r="K1774" s="184">
        <v>4.1984000000000004</v>
      </c>
      <c r="L1774" s="184">
        <v>18.249300000000002</v>
      </c>
      <c r="M1774" s="184">
        <v>37.267299999999999</v>
      </c>
      <c r="N1774" s="184">
        <v>63.372500000000002</v>
      </c>
      <c r="O1774" s="184">
        <v>24.173500000000001</v>
      </c>
      <c r="P1774" s="184">
        <v>14.835699999999999</v>
      </c>
      <c r="Q1774" s="184">
        <v>17.291799999999999</v>
      </c>
      <c r="R1774" s="184">
        <v>40.052900000000001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1440</v>
      </c>
      <c r="B1775" s="180" t="s">
        <v>1482</v>
      </c>
      <c r="C1775" s="180">
        <v>119589</v>
      </c>
      <c r="D1775" s="183">
        <v>44536</v>
      </c>
      <c r="E1775" s="184">
        <v>155.32300000000001</v>
      </c>
      <c r="F1775" s="184">
        <v>-1.4587000000000001</v>
      </c>
      <c r="G1775" s="184">
        <v>-1.4587000000000001</v>
      </c>
      <c r="H1775" s="184">
        <v>1.5528</v>
      </c>
      <c r="I1775" s="184">
        <v>-0.45829999999999999</v>
      </c>
      <c r="J1775" s="184">
        <v>-2.1158999999999999</v>
      </c>
      <c r="K1775" s="184">
        <v>4.4584000000000001</v>
      </c>
      <c r="L1775" s="184">
        <v>18.8535</v>
      </c>
      <c r="M1775" s="184">
        <v>38.319200000000002</v>
      </c>
      <c r="N1775" s="184">
        <v>65.032700000000006</v>
      </c>
      <c r="O1775" s="184">
        <v>25.386500000000002</v>
      </c>
      <c r="P1775" s="184">
        <v>15.835800000000001</v>
      </c>
      <c r="Q1775" s="184">
        <v>18.337900000000001</v>
      </c>
      <c r="R1775" s="184">
        <v>41.430900000000001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1440</v>
      </c>
      <c r="B1776" s="180" t="s">
        <v>1483</v>
      </c>
      <c r="C1776" s="180">
        <v>145206</v>
      </c>
      <c r="D1776" s="183">
        <v>44536</v>
      </c>
      <c r="E1776" s="184">
        <v>22.652200000000001</v>
      </c>
      <c r="F1776" s="184">
        <v>-1.0484</v>
      </c>
      <c r="G1776" s="184">
        <v>-1.0484</v>
      </c>
      <c r="H1776" s="184">
        <v>1.6829000000000001</v>
      </c>
      <c r="I1776" s="184">
        <v>-0.40100000000000002</v>
      </c>
      <c r="J1776" s="184">
        <v>-2.0882000000000001</v>
      </c>
      <c r="K1776" s="184">
        <v>5.9360999999999997</v>
      </c>
      <c r="L1776" s="184">
        <v>20.520600000000002</v>
      </c>
      <c r="M1776" s="184">
        <v>42.646999999999998</v>
      </c>
      <c r="N1776" s="184">
        <v>72.873999999999995</v>
      </c>
      <c r="O1776" s="184">
        <v>31.191800000000001</v>
      </c>
      <c r="P1776" s="184"/>
      <c r="Q1776" s="184">
        <v>30.535299999999999</v>
      </c>
      <c r="R1776" s="184">
        <v>45.854199999999999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1440</v>
      </c>
      <c r="B1777" s="180" t="s">
        <v>1484</v>
      </c>
      <c r="C1777" s="180">
        <v>145208</v>
      </c>
      <c r="D1777" s="183">
        <v>44536</v>
      </c>
      <c r="E1777" s="184">
        <v>21.374500000000001</v>
      </c>
      <c r="F1777" s="184">
        <v>-1.0631999999999999</v>
      </c>
      <c r="G1777" s="184">
        <v>-1.0631999999999999</v>
      </c>
      <c r="H1777" s="184">
        <v>1.6464000000000001</v>
      </c>
      <c r="I1777" s="184">
        <v>-0.47120000000000001</v>
      </c>
      <c r="J1777" s="184">
        <v>-2.2473000000000001</v>
      </c>
      <c r="K1777" s="184">
        <v>5.4656000000000002</v>
      </c>
      <c r="L1777" s="184">
        <v>19.432600000000001</v>
      </c>
      <c r="M1777" s="184">
        <v>40.735599999999998</v>
      </c>
      <c r="N1777" s="184">
        <v>69.827600000000004</v>
      </c>
      <c r="O1777" s="184">
        <v>28.7485</v>
      </c>
      <c r="P1777" s="184"/>
      <c r="Q1777" s="184">
        <v>28.088699999999999</v>
      </c>
      <c r="R1777" s="184">
        <v>43.247799999999998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1440</v>
      </c>
      <c r="B1778" s="180" t="s">
        <v>1485</v>
      </c>
      <c r="C1778" s="180">
        <v>129649</v>
      </c>
      <c r="D1778" s="183">
        <v>44536</v>
      </c>
      <c r="E1778" s="184">
        <v>30.12</v>
      </c>
      <c r="F1778" s="184">
        <v>-1.6971000000000001</v>
      </c>
      <c r="G1778" s="184">
        <v>-1.6971000000000001</v>
      </c>
      <c r="H1778" s="184">
        <v>2.4838</v>
      </c>
      <c r="I1778" s="184">
        <v>9.9699999999999997E-2</v>
      </c>
      <c r="J1778" s="184">
        <v>-0.85580000000000001</v>
      </c>
      <c r="K1778" s="184">
        <v>1.5166999999999999</v>
      </c>
      <c r="L1778" s="184">
        <v>18.676100000000002</v>
      </c>
      <c r="M1778" s="184">
        <v>35.675699999999999</v>
      </c>
      <c r="N1778" s="184">
        <v>64.590199999999996</v>
      </c>
      <c r="O1778" s="184">
        <v>29.3733</v>
      </c>
      <c r="P1778" s="184">
        <v>19.4496</v>
      </c>
      <c r="Q1778" s="184">
        <v>15.846299999999999</v>
      </c>
      <c r="R1778" s="184">
        <v>44.854700000000001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1440</v>
      </c>
      <c r="B1779" s="180" t="s">
        <v>1486</v>
      </c>
      <c r="C1779" s="180">
        <v>129647</v>
      </c>
      <c r="D1779" s="183">
        <v>44536</v>
      </c>
      <c r="E1779" s="184">
        <v>28.39</v>
      </c>
      <c r="F1779" s="184">
        <v>-1.6967000000000001</v>
      </c>
      <c r="G1779" s="184">
        <v>-1.6967000000000001</v>
      </c>
      <c r="H1779" s="184">
        <v>2.4540000000000002</v>
      </c>
      <c r="I1779" s="184">
        <v>3.5200000000000002E-2</v>
      </c>
      <c r="J1779" s="184">
        <v>-0.94210000000000005</v>
      </c>
      <c r="K1779" s="184">
        <v>1.3205</v>
      </c>
      <c r="L1779" s="184">
        <v>18.193200000000001</v>
      </c>
      <c r="M1779" s="184">
        <v>34.869399999999999</v>
      </c>
      <c r="N1779" s="184">
        <v>63.348700000000001</v>
      </c>
      <c r="O1779" s="184">
        <v>28.502600000000001</v>
      </c>
      <c r="P1779" s="184">
        <v>18.567</v>
      </c>
      <c r="Q1779" s="184">
        <v>14.9358</v>
      </c>
      <c r="R1779" s="184">
        <v>43.8294</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1440</v>
      </c>
      <c r="B1780" s="180" t="s">
        <v>1950</v>
      </c>
      <c r="C1780" s="180">
        <v>148618</v>
      </c>
      <c r="D1780" s="183">
        <v>44536</v>
      </c>
      <c r="E1780" s="184">
        <v>15.2227</v>
      </c>
      <c r="F1780" s="184">
        <v>-1.4055</v>
      </c>
      <c r="G1780" s="184">
        <v>-1.4055</v>
      </c>
      <c r="H1780" s="184">
        <v>1.1569</v>
      </c>
      <c r="I1780" s="184">
        <v>-0.14960000000000001</v>
      </c>
      <c r="J1780" s="184">
        <v>-7.7499999999999999E-2</v>
      </c>
      <c r="K1780" s="184">
        <v>5.9360999999999997</v>
      </c>
      <c r="L1780" s="184">
        <v>20.168500000000002</v>
      </c>
      <c r="M1780" s="184">
        <v>37.168599999999998</v>
      </c>
      <c r="N1780" s="184"/>
      <c r="O1780" s="184"/>
      <c r="P1780" s="184"/>
      <c r="Q1780" s="184">
        <v>52.226999999999997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1440</v>
      </c>
      <c r="B1781" s="180" t="s">
        <v>1951</v>
      </c>
      <c r="C1781" s="180">
        <v>148617</v>
      </c>
      <c r="D1781" s="183">
        <v>44536</v>
      </c>
      <c r="E1781" s="184">
        <v>14.933</v>
      </c>
      <c r="F1781" s="184">
        <v>-1.4218999999999999</v>
      </c>
      <c r="G1781" s="184">
        <v>-1.4218999999999999</v>
      </c>
      <c r="H1781" s="184">
        <v>1.1180000000000001</v>
      </c>
      <c r="I1781" s="184">
        <v>-0.22720000000000001</v>
      </c>
      <c r="J1781" s="184">
        <v>-0.26179999999999998</v>
      </c>
      <c r="K1781" s="184">
        <v>5.3986999999999998</v>
      </c>
      <c r="L1781" s="184">
        <v>18.9681</v>
      </c>
      <c r="M1781" s="184">
        <v>35.092599999999997</v>
      </c>
      <c r="N1781" s="184"/>
      <c r="O1781" s="184"/>
      <c r="P1781" s="184"/>
      <c r="Q1781" s="184">
        <v>49.33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-1.4170645833333335</v>
      </c>
      <c r="G1782" s="186">
        <v>-1.4170645833333335</v>
      </c>
      <c r="H1782" s="186">
        <v>1.8397520833333336</v>
      </c>
      <c r="I1782" s="186">
        <v>-0.20624999999999996</v>
      </c>
      <c r="J1782" s="186">
        <v>-2.0261145833333329</v>
      </c>
      <c r="K1782" s="186">
        <v>3.9346041666666665</v>
      </c>
      <c r="L1782" s="186">
        <v>18.748912499999999</v>
      </c>
      <c r="M1782" s="186">
        <v>37.318245833333322</v>
      </c>
      <c r="N1782" s="186">
        <v>65.352604347826087</v>
      </c>
      <c r="O1782" s="186">
        <v>27.580441176470583</v>
      </c>
      <c r="P1782" s="186">
        <v>19.557349999999996</v>
      </c>
      <c r="Q1782" s="186">
        <v>25.825220833333333</v>
      </c>
      <c r="R1782" s="186">
        <v>46.332680952380962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-1.44415</v>
      </c>
      <c r="G1783" s="186">
        <v>-1.44415</v>
      </c>
      <c r="H1783" s="186">
        <v>1.86755</v>
      </c>
      <c r="I1783" s="186">
        <v>-0.18770000000000001</v>
      </c>
      <c r="J1783" s="186">
        <v>-1.9414500000000001</v>
      </c>
      <c r="K1783" s="186">
        <v>4.3864999999999998</v>
      </c>
      <c r="L1783" s="186">
        <v>19.43965</v>
      </c>
      <c r="M1783" s="186">
        <v>37.4452</v>
      </c>
      <c r="N1783" s="186">
        <v>66.168700000000001</v>
      </c>
      <c r="O1783" s="186">
        <v>28.421250000000001</v>
      </c>
      <c r="P1783" s="186">
        <v>19.74335</v>
      </c>
      <c r="Q1783" s="186">
        <v>22.447499999999998</v>
      </c>
      <c r="R1783" s="186">
        <v>43.619550000000004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1952</v>
      </c>
      <c r="C1786" s="180">
        <v>148637</v>
      </c>
      <c r="D1786" s="183">
        <v>44536</v>
      </c>
      <c r="E1786" s="184">
        <v>13.48</v>
      </c>
      <c r="F1786" s="184">
        <v>-1.8923000000000001</v>
      </c>
      <c r="G1786" s="184">
        <v>-1.8923000000000001</v>
      </c>
      <c r="H1786" s="184">
        <v>-0.2959</v>
      </c>
      <c r="I1786" s="184">
        <v>-2.5306999999999999</v>
      </c>
      <c r="J1786" s="184">
        <v>-4.6001000000000003</v>
      </c>
      <c r="K1786" s="184">
        <v>2.1985999999999999</v>
      </c>
      <c r="L1786" s="184">
        <v>21.114100000000001</v>
      </c>
      <c r="M1786" s="184">
        <v>26.3355</v>
      </c>
      <c r="N1786" s="184"/>
      <c r="O1786" s="184"/>
      <c r="P1786" s="184"/>
      <c r="Q1786" s="184">
        <v>34.799999999999997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1953</v>
      </c>
      <c r="C1787" s="180">
        <v>148635</v>
      </c>
      <c r="D1787" s="183">
        <v>44536</v>
      </c>
      <c r="E1787" s="184">
        <v>13.24</v>
      </c>
      <c r="F1787" s="184">
        <v>-1.9258999999999999</v>
      </c>
      <c r="G1787" s="184">
        <v>-1.9258999999999999</v>
      </c>
      <c r="H1787" s="184">
        <v>-0.30120000000000002</v>
      </c>
      <c r="I1787" s="184">
        <v>-2.5754000000000001</v>
      </c>
      <c r="J1787" s="184">
        <v>-4.7481999999999998</v>
      </c>
      <c r="K1787" s="184">
        <v>1.7679</v>
      </c>
      <c r="L1787" s="184">
        <v>19.927499999999998</v>
      </c>
      <c r="M1787" s="184">
        <v>24.5532</v>
      </c>
      <c r="N1787" s="184"/>
      <c r="O1787" s="184"/>
      <c r="P1787" s="184"/>
      <c r="Q1787" s="184">
        <v>32.4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44536</v>
      </c>
      <c r="E1788" s="184">
        <v>16.86</v>
      </c>
      <c r="F1788" s="184">
        <v>-1.7483</v>
      </c>
      <c r="G1788" s="184">
        <v>-1.7483</v>
      </c>
      <c r="H1788" s="184">
        <v>-0.35460000000000003</v>
      </c>
      <c r="I1788" s="184">
        <v>-1.9766999999999999</v>
      </c>
      <c r="J1788" s="184">
        <v>-2.7121</v>
      </c>
      <c r="K1788" s="184">
        <v>-0.35460000000000003</v>
      </c>
      <c r="L1788" s="184">
        <v>14.305099999999999</v>
      </c>
      <c r="M1788" s="184">
        <v>19.405100000000001</v>
      </c>
      <c r="N1788" s="184">
        <v>32.235300000000002</v>
      </c>
      <c r="O1788" s="184"/>
      <c r="P1788" s="184"/>
      <c r="Q1788" s="184">
        <v>33.318800000000003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44536</v>
      </c>
      <c r="E1789" s="184">
        <v>16.37</v>
      </c>
      <c r="F1789" s="184">
        <v>-1.7406999999999999</v>
      </c>
      <c r="G1789" s="184">
        <v>-1.7406999999999999</v>
      </c>
      <c r="H1789" s="184">
        <v>-0.42580000000000001</v>
      </c>
      <c r="I1789" s="184">
        <v>-2.0347</v>
      </c>
      <c r="J1789" s="184">
        <v>-2.9062999999999999</v>
      </c>
      <c r="K1789" s="184">
        <v>-0.72770000000000001</v>
      </c>
      <c r="L1789" s="184">
        <v>13.4442</v>
      </c>
      <c r="M1789" s="184">
        <v>17.939499999999999</v>
      </c>
      <c r="N1789" s="184">
        <v>30.023800000000001</v>
      </c>
      <c r="O1789" s="184"/>
      <c r="P1789" s="184"/>
      <c r="Q1789" s="184">
        <v>31.171600000000002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1954</v>
      </c>
      <c r="C1790" s="180">
        <v>148517</v>
      </c>
      <c r="D1790" s="183">
        <v>44536</v>
      </c>
      <c r="E1790" s="184">
        <v>13.65</v>
      </c>
      <c r="F1790" s="184">
        <v>-1.3015000000000001</v>
      </c>
      <c r="G1790" s="184">
        <v>-1.3015000000000001</v>
      </c>
      <c r="H1790" s="184">
        <v>0.2203</v>
      </c>
      <c r="I1790" s="184">
        <v>-7.3200000000000001E-2</v>
      </c>
      <c r="J1790" s="184">
        <v>-1.9397</v>
      </c>
      <c r="K1790" s="184">
        <v>-2.5</v>
      </c>
      <c r="L1790" s="184">
        <v>9.375</v>
      </c>
      <c r="M1790" s="184">
        <v>15.972799999999999</v>
      </c>
      <c r="N1790" s="184">
        <v>25.574999999999999</v>
      </c>
      <c r="O1790" s="184"/>
      <c r="P1790" s="184"/>
      <c r="Q1790" s="184">
        <v>30.7988</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1955</v>
      </c>
      <c r="C1791" s="180">
        <v>148516</v>
      </c>
      <c r="D1791" s="183">
        <v>44536</v>
      </c>
      <c r="E1791" s="184">
        <v>13.9</v>
      </c>
      <c r="F1791" s="184">
        <v>-1.3485</v>
      </c>
      <c r="G1791" s="184">
        <v>-1.3485</v>
      </c>
      <c r="H1791" s="184">
        <v>0.21629999999999999</v>
      </c>
      <c r="I1791" s="184">
        <v>-7.1900000000000006E-2</v>
      </c>
      <c r="J1791" s="184">
        <v>-1.9054</v>
      </c>
      <c r="K1791" s="184">
        <v>-2.1816</v>
      </c>
      <c r="L1791" s="184">
        <v>10.1426</v>
      </c>
      <c r="M1791" s="184">
        <v>17.299600000000002</v>
      </c>
      <c r="N1791" s="184">
        <v>27.5229</v>
      </c>
      <c r="O1791" s="184"/>
      <c r="P1791" s="184"/>
      <c r="Q1791" s="184">
        <v>32.863399999999999</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1956</v>
      </c>
      <c r="C1792" s="180">
        <v>148751</v>
      </c>
      <c r="D1792" s="183">
        <v>44536</v>
      </c>
      <c r="E1792" s="184">
        <v>13.03</v>
      </c>
      <c r="F1792" s="184">
        <v>-1.6604000000000001</v>
      </c>
      <c r="G1792" s="184">
        <v>-1.6604000000000001</v>
      </c>
      <c r="H1792" s="184">
        <v>0.1537</v>
      </c>
      <c r="I1792" s="184">
        <v>-1.3626</v>
      </c>
      <c r="J1792" s="184">
        <v>-3.0506000000000002</v>
      </c>
      <c r="K1792" s="184">
        <v>2.3565999999999998</v>
      </c>
      <c r="L1792" s="184">
        <v>20.3139</v>
      </c>
      <c r="M1792" s="184"/>
      <c r="N1792" s="184"/>
      <c r="O1792" s="184"/>
      <c r="P1792" s="184"/>
      <c r="Q1792" s="184">
        <v>30.3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1957</v>
      </c>
      <c r="C1793" s="180">
        <v>148753</v>
      </c>
      <c r="D1793" s="183">
        <v>44536</v>
      </c>
      <c r="E1793" s="184">
        <v>12.86</v>
      </c>
      <c r="F1793" s="184">
        <v>-1.6819999999999999</v>
      </c>
      <c r="G1793" s="184">
        <v>-1.6819999999999999</v>
      </c>
      <c r="H1793" s="184">
        <v>0.15579999999999999</v>
      </c>
      <c r="I1793" s="184">
        <v>-1.4559</v>
      </c>
      <c r="J1793" s="184">
        <v>-3.2355</v>
      </c>
      <c r="K1793" s="184">
        <v>1.9016999999999999</v>
      </c>
      <c r="L1793" s="184">
        <v>19.1844</v>
      </c>
      <c r="M1793" s="184"/>
      <c r="N1793" s="184"/>
      <c r="O1793" s="184"/>
      <c r="P1793" s="184"/>
      <c r="Q1793" s="184">
        <v>28.6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1958</v>
      </c>
      <c r="C1794" s="180">
        <v>148606</v>
      </c>
      <c r="D1794" s="183">
        <v>44536</v>
      </c>
      <c r="E1794" s="184">
        <v>12.121</v>
      </c>
      <c r="F1794" s="184">
        <v>-1.5992999999999999</v>
      </c>
      <c r="G1794" s="184">
        <v>-1.5992999999999999</v>
      </c>
      <c r="H1794" s="184">
        <v>-0.49259999999999998</v>
      </c>
      <c r="I1794" s="184">
        <v>-1.8304</v>
      </c>
      <c r="J1794" s="184">
        <v>-4.6116000000000001</v>
      </c>
      <c r="K1794" s="184">
        <v>-3.9693000000000001</v>
      </c>
      <c r="L1794" s="184">
        <v>6.9720000000000004</v>
      </c>
      <c r="M1794" s="184">
        <v>14.7279</v>
      </c>
      <c r="N1794" s="184"/>
      <c r="O1794" s="184"/>
      <c r="P1794" s="184"/>
      <c r="Q1794" s="184">
        <v>21.21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1959</v>
      </c>
      <c r="C1795" s="180">
        <v>148602</v>
      </c>
      <c r="D1795" s="183">
        <v>44536</v>
      </c>
      <c r="E1795" s="184">
        <v>11.912000000000001</v>
      </c>
      <c r="F1795" s="184">
        <v>-1.6188</v>
      </c>
      <c r="G1795" s="184">
        <v>-1.6188</v>
      </c>
      <c r="H1795" s="184">
        <v>-0.52610000000000001</v>
      </c>
      <c r="I1795" s="184">
        <v>-1.8943000000000001</v>
      </c>
      <c r="J1795" s="184">
        <v>-4.7572999999999999</v>
      </c>
      <c r="K1795" s="184">
        <v>-4.3750999999999998</v>
      </c>
      <c r="L1795" s="184">
        <v>6.0446999999999997</v>
      </c>
      <c r="M1795" s="184">
        <v>13.2319</v>
      </c>
      <c r="N1795" s="184"/>
      <c r="O1795" s="184"/>
      <c r="P1795" s="184"/>
      <c r="Q1795" s="184">
        <v>19.12</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1960</v>
      </c>
      <c r="C1796" s="180">
        <v>148572</v>
      </c>
      <c r="D1796" s="183">
        <v>44536</v>
      </c>
      <c r="E1796" s="184">
        <v>28.963000000000001</v>
      </c>
      <c r="F1796" s="184">
        <v>-1.6702999999999999</v>
      </c>
      <c r="G1796" s="184">
        <v>-1.6702999999999999</v>
      </c>
      <c r="H1796" s="184">
        <v>-1.0792999999999999</v>
      </c>
      <c r="I1796" s="184">
        <v>-2.7271000000000001</v>
      </c>
      <c r="J1796" s="184">
        <v>-3.9274</v>
      </c>
      <c r="K1796" s="184">
        <v>-2.9032</v>
      </c>
      <c r="L1796" s="184">
        <v>8.3863000000000003</v>
      </c>
      <c r="M1796" s="184">
        <v>14.636799999999999</v>
      </c>
      <c r="N1796" s="184">
        <v>27.6859</v>
      </c>
      <c r="O1796" s="184"/>
      <c r="P1796" s="184"/>
      <c r="Q1796" s="184">
        <v>28.265499999999999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1961</v>
      </c>
      <c r="C1797" s="180">
        <v>148564</v>
      </c>
      <c r="D1797" s="183">
        <v>44536</v>
      </c>
      <c r="E1797" s="184">
        <v>18.658200000000001</v>
      </c>
      <c r="F1797" s="184">
        <v>-1.8749</v>
      </c>
      <c r="G1797" s="184">
        <v>-1.8749</v>
      </c>
      <c r="H1797" s="184">
        <v>1.6751</v>
      </c>
      <c r="I1797" s="184">
        <v>-0.75270000000000004</v>
      </c>
      <c r="J1797" s="184">
        <v>7.0800000000000002E-2</v>
      </c>
      <c r="K1797" s="184">
        <v>0.73429999999999995</v>
      </c>
      <c r="L1797" s="184">
        <v>22.255099999999999</v>
      </c>
      <c r="M1797" s="184">
        <v>42.9572</v>
      </c>
      <c r="N1797" s="184">
        <v>69.486000000000004</v>
      </c>
      <c r="O1797" s="184"/>
      <c r="P1797" s="184"/>
      <c r="Q1797" s="184">
        <v>77.690899999999999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1962</v>
      </c>
      <c r="C1798" s="180">
        <v>148560</v>
      </c>
      <c r="D1798" s="183">
        <v>44536</v>
      </c>
      <c r="E1798" s="184">
        <v>18.407699999999998</v>
      </c>
      <c r="F1798" s="184">
        <v>-1.8842000000000001</v>
      </c>
      <c r="G1798" s="184">
        <v>-1.8842000000000001</v>
      </c>
      <c r="H1798" s="184">
        <v>1.6523000000000001</v>
      </c>
      <c r="I1798" s="184">
        <v>-0.79759999999999998</v>
      </c>
      <c r="J1798" s="184">
        <v>-3.5799999999999998E-2</v>
      </c>
      <c r="K1798" s="184">
        <v>0.43540000000000001</v>
      </c>
      <c r="L1798" s="184">
        <v>21.5198</v>
      </c>
      <c r="M1798" s="184">
        <v>41.667400000000001</v>
      </c>
      <c r="N1798" s="184">
        <v>67.371600000000001</v>
      </c>
      <c r="O1798" s="184"/>
      <c r="P1798" s="184"/>
      <c r="Q1798" s="184">
        <v>75.490899999999996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44536</v>
      </c>
      <c r="E1799" s="184">
        <v>16.89</v>
      </c>
      <c r="F1799" s="184">
        <v>-1.8023</v>
      </c>
      <c r="G1799" s="184">
        <v>-1.8023</v>
      </c>
      <c r="H1799" s="184">
        <v>-0.35399999999999998</v>
      </c>
      <c r="I1799" s="184">
        <v>-2.5952000000000002</v>
      </c>
      <c r="J1799" s="184">
        <v>-3.1537000000000002</v>
      </c>
      <c r="K1799" s="184">
        <v>-2.3698999999999999</v>
      </c>
      <c r="L1799" s="184">
        <v>9.5330999999999992</v>
      </c>
      <c r="M1799" s="184">
        <v>15.132899999999999</v>
      </c>
      <c r="N1799" s="184">
        <v>31.337499999999999</v>
      </c>
      <c r="O1799" s="184"/>
      <c r="P1799" s="184"/>
      <c r="Q1799" s="184">
        <v>24.345400000000001</v>
      </c>
      <c r="R1799" s="184">
        <v>27.518000000000001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44536</v>
      </c>
      <c r="E1800" s="184">
        <v>16.62</v>
      </c>
      <c r="F1800" s="184">
        <v>-1.8310999999999999</v>
      </c>
      <c r="G1800" s="184">
        <v>-1.8310999999999999</v>
      </c>
      <c r="H1800" s="184">
        <v>-0.4194</v>
      </c>
      <c r="I1800" s="184">
        <v>-2.6362000000000001</v>
      </c>
      <c r="J1800" s="184">
        <v>-3.2595999999999998</v>
      </c>
      <c r="K1800" s="184">
        <v>-2.5790999999999999</v>
      </c>
      <c r="L1800" s="184">
        <v>9.0550999999999995</v>
      </c>
      <c r="M1800" s="184">
        <v>14.384</v>
      </c>
      <c r="N1800" s="184">
        <v>30.250800000000002</v>
      </c>
      <c r="O1800" s="184"/>
      <c r="P1800" s="184"/>
      <c r="Q1800" s="184">
        <v>23.5151</v>
      </c>
      <c r="R1800" s="184">
        <v>26.617899999999999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44536</v>
      </c>
      <c r="E1801" s="184">
        <v>175.3193</v>
      </c>
      <c r="F1801" s="184">
        <v>-1.8257000000000001</v>
      </c>
      <c r="G1801" s="184">
        <v>-1.8257000000000001</v>
      </c>
      <c r="H1801" s="184">
        <v>-0.60509999999999997</v>
      </c>
      <c r="I1801" s="184">
        <v>-3.4064999999999999</v>
      </c>
      <c r="J1801" s="184">
        <v>-4.2781000000000002</v>
      </c>
      <c r="K1801" s="184">
        <v>0.38919999999999999</v>
      </c>
      <c r="L1801" s="184">
        <v>13.9567</v>
      </c>
      <c r="M1801" s="184">
        <v>19.332999999999998</v>
      </c>
      <c r="N1801" s="184">
        <v>34.859499999999997</v>
      </c>
      <c r="O1801" s="184">
        <v>20.4544</v>
      </c>
      <c r="P1801" s="184">
        <v>16.9222</v>
      </c>
      <c r="Q1801" s="184">
        <v>15.541399999999999</v>
      </c>
      <c r="R1801" s="184">
        <v>22.41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44536</v>
      </c>
      <c r="E1802" s="184">
        <v>722.50336602702998</v>
      </c>
      <c r="F1802" s="184">
        <v>-1.8320000000000001</v>
      </c>
      <c r="G1802" s="184">
        <v>-1.8320000000000001</v>
      </c>
      <c r="H1802" s="184">
        <v>-0.62</v>
      </c>
      <c r="I1802" s="184">
        <v>-3.4350999999999998</v>
      </c>
      <c r="J1802" s="184">
        <v>-4.3478000000000003</v>
      </c>
      <c r="K1802" s="184">
        <v>0.1958</v>
      </c>
      <c r="L1802" s="184">
        <v>13.5116</v>
      </c>
      <c r="M1802" s="184">
        <v>18.624600000000001</v>
      </c>
      <c r="N1802" s="184">
        <v>33.7836</v>
      </c>
      <c r="O1802" s="184">
        <v>19.552399999999999</v>
      </c>
      <c r="P1802" s="184">
        <v>15.9491</v>
      </c>
      <c r="Q1802" s="184">
        <v>14.8307</v>
      </c>
      <c r="R1802" s="184">
        <v>21.442799999999998</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-1.7198941176470588</v>
      </c>
      <c r="G1803" s="186">
        <v>-1.7198941176470588</v>
      </c>
      <c r="H1803" s="186">
        <v>-8.2382352941176462E-2</v>
      </c>
      <c r="I1803" s="186">
        <v>-1.8915411764705881</v>
      </c>
      <c r="J1803" s="186">
        <v>-3.1410823529411762</v>
      </c>
      <c r="K1803" s="186">
        <v>-0.70476470588235296</v>
      </c>
      <c r="L1803" s="186">
        <v>14.061247058823529</v>
      </c>
      <c r="M1803" s="186">
        <v>21.080093333333334</v>
      </c>
      <c r="N1803" s="186">
        <v>37.284718181818178</v>
      </c>
      <c r="O1803" s="186">
        <v>20.003399999999999</v>
      </c>
      <c r="P1803" s="186">
        <v>16.435649999999999</v>
      </c>
      <c r="Q1803" s="186">
        <v>32.603676470588233</v>
      </c>
      <c r="R1803" s="186">
        <v>24.497174999999999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-1.7483</v>
      </c>
      <c r="G1804" s="186">
        <v>-1.7483</v>
      </c>
      <c r="H1804" s="186">
        <v>-0.35399999999999998</v>
      </c>
      <c r="I1804" s="186">
        <v>-1.9766999999999999</v>
      </c>
      <c r="J1804" s="186">
        <v>-3.2355</v>
      </c>
      <c r="K1804" s="186">
        <v>-0.35460000000000003</v>
      </c>
      <c r="L1804" s="186">
        <v>13.5116</v>
      </c>
      <c r="M1804" s="186">
        <v>17.939499999999999</v>
      </c>
      <c r="N1804" s="186">
        <v>31.337499999999999</v>
      </c>
      <c r="O1804" s="186">
        <v>20.003399999999999</v>
      </c>
      <c r="P1804" s="186">
        <v>16.435649999999999</v>
      </c>
      <c r="Q1804" s="186">
        <v>30.3</v>
      </c>
      <c r="R1804" s="186">
        <v>24.513950000000001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1487</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1488</v>
      </c>
      <c r="B1807" s="180" t="s">
        <v>1963</v>
      </c>
      <c r="C1807" s="180">
        <v>112016</v>
      </c>
      <c r="D1807" s="183">
        <v>44536</v>
      </c>
      <c r="E1807" s="184">
        <v>250.87090000000001</v>
      </c>
      <c r="F1807" s="184">
        <v>3.3666999999999998</v>
      </c>
      <c r="G1807" s="184">
        <v>3.3666999999999998</v>
      </c>
      <c r="H1807" s="184">
        <v>3.1029</v>
      </c>
      <c r="I1807" s="184">
        <v>3.3934000000000002</v>
      </c>
      <c r="J1807" s="184">
        <v>4.1151</v>
      </c>
      <c r="K1807" s="184">
        <v>2.9506000000000001</v>
      </c>
      <c r="L1807" s="184">
        <v>3.7483</v>
      </c>
      <c r="M1807" s="184">
        <v>4.1521999999999997</v>
      </c>
      <c r="N1807" s="184">
        <v>3.8715000000000002</v>
      </c>
      <c r="O1807" s="184">
        <v>6.8052000000000001</v>
      </c>
      <c r="P1807" s="184">
        <v>6.9547999999999996</v>
      </c>
      <c r="Q1807" s="184">
        <v>7.6578999999999997</v>
      </c>
      <c r="R1807" s="184">
        <v>5.6238999999999999</v>
      </c>
      <c r="S1807" s="120" t="s">
        <v>1996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1488</v>
      </c>
      <c r="B1808" s="180" t="s">
        <v>1489</v>
      </c>
      <c r="C1808" s="180">
        <v>119501</v>
      </c>
      <c r="D1808" s="183">
        <v>44536</v>
      </c>
      <c r="E1808" s="184">
        <v>439.17270000000002</v>
      </c>
      <c r="F1808" s="184">
        <v>3.7688999999999999</v>
      </c>
      <c r="G1808" s="184">
        <v>3.7688999999999999</v>
      </c>
      <c r="H1808" s="184">
        <v>3.4264000000000001</v>
      </c>
      <c r="I1808" s="184">
        <v>3.4232999999999998</v>
      </c>
      <c r="J1808" s="184">
        <v>4.4103000000000003</v>
      </c>
      <c r="K1808" s="184">
        <v>3.3386</v>
      </c>
      <c r="L1808" s="184">
        <v>4.0507</v>
      </c>
      <c r="M1808" s="184">
        <v>4.4039999999999999</v>
      </c>
      <c r="N1808" s="184">
        <v>4.0917000000000003</v>
      </c>
      <c r="O1808" s="184">
        <v>6.7183999999999999</v>
      </c>
      <c r="P1808" s="184">
        <v>6.9082999999999997</v>
      </c>
      <c r="Q1808" s="184">
        <v>8.0912000000000006</v>
      </c>
      <c r="R1808" s="184">
        <v>5.6721000000000004</v>
      </c>
      <c r="S1808" s="120" t="s">
        <v>1996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1488</v>
      </c>
      <c r="B1809" s="180" t="s">
        <v>1490</v>
      </c>
      <c r="C1809" s="180">
        <v>101317</v>
      </c>
      <c r="D1809" s="183">
        <v>44536</v>
      </c>
      <c r="E1809" s="184">
        <v>434.46120000000002</v>
      </c>
      <c r="F1809" s="184">
        <v>3.6303999999999998</v>
      </c>
      <c r="G1809" s="184">
        <v>3.6303999999999998</v>
      </c>
      <c r="H1809" s="184">
        <v>3.2869000000000002</v>
      </c>
      <c r="I1809" s="184">
        <v>3.2818000000000001</v>
      </c>
      <c r="J1809" s="184">
        <v>4.2691999999999997</v>
      </c>
      <c r="K1809" s="184">
        <v>3.1972</v>
      </c>
      <c r="L1809" s="184">
        <v>3.8980999999999999</v>
      </c>
      <c r="M1809" s="184">
        <v>4.2423000000000002</v>
      </c>
      <c r="N1809" s="184">
        <v>3.9297</v>
      </c>
      <c r="O1809" s="184">
        <v>6.5735999999999999</v>
      </c>
      <c r="P1809" s="184">
        <v>6.7655000000000003</v>
      </c>
      <c r="Q1809" s="184">
        <v>7.5613999999999999</v>
      </c>
      <c r="R1809" s="184">
        <v>5.52</v>
      </c>
      <c r="S1809" s="120" t="s">
        <v>1996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1488</v>
      </c>
      <c r="B1810" s="180" t="s">
        <v>1491</v>
      </c>
      <c r="C1810" s="180">
        <v>144754</v>
      </c>
      <c r="D1810" s="183">
        <v>44536</v>
      </c>
      <c r="E1810" s="184">
        <v>12.2966</v>
      </c>
      <c r="F1810" s="184">
        <v>3.9590000000000001</v>
      </c>
      <c r="G1810" s="184">
        <v>3.9590000000000001</v>
      </c>
      <c r="H1810" s="184">
        <v>3.9891000000000001</v>
      </c>
      <c r="I1810" s="184">
        <v>3.8007</v>
      </c>
      <c r="J1810" s="184">
        <v>4.0263</v>
      </c>
      <c r="K1810" s="184">
        <v>3.4510999999999998</v>
      </c>
      <c r="L1810" s="184">
        <v>3.8874</v>
      </c>
      <c r="M1810" s="184">
        <v>4.1632999999999996</v>
      </c>
      <c r="N1810" s="184">
        <v>4.0846</v>
      </c>
      <c r="O1810" s="184">
        <v>6.3935000000000004</v>
      </c>
      <c r="P1810" s="184"/>
      <c r="Q1810" s="184">
        <v>6.5865</v>
      </c>
      <c r="R1810" s="184">
        <v>5.2050000000000001</v>
      </c>
      <c r="S1810" s="120" t="s">
        <v>1995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1488</v>
      </c>
      <c r="B1811" s="180" t="s">
        <v>1492</v>
      </c>
      <c r="C1811" s="180">
        <v>144759</v>
      </c>
      <c r="D1811" s="183">
        <v>44536</v>
      </c>
      <c r="E1811" s="184">
        <v>11.9476</v>
      </c>
      <c r="F1811" s="184">
        <v>3.0558000000000001</v>
      </c>
      <c r="G1811" s="184">
        <v>3.0558000000000001</v>
      </c>
      <c r="H1811" s="184">
        <v>3.1004999999999998</v>
      </c>
      <c r="I1811" s="184">
        <v>2.9274</v>
      </c>
      <c r="J1811" s="184">
        <v>3.1379000000000001</v>
      </c>
      <c r="K1811" s="184">
        <v>2.5644</v>
      </c>
      <c r="L1811" s="184">
        <v>2.9923999999999999</v>
      </c>
      <c r="M1811" s="184">
        <v>3.2561</v>
      </c>
      <c r="N1811" s="184">
        <v>3.1678000000000002</v>
      </c>
      <c r="O1811" s="184">
        <v>5.4459999999999997</v>
      </c>
      <c r="P1811" s="184"/>
      <c r="Q1811" s="184">
        <v>5.6437999999999997</v>
      </c>
      <c r="R1811" s="184">
        <v>4.2686999999999999</v>
      </c>
      <c r="S1811" s="120" t="s">
        <v>1995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1488</v>
      </c>
      <c r="B1812" s="180" t="s">
        <v>1493</v>
      </c>
      <c r="C1812" s="180">
        <v>143464</v>
      </c>
      <c r="D1812" s="183">
        <v>44536</v>
      </c>
      <c r="E1812" s="184">
        <v>1225.7565</v>
      </c>
      <c r="F1812" s="184">
        <v>3.7511000000000001</v>
      </c>
      <c r="G1812" s="184">
        <v>3.7511000000000001</v>
      </c>
      <c r="H1812" s="184">
        <v>3.6890999999999998</v>
      </c>
      <c r="I1812" s="184">
        <v>3.3592</v>
      </c>
      <c r="J1812" s="184">
        <v>4.0065999999999997</v>
      </c>
      <c r="K1812" s="184">
        <v>3.3065000000000002</v>
      </c>
      <c r="L1812" s="184">
        <v>3.5836999999999999</v>
      </c>
      <c r="M1812" s="184">
        <v>3.8559999999999999</v>
      </c>
      <c r="N1812" s="184">
        <v>3.6164000000000001</v>
      </c>
      <c r="O1812" s="184">
        <v>5.5433000000000003</v>
      </c>
      <c r="P1812" s="184"/>
      <c r="Q1812" s="184">
        <v>5.9572000000000003</v>
      </c>
      <c r="R1812" s="184">
        <v>4.4377000000000004</v>
      </c>
      <c r="S1812" s="120" t="s">
        <v>1996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1488</v>
      </c>
      <c r="B1813" s="180" t="s">
        <v>1494</v>
      </c>
      <c r="C1813" s="180">
        <v>143508</v>
      </c>
      <c r="D1813" s="183">
        <v>44536</v>
      </c>
      <c r="E1813" s="184">
        <v>1234.1414</v>
      </c>
      <c r="F1813" s="184">
        <v>3.9514999999999998</v>
      </c>
      <c r="G1813" s="184">
        <v>3.9514999999999998</v>
      </c>
      <c r="H1813" s="184">
        <v>3.8891</v>
      </c>
      <c r="I1813" s="184">
        <v>3.5594000000000001</v>
      </c>
      <c r="J1813" s="184">
        <v>4.2159000000000004</v>
      </c>
      <c r="K1813" s="184">
        <v>3.5371000000000001</v>
      </c>
      <c r="L1813" s="184">
        <v>3.8224999999999998</v>
      </c>
      <c r="M1813" s="184">
        <v>4.0822000000000003</v>
      </c>
      <c r="N1813" s="184">
        <v>3.8368000000000002</v>
      </c>
      <c r="O1813" s="184">
        <v>5.7451999999999996</v>
      </c>
      <c r="P1813" s="184"/>
      <c r="Q1813" s="184">
        <v>6.1627000000000001</v>
      </c>
      <c r="R1813" s="184">
        <v>4.6436000000000002</v>
      </c>
      <c r="S1813" s="120" t="s">
        <v>1996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1488</v>
      </c>
      <c r="B1814" s="180" t="s">
        <v>1495</v>
      </c>
      <c r="C1814" s="180">
        <v>119379</v>
      </c>
      <c r="D1814" s="183">
        <v>44536</v>
      </c>
      <c r="E1814" s="184">
        <v>2628.9684000000002</v>
      </c>
      <c r="F1814" s="184">
        <v>3.2890000000000001</v>
      </c>
      <c r="G1814" s="184">
        <v>3.2890000000000001</v>
      </c>
      <c r="H1814" s="184">
        <v>3.706</v>
      </c>
      <c r="I1814" s="184">
        <v>3.262</v>
      </c>
      <c r="J1814" s="184">
        <v>4.01</v>
      </c>
      <c r="K1814" s="184">
        <v>3.0358000000000001</v>
      </c>
      <c r="L1814" s="184">
        <v>3.3647999999999998</v>
      </c>
      <c r="M1814" s="184">
        <v>3.4805999999999999</v>
      </c>
      <c r="N1814" s="184">
        <v>3.3254000000000001</v>
      </c>
      <c r="O1814" s="184">
        <v>5.55</v>
      </c>
      <c r="P1814" s="184">
        <v>6.4470999999999998</v>
      </c>
      <c r="Q1814" s="184">
        <v>7.7545999999999999</v>
      </c>
      <c r="R1814" s="184">
        <v>4.3326000000000002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1488</v>
      </c>
      <c r="B1815" s="180" t="s">
        <v>1496</v>
      </c>
      <c r="C1815" s="180">
        <v>109269</v>
      </c>
      <c r="D1815" s="183">
        <v>44536</v>
      </c>
      <c r="E1815" s="184">
        <v>2576.0178000000001</v>
      </c>
      <c r="F1815" s="184">
        <v>3.1259999999999999</v>
      </c>
      <c r="G1815" s="184">
        <v>3.1259999999999999</v>
      </c>
      <c r="H1815" s="184">
        <v>3.5430999999999999</v>
      </c>
      <c r="I1815" s="184">
        <v>3.0992999999999999</v>
      </c>
      <c r="J1815" s="184">
        <v>3.8472</v>
      </c>
      <c r="K1815" s="184">
        <v>2.8534999999999999</v>
      </c>
      <c r="L1815" s="184">
        <v>3.1652</v>
      </c>
      <c r="M1815" s="184">
        <v>3.2673000000000001</v>
      </c>
      <c r="N1815" s="184">
        <v>3.1019999999999999</v>
      </c>
      <c r="O1815" s="184">
        <v>5.2990000000000004</v>
      </c>
      <c r="P1815" s="184">
        <v>6.2316000000000003</v>
      </c>
      <c r="Q1815" s="184">
        <v>7.3167999999999997</v>
      </c>
      <c r="R1815" s="184">
        <v>4.0963000000000003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1488</v>
      </c>
      <c r="B1816" s="180" t="s">
        <v>1497</v>
      </c>
      <c r="C1816" s="180">
        <v>118317</v>
      </c>
      <c r="D1816" s="183">
        <v>44536</v>
      </c>
      <c r="E1816" s="184">
        <v>3235.1001999999999</v>
      </c>
      <c r="F1816" s="184">
        <v>3.4180999999999999</v>
      </c>
      <c r="G1816" s="184">
        <v>3.4180999999999999</v>
      </c>
      <c r="H1816" s="184">
        <v>3.4832999999999998</v>
      </c>
      <c r="I1816" s="184">
        <v>3.3033999999999999</v>
      </c>
      <c r="J1816" s="184">
        <v>3.4453999999999998</v>
      </c>
      <c r="K1816" s="184">
        <v>2.8553999999999999</v>
      </c>
      <c r="L1816" s="184">
        <v>3.1936</v>
      </c>
      <c r="M1816" s="184">
        <v>3.2863000000000002</v>
      </c>
      <c r="N1816" s="184">
        <v>3.1808999999999998</v>
      </c>
      <c r="O1816" s="184">
        <v>5.2153999999999998</v>
      </c>
      <c r="P1816" s="184">
        <v>5.7283999999999997</v>
      </c>
      <c r="Q1816" s="184">
        <v>7.1459999999999999</v>
      </c>
      <c r="R1816" s="184">
        <v>4.2279999999999998</v>
      </c>
      <c r="S1816" s="120" t="s">
        <v>1995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1488</v>
      </c>
      <c r="B1817" s="180" t="s">
        <v>1498</v>
      </c>
      <c r="C1817" s="180">
        <v>109371</v>
      </c>
      <c r="D1817" s="183">
        <v>44536</v>
      </c>
      <c r="E1817" s="184">
        <v>3101.4812000000002</v>
      </c>
      <c r="F1817" s="184">
        <v>2.8565</v>
      </c>
      <c r="G1817" s="184">
        <v>2.8565</v>
      </c>
      <c r="H1817" s="184">
        <v>2.9177</v>
      </c>
      <c r="I1817" s="184">
        <v>2.7378</v>
      </c>
      <c r="J1817" s="184">
        <v>2.8803999999999998</v>
      </c>
      <c r="K1817" s="184">
        <v>2.2845</v>
      </c>
      <c r="L1817" s="184">
        <v>2.6362999999999999</v>
      </c>
      <c r="M1817" s="184">
        <v>2.7288999999999999</v>
      </c>
      <c r="N1817" s="184">
        <v>2.6093999999999999</v>
      </c>
      <c r="O1817" s="184">
        <v>4.6553000000000004</v>
      </c>
      <c r="P1817" s="184">
        <v>5.1089000000000002</v>
      </c>
      <c r="Q1817" s="184">
        <v>7.069</v>
      </c>
      <c r="R1817" s="184">
        <v>3.6360999999999999</v>
      </c>
      <c r="S1817" s="120" t="s">
        <v>1995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1488</v>
      </c>
      <c r="B1818" s="180" t="s">
        <v>1499</v>
      </c>
      <c r="C1818" s="180">
        <v>119205</v>
      </c>
      <c r="D1818" s="183">
        <v>44536</v>
      </c>
      <c r="E1818" s="184">
        <v>2924.0419999999999</v>
      </c>
      <c r="F1818" s="184">
        <v>3.7031000000000001</v>
      </c>
      <c r="G1818" s="184">
        <v>3.7031000000000001</v>
      </c>
      <c r="H1818" s="184">
        <v>4.1041999999999996</v>
      </c>
      <c r="I1818" s="184">
        <v>3.4207999999999998</v>
      </c>
      <c r="J1818" s="184">
        <v>3.9077999999999999</v>
      </c>
      <c r="K1818" s="184">
        <v>3.0651000000000002</v>
      </c>
      <c r="L1818" s="184">
        <v>3.5396999999999998</v>
      </c>
      <c r="M1818" s="184">
        <v>3.7122000000000002</v>
      </c>
      <c r="N1818" s="184">
        <v>3.6019999999999999</v>
      </c>
      <c r="O1818" s="184">
        <v>5.4298000000000002</v>
      </c>
      <c r="P1818" s="184">
        <v>5.9604999999999997</v>
      </c>
      <c r="Q1818" s="184">
        <v>7.2925000000000004</v>
      </c>
      <c r="R1818" s="184">
        <v>4.5739999999999998</v>
      </c>
      <c r="S1818" s="120" t="s">
        <v>1996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1488</v>
      </c>
      <c r="B1819" s="180" t="s">
        <v>1500</v>
      </c>
      <c r="C1819" s="180">
        <v>104138</v>
      </c>
      <c r="D1819" s="183">
        <v>44536</v>
      </c>
      <c r="E1819" s="184">
        <v>2759.0603999999998</v>
      </c>
      <c r="F1819" s="184">
        <v>2.9935999999999998</v>
      </c>
      <c r="G1819" s="184">
        <v>2.9935999999999998</v>
      </c>
      <c r="H1819" s="184">
        <v>3.3942999999999999</v>
      </c>
      <c r="I1819" s="184">
        <v>2.706</v>
      </c>
      <c r="J1819" s="184">
        <v>3.1821000000000002</v>
      </c>
      <c r="K1819" s="184">
        <v>2.3491</v>
      </c>
      <c r="L1819" s="184">
        <v>2.8264999999999998</v>
      </c>
      <c r="M1819" s="184">
        <v>2.9942000000000002</v>
      </c>
      <c r="N1819" s="184">
        <v>2.8744000000000001</v>
      </c>
      <c r="O1819" s="184">
        <v>4.6753</v>
      </c>
      <c r="P1819" s="184">
        <v>5.1879999999999997</v>
      </c>
      <c r="Q1819" s="184">
        <v>6.8297999999999996</v>
      </c>
      <c r="R1819" s="184">
        <v>3.8473000000000002</v>
      </c>
      <c r="S1819" s="120" t="s">
        <v>1996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1488</v>
      </c>
      <c r="B1820" s="180" t="s">
        <v>1501</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1488</v>
      </c>
      <c r="B1821" s="180" t="s">
        <v>1502</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1488</v>
      </c>
      <c r="B1822" s="180" t="s">
        <v>1503</v>
      </c>
      <c r="C1822" s="180">
        <v>107249</v>
      </c>
      <c r="D1822" s="183">
        <v>44536</v>
      </c>
      <c r="E1822" s="184">
        <v>32.484200000000001</v>
      </c>
      <c r="F1822" s="184">
        <v>7.7953999999999999</v>
      </c>
      <c r="G1822" s="184">
        <v>7.7953999999999999</v>
      </c>
      <c r="H1822" s="184">
        <v>82.026799999999994</v>
      </c>
      <c r="I1822" s="184">
        <v>45.616999999999997</v>
      </c>
      <c r="J1822" s="184">
        <v>27.462</v>
      </c>
      <c r="K1822" s="184">
        <v>17.935700000000001</v>
      </c>
      <c r="L1822" s="184">
        <v>16.358899999999998</v>
      </c>
      <c r="M1822" s="184">
        <v>13.135</v>
      </c>
      <c r="N1822" s="184">
        <v>11.625299999999999</v>
      </c>
      <c r="O1822" s="184">
        <v>8.4542000000000002</v>
      </c>
      <c r="P1822" s="184">
        <v>8.3785000000000007</v>
      </c>
      <c r="Q1822" s="184">
        <v>8.7941000000000003</v>
      </c>
      <c r="R1822" s="184">
        <v>7.8708</v>
      </c>
      <c r="S1822" s="120" t="s">
        <v>1996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1488</v>
      </c>
      <c r="B1823" s="180" t="s">
        <v>1504</v>
      </c>
      <c r="C1823" s="180">
        <v>118560</v>
      </c>
      <c r="D1823" s="183">
        <v>44536</v>
      </c>
      <c r="E1823" s="184">
        <v>32.6858</v>
      </c>
      <c r="F1823" s="184">
        <v>7.7846000000000002</v>
      </c>
      <c r="G1823" s="184">
        <v>7.7846000000000002</v>
      </c>
      <c r="H1823" s="184">
        <v>82.023099999999999</v>
      </c>
      <c r="I1823" s="184">
        <v>45.611499999999999</v>
      </c>
      <c r="J1823" s="184">
        <v>27.462599999999998</v>
      </c>
      <c r="K1823" s="184">
        <v>17.935300000000002</v>
      </c>
      <c r="L1823" s="184">
        <v>16.358599999999999</v>
      </c>
      <c r="M1823" s="184">
        <v>13.132999999999999</v>
      </c>
      <c r="N1823" s="184">
        <v>11.648899999999999</v>
      </c>
      <c r="O1823" s="184">
        <v>8.5282999999999998</v>
      </c>
      <c r="P1823" s="184">
        <v>8.4535999999999998</v>
      </c>
      <c r="Q1823" s="184">
        <v>9.1442999999999994</v>
      </c>
      <c r="R1823" s="184">
        <v>7.9337</v>
      </c>
      <c r="S1823" s="120" t="s">
        <v>1996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1488</v>
      </c>
      <c r="B1824" s="180" t="s">
        <v>1505</v>
      </c>
      <c r="C1824" s="180">
        <v>145034</v>
      </c>
      <c r="D1824" s="183">
        <v>44536</v>
      </c>
      <c r="E1824" s="184">
        <v>12.2568</v>
      </c>
      <c r="F1824" s="184">
        <v>2.78</v>
      </c>
      <c r="G1824" s="184">
        <v>2.78</v>
      </c>
      <c r="H1824" s="184">
        <v>3.8742000000000001</v>
      </c>
      <c r="I1824" s="184">
        <v>3.5571000000000002</v>
      </c>
      <c r="J1824" s="184">
        <v>4.0758000000000001</v>
      </c>
      <c r="K1824" s="184">
        <v>3.2294999999999998</v>
      </c>
      <c r="L1824" s="184">
        <v>3.7713999999999999</v>
      </c>
      <c r="M1824" s="184">
        <v>4.0442</v>
      </c>
      <c r="N1824" s="184">
        <v>3.8824999999999998</v>
      </c>
      <c r="O1824" s="184">
        <v>6.3467000000000002</v>
      </c>
      <c r="P1824" s="184"/>
      <c r="Q1824" s="184">
        <v>6.56</v>
      </c>
      <c r="R1824" s="184">
        <v>5.3578999999999999</v>
      </c>
      <c r="S1824" s="120" t="s">
        <v>1996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1488</v>
      </c>
      <c r="B1825" s="180" t="s">
        <v>1506</v>
      </c>
      <c r="C1825" s="180">
        <v>145040</v>
      </c>
      <c r="D1825" s="183">
        <v>44536</v>
      </c>
      <c r="E1825" s="184">
        <v>12.1348</v>
      </c>
      <c r="F1825" s="184">
        <v>2.6074000000000002</v>
      </c>
      <c r="G1825" s="184">
        <v>2.6074000000000002</v>
      </c>
      <c r="H1825" s="184">
        <v>3.6120000000000001</v>
      </c>
      <c r="I1825" s="184">
        <v>3.2698</v>
      </c>
      <c r="J1825" s="184">
        <v>3.7772999999999999</v>
      </c>
      <c r="K1825" s="184">
        <v>2.93</v>
      </c>
      <c r="L1825" s="184">
        <v>3.4661</v>
      </c>
      <c r="M1825" s="184">
        <v>3.7107000000000001</v>
      </c>
      <c r="N1825" s="184">
        <v>3.5507</v>
      </c>
      <c r="O1825" s="184">
        <v>6.0179999999999998</v>
      </c>
      <c r="P1825" s="184"/>
      <c r="Q1825" s="184">
        <v>6.2276999999999996</v>
      </c>
      <c r="R1825" s="184">
        <v>5.0278999999999998</v>
      </c>
      <c r="S1825" s="120" t="s">
        <v>1996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1488</v>
      </c>
      <c r="B1826" s="180" t="s">
        <v>1507</v>
      </c>
      <c r="C1826" s="180">
        <v>147908</v>
      </c>
      <c r="D1826" s="183">
        <v>44536</v>
      </c>
      <c r="E1826" s="184">
        <v>1088.4293</v>
      </c>
      <c r="F1826" s="184">
        <v>3.5165999999999999</v>
      </c>
      <c r="G1826" s="184">
        <v>3.5165999999999999</v>
      </c>
      <c r="H1826" s="184">
        <v>3.9481000000000002</v>
      </c>
      <c r="I1826" s="184">
        <v>3.8628999999999998</v>
      </c>
      <c r="J1826" s="184">
        <v>4.3013000000000003</v>
      </c>
      <c r="K1826" s="184">
        <v>3.3384999999999998</v>
      </c>
      <c r="L1826" s="184">
        <v>3.7753999999999999</v>
      </c>
      <c r="M1826" s="184">
        <v>3.8957999999999999</v>
      </c>
      <c r="N1826" s="184">
        <v>3.7435999999999998</v>
      </c>
      <c r="O1826" s="184"/>
      <c r="P1826" s="184"/>
      <c r="Q1826" s="184">
        <v>4.6744000000000003</v>
      </c>
      <c r="R1826" s="184"/>
      <c r="S1826" s="120" t="s">
        <v>1996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1488</v>
      </c>
      <c r="B1827" s="180" t="s">
        <v>1508</v>
      </c>
      <c r="C1827" s="180">
        <v>147907</v>
      </c>
      <c r="D1827" s="183">
        <v>44536</v>
      </c>
      <c r="E1827" s="184">
        <v>1083.1958</v>
      </c>
      <c r="F1827" s="184">
        <v>3.2582</v>
      </c>
      <c r="G1827" s="184">
        <v>3.2582</v>
      </c>
      <c r="H1827" s="184">
        <v>3.6884999999999999</v>
      </c>
      <c r="I1827" s="184">
        <v>3.6032999999999999</v>
      </c>
      <c r="J1827" s="184">
        <v>4.0411000000000001</v>
      </c>
      <c r="K1827" s="184">
        <v>3.0773000000000001</v>
      </c>
      <c r="L1827" s="184">
        <v>3.5116000000000001</v>
      </c>
      <c r="M1827" s="184">
        <v>3.6282999999999999</v>
      </c>
      <c r="N1827" s="184">
        <v>3.4714999999999998</v>
      </c>
      <c r="O1827" s="184"/>
      <c r="P1827" s="184"/>
      <c r="Q1827" s="184">
        <v>4.4028</v>
      </c>
      <c r="R1827" s="184"/>
      <c r="S1827" s="120" t="s">
        <v>1996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1488</v>
      </c>
      <c r="B1828" s="180" t="s">
        <v>1509</v>
      </c>
      <c r="C1828" s="180">
        <v>115092</v>
      </c>
      <c r="D1828" s="183">
        <v>44536</v>
      </c>
      <c r="E1828" s="184">
        <v>22.152999999999999</v>
      </c>
      <c r="F1828" s="184">
        <v>3.7357999999999998</v>
      </c>
      <c r="G1828" s="184">
        <v>3.7357999999999998</v>
      </c>
      <c r="H1828" s="184">
        <v>3.863</v>
      </c>
      <c r="I1828" s="184">
        <v>3.6888000000000001</v>
      </c>
      <c r="J1828" s="184">
        <v>3.8026</v>
      </c>
      <c r="K1828" s="184">
        <v>3.3207</v>
      </c>
      <c r="L1828" s="184">
        <v>3.7980999999999998</v>
      </c>
      <c r="M1828" s="184">
        <v>4.0971000000000002</v>
      </c>
      <c r="N1828" s="184">
        <v>4.0007999999999999</v>
      </c>
      <c r="O1828" s="184">
        <v>6.4218999999999999</v>
      </c>
      <c r="P1828" s="184">
        <v>6.61</v>
      </c>
      <c r="Q1828" s="184">
        <v>7.7903000000000002</v>
      </c>
      <c r="R1828" s="184">
        <v>5.3547000000000002</v>
      </c>
      <c r="S1828" s="120" t="s">
        <v>1995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1488</v>
      </c>
      <c r="B1829" s="180" t="s">
        <v>1510</v>
      </c>
      <c r="C1829" s="180">
        <v>120676</v>
      </c>
      <c r="D1829" s="183">
        <v>44536</v>
      </c>
      <c r="E1829" s="184">
        <v>23.587599999999998</v>
      </c>
      <c r="F1829" s="184">
        <v>4.2827000000000002</v>
      </c>
      <c r="G1829" s="184">
        <v>4.2827000000000002</v>
      </c>
      <c r="H1829" s="184">
        <v>4.3807</v>
      </c>
      <c r="I1829" s="184">
        <v>4.218</v>
      </c>
      <c r="J1829" s="184">
        <v>4.3308999999999997</v>
      </c>
      <c r="K1829" s="184">
        <v>3.8456000000000001</v>
      </c>
      <c r="L1829" s="184">
        <v>4.3418000000000001</v>
      </c>
      <c r="M1829" s="184">
        <v>4.6638000000000002</v>
      </c>
      <c r="N1829" s="184">
        <v>4.5812999999999997</v>
      </c>
      <c r="O1829" s="184">
        <v>7.0370999999999997</v>
      </c>
      <c r="P1829" s="184">
        <v>7.2732999999999999</v>
      </c>
      <c r="Q1829" s="184">
        <v>8.4924999999999997</v>
      </c>
      <c r="R1829" s="184">
        <v>5.9721000000000002</v>
      </c>
      <c r="S1829" s="120" t="s">
        <v>1995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1488</v>
      </c>
      <c r="B1830" s="180" t="s">
        <v>1511</v>
      </c>
      <c r="C1830" s="180">
        <v>113251</v>
      </c>
      <c r="D1830" s="183">
        <v>44536</v>
      </c>
      <c r="E1830" s="184">
        <v>2229.3661999999999</v>
      </c>
      <c r="F1830" s="184">
        <v>2.3439000000000001</v>
      </c>
      <c r="G1830" s="184">
        <v>2.3439000000000001</v>
      </c>
      <c r="H1830" s="184">
        <v>3.4954999999999998</v>
      </c>
      <c r="I1830" s="184">
        <v>3.3315999999999999</v>
      </c>
      <c r="J1830" s="184">
        <v>3.6208999999999998</v>
      </c>
      <c r="K1830" s="184">
        <v>5.4469000000000003</v>
      </c>
      <c r="L1830" s="184">
        <v>4.4691999999999998</v>
      </c>
      <c r="M1830" s="184">
        <v>4.0197000000000003</v>
      </c>
      <c r="N1830" s="184">
        <v>3.9965999999999999</v>
      </c>
      <c r="O1830" s="184">
        <v>5.4306999999999999</v>
      </c>
      <c r="P1830" s="184">
        <v>5.6971999999999996</v>
      </c>
      <c r="Q1830" s="184">
        <v>7.3757000000000001</v>
      </c>
      <c r="R1830" s="184">
        <v>4.6134000000000004</v>
      </c>
      <c r="S1830" s="120" t="s">
        <v>1995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1488</v>
      </c>
      <c r="B1831" s="180" t="s">
        <v>1512</v>
      </c>
      <c r="C1831" s="180">
        <v>118350</v>
      </c>
      <c r="D1831" s="183">
        <v>44536</v>
      </c>
      <c r="E1831" s="184">
        <v>2337.6156999999998</v>
      </c>
      <c r="F1831" s="184">
        <v>2.6638000000000002</v>
      </c>
      <c r="G1831" s="184">
        <v>2.6638000000000002</v>
      </c>
      <c r="H1831" s="184">
        <v>3.8157999999999999</v>
      </c>
      <c r="I1831" s="184">
        <v>3.6520000000000001</v>
      </c>
      <c r="J1831" s="184">
        <v>3.9420000000000002</v>
      </c>
      <c r="K1831" s="184">
        <v>5.7713999999999999</v>
      </c>
      <c r="L1831" s="184">
        <v>4.7968000000000002</v>
      </c>
      <c r="M1831" s="184">
        <v>4.3501000000000003</v>
      </c>
      <c r="N1831" s="184">
        <v>4.3300999999999998</v>
      </c>
      <c r="O1831" s="184">
        <v>5.8653000000000004</v>
      </c>
      <c r="P1831" s="184">
        <v>6.2992999999999997</v>
      </c>
      <c r="Q1831" s="184">
        <v>7.4867999999999997</v>
      </c>
      <c r="R1831" s="184">
        <v>4.9889999999999999</v>
      </c>
      <c r="S1831" s="120" t="s">
        <v>1995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1488</v>
      </c>
      <c r="B1832" s="180" t="s">
        <v>1513</v>
      </c>
      <c r="C1832" s="180">
        <v>144173</v>
      </c>
      <c r="D1832" s="183">
        <v>44536</v>
      </c>
      <c r="E1832" s="184">
        <v>12.2584</v>
      </c>
      <c r="F1832" s="184">
        <v>2.3824999999999998</v>
      </c>
      <c r="G1832" s="184">
        <v>2.3824999999999998</v>
      </c>
      <c r="H1832" s="184">
        <v>3.6181000000000001</v>
      </c>
      <c r="I1832" s="184">
        <v>3.5779999999999998</v>
      </c>
      <c r="J1832" s="184">
        <v>4.0297999999999998</v>
      </c>
      <c r="K1832" s="184">
        <v>3.1061000000000001</v>
      </c>
      <c r="L1832" s="184">
        <v>3.4638</v>
      </c>
      <c r="M1832" s="184">
        <v>3.6107999999999998</v>
      </c>
      <c r="N1832" s="184">
        <v>3.4441000000000002</v>
      </c>
      <c r="O1832" s="184">
        <v>5.9156000000000004</v>
      </c>
      <c r="P1832" s="184"/>
      <c r="Q1832" s="184">
        <v>6.1924999999999999</v>
      </c>
      <c r="R1832" s="184">
        <v>4.6866000000000003</v>
      </c>
      <c r="S1832" s="120" t="s">
        <v>1996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1488</v>
      </c>
      <c r="B1833" s="180" t="s">
        <v>1514</v>
      </c>
      <c r="C1833" s="180">
        <v>144171</v>
      </c>
      <c r="D1833" s="183">
        <v>44536</v>
      </c>
      <c r="E1833" s="184">
        <v>12.191000000000001</v>
      </c>
      <c r="F1833" s="184">
        <v>2.0962000000000001</v>
      </c>
      <c r="G1833" s="184">
        <v>2.0962000000000001</v>
      </c>
      <c r="H1833" s="184">
        <v>3.3811</v>
      </c>
      <c r="I1833" s="184">
        <v>3.3833000000000002</v>
      </c>
      <c r="J1833" s="184">
        <v>3.8420000000000001</v>
      </c>
      <c r="K1833" s="184">
        <v>2.923</v>
      </c>
      <c r="L1833" s="184">
        <v>3.2890999999999999</v>
      </c>
      <c r="M1833" s="184">
        <v>3.4403000000000001</v>
      </c>
      <c r="N1833" s="184">
        <v>3.2736999999999998</v>
      </c>
      <c r="O1833" s="184">
        <v>5.7488999999999999</v>
      </c>
      <c r="P1833" s="184"/>
      <c r="Q1833" s="184">
        <v>6.0198999999999998</v>
      </c>
      <c r="R1833" s="184">
        <v>4.5210999999999997</v>
      </c>
      <c r="S1833" s="120" t="s">
        <v>1996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1488</v>
      </c>
      <c r="B1834" s="180" t="s">
        <v>1515</v>
      </c>
      <c r="C1834" s="180">
        <v>116424</v>
      </c>
      <c r="D1834" s="183"/>
      <c r="E1834" s="184"/>
      <c r="F1834" s="184"/>
      <c r="G1834" s="184"/>
      <c r="H1834" s="184"/>
      <c r="I1834" s="184"/>
      <c r="J1834" s="184"/>
      <c r="K1834" s="184"/>
      <c r="L1834" s="184"/>
      <c r="M1834" s="184"/>
      <c r="N1834" s="184"/>
      <c r="O1834" s="184"/>
      <c r="P1834" s="184"/>
      <c r="Q1834" s="184"/>
      <c r="R1834" s="184"/>
      <c r="S1834" s="120" t="s">
        <v>1995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1488</v>
      </c>
      <c r="B1835" s="180" t="s">
        <v>1516</v>
      </c>
      <c r="C1835" s="180">
        <v>119143</v>
      </c>
      <c r="D1835" s="183"/>
      <c r="E1835" s="184"/>
      <c r="F1835" s="184"/>
      <c r="G1835" s="184"/>
      <c r="H1835" s="184"/>
      <c r="I1835" s="184"/>
      <c r="J1835" s="184"/>
      <c r="K1835" s="184"/>
      <c r="L1835" s="184"/>
      <c r="M1835" s="184"/>
      <c r="N1835" s="184"/>
      <c r="O1835" s="184"/>
      <c r="P1835" s="184"/>
      <c r="Q1835" s="184"/>
      <c r="R1835" s="184"/>
      <c r="S1835" s="120" t="s">
        <v>1995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1488</v>
      </c>
      <c r="B1836" s="180" t="s">
        <v>1517</v>
      </c>
      <c r="C1836" s="180">
        <v>114359</v>
      </c>
      <c r="D1836" s="183">
        <v>44536</v>
      </c>
      <c r="E1836" s="184">
        <v>2174.2802999999999</v>
      </c>
      <c r="F1836" s="184">
        <v>2.6261000000000001</v>
      </c>
      <c r="G1836" s="184">
        <v>2.6261000000000001</v>
      </c>
      <c r="H1836" s="184">
        <v>2.9965999999999999</v>
      </c>
      <c r="I1836" s="184">
        <v>2.8845000000000001</v>
      </c>
      <c r="J1836" s="184">
        <v>3.383</v>
      </c>
      <c r="K1836" s="184">
        <v>2.5002</v>
      </c>
      <c r="L1836" s="184">
        <v>2.9893000000000001</v>
      </c>
      <c r="M1836" s="184">
        <v>3.1305999999999998</v>
      </c>
      <c r="N1836" s="184">
        <v>3.0165999999999999</v>
      </c>
      <c r="O1836" s="184">
        <v>5.3616000000000001</v>
      </c>
      <c r="P1836" s="184">
        <v>6.0103</v>
      </c>
      <c r="Q1836" s="184">
        <v>7.3559999999999999</v>
      </c>
      <c r="R1836" s="184">
        <v>4.1113999999999997</v>
      </c>
      <c r="S1836" s="120" t="s">
        <v>1996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1488</v>
      </c>
      <c r="B1837" s="180" t="s">
        <v>1518</v>
      </c>
      <c r="C1837" s="180">
        <v>120541</v>
      </c>
      <c r="D1837" s="183">
        <v>44536</v>
      </c>
      <c r="E1837" s="184">
        <v>2278.7730000000001</v>
      </c>
      <c r="F1837" s="184">
        <v>3.2774999999999999</v>
      </c>
      <c r="G1837" s="184">
        <v>3.2774999999999999</v>
      </c>
      <c r="H1837" s="184">
        <v>3.6472000000000002</v>
      </c>
      <c r="I1837" s="184">
        <v>3.5354000000000001</v>
      </c>
      <c r="J1837" s="184">
        <v>4.0353000000000003</v>
      </c>
      <c r="K1837" s="184">
        <v>3.1547999999999998</v>
      </c>
      <c r="L1837" s="184">
        <v>3.6509999999999998</v>
      </c>
      <c r="M1837" s="184">
        <v>3.7980999999999998</v>
      </c>
      <c r="N1837" s="184">
        <v>3.6888000000000001</v>
      </c>
      <c r="O1837" s="184">
        <v>5.9867999999999997</v>
      </c>
      <c r="P1837" s="184">
        <v>6.5827999999999998</v>
      </c>
      <c r="Q1837" s="184">
        <v>7.6539999999999999</v>
      </c>
      <c r="R1837" s="184">
        <v>4.7784000000000004</v>
      </c>
      <c r="S1837" s="120" t="s">
        <v>1996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1488</v>
      </c>
      <c r="B1838" s="180" t="s">
        <v>1519</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1488</v>
      </c>
      <c r="B1839" s="180" t="s">
        <v>1520</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1488</v>
      </c>
      <c r="B1840" s="180" t="s">
        <v>1521</v>
      </c>
      <c r="C1840" s="180">
        <v>102591</v>
      </c>
      <c r="D1840" s="183">
        <v>44536</v>
      </c>
      <c r="E1840" s="184">
        <v>34.475499999999997</v>
      </c>
      <c r="F1840" s="184">
        <v>3.7772999999999999</v>
      </c>
      <c r="G1840" s="184">
        <v>3.7772999999999999</v>
      </c>
      <c r="H1840" s="184">
        <v>3.3447</v>
      </c>
      <c r="I1840" s="184">
        <v>2.8010999999999999</v>
      </c>
      <c r="J1840" s="184">
        <v>3.4563999999999999</v>
      </c>
      <c r="K1840" s="184">
        <v>2.7446000000000002</v>
      </c>
      <c r="L1840" s="184">
        <v>3.2145000000000001</v>
      </c>
      <c r="M1840" s="184">
        <v>3.3546999999999998</v>
      </c>
      <c r="N1840" s="184">
        <v>3.1844000000000001</v>
      </c>
      <c r="O1840" s="184">
        <v>5.7222</v>
      </c>
      <c r="P1840" s="184">
        <v>6.1856</v>
      </c>
      <c r="Q1840" s="184">
        <v>7.4047000000000001</v>
      </c>
      <c r="R1840" s="184">
        <v>4.5689000000000002</v>
      </c>
      <c r="S1840" s="120" t="s">
        <v>1996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1488</v>
      </c>
      <c r="B1841" s="180" t="s">
        <v>1522</v>
      </c>
      <c r="C1841" s="180">
        <v>119750</v>
      </c>
      <c r="D1841" s="183">
        <v>44536</v>
      </c>
      <c r="E1841" s="184">
        <v>35.555799999999998</v>
      </c>
      <c r="F1841" s="184">
        <v>4.2446000000000002</v>
      </c>
      <c r="G1841" s="184">
        <v>4.2446000000000002</v>
      </c>
      <c r="H1841" s="184">
        <v>3.7863000000000002</v>
      </c>
      <c r="I1841" s="184">
        <v>3.2450000000000001</v>
      </c>
      <c r="J1841" s="184">
        <v>3.8990999999999998</v>
      </c>
      <c r="K1841" s="184">
        <v>3.1882999999999999</v>
      </c>
      <c r="L1841" s="184">
        <v>3.6625000000000001</v>
      </c>
      <c r="M1841" s="184">
        <v>3.8066</v>
      </c>
      <c r="N1841" s="184">
        <v>3.6398000000000001</v>
      </c>
      <c r="O1841" s="184">
        <v>6.1749999999999998</v>
      </c>
      <c r="P1841" s="184">
        <v>6.6074999999999999</v>
      </c>
      <c r="Q1841" s="184">
        <v>7.7282999999999999</v>
      </c>
      <c r="R1841" s="184">
        <v>5.032</v>
      </c>
      <c r="S1841" s="120" t="s">
        <v>1996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1488</v>
      </c>
      <c r="B1842" s="180" t="s">
        <v>1523</v>
      </c>
      <c r="C1842" s="180">
        <v>112423</v>
      </c>
      <c r="D1842" s="183">
        <v>44536</v>
      </c>
      <c r="E1842" s="184">
        <v>35.012999999999998</v>
      </c>
      <c r="F1842" s="184">
        <v>3.0238999999999998</v>
      </c>
      <c r="G1842" s="184">
        <v>3.0238999999999998</v>
      </c>
      <c r="H1842" s="184">
        <v>3.4722</v>
      </c>
      <c r="I1842" s="184">
        <v>3.3475999999999999</v>
      </c>
      <c r="J1842" s="184">
        <v>3.7339000000000002</v>
      </c>
      <c r="K1842" s="184">
        <v>3.0274999999999999</v>
      </c>
      <c r="L1842" s="184">
        <v>3.3536000000000001</v>
      </c>
      <c r="M1842" s="184">
        <v>3.4445000000000001</v>
      </c>
      <c r="N1842" s="184">
        <v>3.3252999999999999</v>
      </c>
      <c r="O1842" s="184">
        <v>5.5928000000000004</v>
      </c>
      <c r="P1842" s="184">
        <v>6.0869999999999997</v>
      </c>
      <c r="Q1842" s="184">
        <v>3.8281999999999998</v>
      </c>
      <c r="R1842" s="184">
        <v>4.4793000000000003</v>
      </c>
      <c r="S1842" s="120" t="s">
        <v>1996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1488</v>
      </c>
      <c r="B1843" s="180" t="s">
        <v>1524</v>
      </c>
      <c r="C1843" s="180">
        <v>119849</v>
      </c>
      <c r="D1843" s="183">
        <v>44536</v>
      </c>
      <c r="E1843" s="184">
        <v>35.936100000000003</v>
      </c>
      <c r="F1843" s="184">
        <v>3.2172000000000001</v>
      </c>
      <c r="G1843" s="184">
        <v>3.2172000000000001</v>
      </c>
      <c r="H1843" s="184">
        <v>3.63</v>
      </c>
      <c r="I1843" s="184">
        <v>3.5089000000000001</v>
      </c>
      <c r="J1843" s="184">
        <v>3.8948</v>
      </c>
      <c r="K1843" s="184">
        <v>3.1894</v>
      </c>
      <c r="L1843" s="184">
        <v>3.5165999999999999</v>
      </c>
      <c r="M1843" s="184">
        <v>3.6088</v>
      </c>
      <c r="N1843" s="184">
        <v>3.4908999999999999</v>
      </c>
      <c r="O1843" s="184">
        <v>5.8520000000000003</v>
      </c>
      <c r="P1843" s="184">
        <v>6.3912000000000004</v>
      </c>
      <c r="Q1843" s="184">
        <v>7.6642000000000001</v>
      </c>
      <c r="R1843" s="184">
        <v>4.7076000000000002</v>
      </c>
      <c r="S1843" s="120" t="s">
        <v>1996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1488</v>
      </c>
      <c r="B1844" s="180" t="s">
        <v>1525</v>
      </c>
      <c r="C1844" s="180">
        <v>147772</v>
      </c>
      <c r="D1844" s="183">
        <v>44536</v>
      </c>
      <c r="E1844" s="184">
        <v>1084.4718</v>
      </c>
      <c r="F1844" s="184">
        <v>3.5103</v>
      </c>
      <c r="G1844" s="184">
        <v>3.5103</v>
      </c>
      <c r="H1844" s="184">
        <v>3.5979999999999999</v>
      </c>
      <c r="I1844" s="184">
        <v>3.5836000000000001</v>
      </c>
      <c r="J1844" s="184">
        <v>3.7677</v>
      </c>
      <c r="K1844" s="184">
        <v>3.266</v>
      </c>
      <c r="L1844" s="184">
        <v>3.4697</v>
      </c>
      <c r="M1844" s="184">
        <v>3.4796999999999998</v>
      </c>
      <c r="N1844" s="184">
        <v>3.3868999999999998</v>
      </c>
      <c r="O1844" s="184"/>
      <c r="P1844" s="184"/>
      <c r="Q1844" s="184">
        <v>4.0808999999999997</v>
      </c>
      <c r="R1844" s="184">
        <v>4.0362</v>
      </c>
      <c r="S1844" s="120" t="s">
        <v>1996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1488</v>
      </c>
      <c r="B1845" s="180" t="s">
        <v>1526</v>
      </c>
      <c r="C1845" s="180">
        <v>147770</v>
      </c>
      <c r="D1845" s="183">
        <v>44536</v>
      </c>
      <c r="E1845" s="184">
        <v>1079.498</v>
      </c>
      <c r="F1845" s="184">
        <v>3.3144999999999998</v>
      </c>
      <c r="G1845" s="184">
        <v>3.3144999999999998</v>
      </c>
      <c r="H1845" s="184">
        <v>3.4003000000000001</v>
      </c>
      <c r="I1845" s="184">
        <v>3.3856000000000002</v>
      </c>
      <c r="J1845" s="184">
        <v>3.5727000000000002</v>
      </c>
      <c r="K1845" s="184">
        <v>3.0657000000000001</v>
      </c>
      <c r="L1845" s="184">
        <v>3.2679</v>
      </c>
      <c r="M1845" s="184">
        <v>3.2833000000000001</v>
      </c>
      <c r="N1845" s="184">
        <v>3.1869999999999998</v>
      </c>
      <c r="O1845" s="184"/>
      <c r="P1845" s="184"/>
      <c r="Q1845" s="184">
        <v>3.8452000000000002</v>
      </c>
      <c r="R1845" s="184">
        <v>3.8018999999999998</v>
      </c>
      <c r="S1845" s="120" t="s">
        <v>1996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1488</v>
      </c>
      <c r="B1846" s="180" t="s">
        <v>1527</v>
      </c>
      <c r="C1846" s="180">
        <v>147731</v>
      </c>
      <c r="D1846" s="183">
        <v>44536</v>
      </c>
      <c r="E1846" s="184">
        <v>1115.5436999999999</v>
      </c>
      <c r="F1846" s="184">
        <v>3.4070999999999998</v>
      </c>
      <c r="G1846" s="184">
        <v>3.4070999999999998</v>
      </c>
      <c r="H1846" s="184">
        <v>3.7313000000000001</v>
      </c>
      <c r="I1846" s="184">
        <v>3.6486000000000001</v>
      </c>
      <c r="J1846" s="184">
        <v>3.9036</v>
      </c>
      <c r="K1846" s="184">
        <v>3.2393000000000001</v>
      </c>
      <c r="L1846" s="184">
        <v>3.7372000000000001</v>
      </c>
      <c r="M1846" s="184">
        <v>3.8973</v>
      </c>
      <c r="N1846" s="184">
        <v>3.6922999999999999</v>
      </c>
      <c r="O1846" s="184"/>
      <c r="P1846" s="184"/>
      <c r="Q1846" s="184">
        <v>5.2428999999999997</v>
      </c>
      <c r="R1846" s="184">
        <v>5.1196999999999999</v>
      </c>
      <c r="S1846" s="120" t="s">
        <v>1996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1488</v>
      </c>
      <c r="B1847" s="180" t="s">
        <v>1528</v>
      </c>
      <c r="C1847" s="180">
        <v>147734</v>
      </c>
      <c r="D1847" s="183">
        <v>44536</v>
      </c>
      <c r="E1847" s="184">
        <v>1105.556</v>
      </c>
      <c r="F1847" s="184">
        <v>2.9864000000000002</v>
      </c>
      <c r="G1847" s="184">
        <v>2.9864000000000002</v>
      </c>
      <c r="H1847" s="184">
        <v>3.3102</v>
      </c>
      <c r="I1847" s="184">
        <v>3.2273999999999998</v>
      </c>
      <c r="J1847" s="184">
        <v>3.4811999999999999</v>
      </c>
      <c r="K1847" s="184">
        <v>2.8247</v>
      </c>
      <c r="L1847" s="184">
        <v>3.3136999999999999</v>
      </c>
      <c r="M1847" s="184">
        <v>3.4683000000000002</v>
      </c>
      <c r="N1847" s="184">
        <v>3.2595999999999998</v>
      </c>
      <c r="O1847" s="184"/>
      <c r="P1847" s="184"/>
      <c r="Q1847" s="184">
        <v>4.8014999999999999</v>
      </c>
      <c r="R1847" s="184">
        <v>4.6810999999999998</v>
      </c>
      <c r="S1847" s="120" t="s">
        <v>1996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1488</v>
      </c>
      <c r="B1848" s="180" t="s">
        <v>1964</v>
      </c>
      <c r="C1848" s="180">
        <v>148529</v>
      </c>
      <c r="D1848" s="183">
        <v>44536</v>
      </c>
      <c r="E1848" s="184">
        <v>1043.9141</v>
      </c>
      <c r="F1848" s="184">
        <v>3.6514000000000002</v>
      </c>
      <c r="G1848" s="184">
        <v>3.6514000000000002</v>
      </c>
      <c r="H1848" s="184">
        <v>3.87</v>
      </c>
      <c r="I1848" s="184">
        <v>4.1542000000000003</v>
      </c>
      <c r="J1848" s="184">
        <v>4.2328000000000001</v>
      </c>
      <c r="K1848" s="184">
        <v>3.4605999999999999</v>
      </c>
      <c r="L1848" s="184">
        <v>3.7871999999999999</v>
      </c>
      <c r="M1848" s="184">
        <v>3.8647</v>
      </c>
      <c r="N1848" s="184">
        <v>3.6714000000000002</v>
      </c>
      <c r="O1848" s="184"/>
      <c r="P1848" s="184"/>
      <c r="Q1848" s="184">
        <v>3.7599</v>
      </c>
      <c r="R1848" s="184"/>
      <c r="S1848" s="120" t="s">
        <v>1996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1488</v>
      </c>
      <c r="B1849" s="180" t="s">
        <v>1965</v>
      </c>
      <c r="C1849" s="180">
        <v>148530</v>
      </c>
      <c r="D1849" s="183">
        <v>44536</v>
      </c>
      <c r="E1849" s="184">
        <v>1040.9621999999999</v>
      </c>
      <c r="F1849" s="184">
        <v>3.4384000000000001</v>
      </c>
      <c r="G1849" s="184">
        <v>3.4384000000000001</v>
      </c>
      <c r="H1849" s="184">
        <v>3.6572</v>
      </c>
      <c r="I1849" s="184">
        <v>3.9413999999999998</v>
      </c>
      <c r="J1849" s="184">
        <v>4.0187999999999997</v>
      </c>
      <c r="K1849" s="184">
        <v>3.2456</v>
      </c>
      <c r="L1849" s="184">
        <v>3.5655999999999999</v>
      </c>
      <c r="M1849" s="184">
        <v>3.6427999999999998</v>
      </c>
      <c r="N1849" s="184">
        <v>3.4373999999999998</v>
      </c>
      <c r="O1849" s="184"/>
      <c r="P1849" s="184"/>
      <c r="Q1849" s="184">
        <v>3.5078999999999998</v>
      </c>
      <c r="R1849" s="184"/>
      <c r="S1849" s="120" t="s">
        <v>1996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1488</v>
      </c>
      <c r="B1850" s="180" t="s">
        <v>1529</v>
      </c>
      <c r="C1850" s="180">
        <v>124234</v>
      </c>
      <c r="D1850" s="183">
        <v>44536</v>
      </c>
      <c r="E1850" s="184">
        <v>14.255699999999999</v>
      </c>
      <c r="F1850" s="184">
        <v>3.1585999999999999</v>
      </c>
      <c r="G1850" s="184">
        <v>3.1585999999999999</v>
      </c>
      <c r="H1850" s="184">
        <v>2.4883999999999999</v>
      </c>
      <c r="I1850" s="184">
        <v>2.3247</v>
      </c>
      <c r="J1850" s="184">
        <v>3.0497999999999998</v>
      </c>
      <c r="K1850" s="184">
        <v>2.8620000000000001</v>
      </c>
      <c r="L1850" s="184">
        <v>3.1953</v>
      </c>
      <c r="M1850" s="184">
        <v>3.2166000000000001</v>
      </c>
      <c r="N1850" s="184">
        <v>3.1815000000000002</v>
      </c>
      <c r="O1850" s="184">
        <v>1.8222</v>
      </c>
      <c r="P1850" s="184">
        <v>2.2755999999999998</v>
      </c>
      <c r="Q1850" s="184">
        <v>4.3888999999999996</v>
      </c>
      <c r="R1850" s="184">
        <v>3.8203</v>
      </c>
      <c r="S1850" s="120" t="s">
        <v>1995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1488</v>
      </c>
      <c r="B1851" s="180" t="s">
        <v>1530</v>
      </c>
      <c r="C1851" s="180">
        <v>124233</v>
      </c>
      <c r="D1851" s="183">
        <v>44536</v>
      </c>
      <c r="E1851" s="184">
        <v>13.7606</v>
      </c>
      <c r="F1851" s="184">
        <v>2.6530999999999998</v>
      </c>
      <c r="G1851" s="184">
        <v>2.6530999999999998</v>
      </c>
      <c r="H1851" s="184">
        <v>2.0091000000000001</v>
      </c>
      <c r="I1851" s="184">
        <v>1.8391</v>
      </c>
      <c r="J1851" s="184">
        <v>2.4165999999999999</v>
      </c>
      <c r="K1851" s="184">
        <v>2.1156000000000001</v>
      </c>
      <c r="L1851" s="184">
        <v>2.415</v>
      </c>
      <c r="M1851" s="184">
        <v>2.4201999999999999</v>
      </c>
      <c r="N1851" s="184">
        <v>2.427</v>
      </c>
      <c r="O1851" s="184">
        <v>1.5724</v>
      </c>
      <c r="P1851" s="184">
        <v>1.9521999999999999</v>
      </c>
      <c r="Q1851" s="184">
        <v>3.9428999999999998</v>
      </c>
      <c r="R1851" s="184">
        <v>3.4386999999999999</v>
      </c>
      <c r="S1851" s="120" t="s">
        <v>1995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1488</v>
      </c>
      <c r="B1852" s="180" t="s">
        <v>2019</v>
      </c>
      <c r="C1852" s="180">
        <v>119186</v>
      </c>
      <c r="D1852" s="183">
        <v>44536</v>
      </c>
      <c r="E1852" s="184">
        <v>2358.2858999999999</v>
      </c>
      <c r="F1852" s="184">
        <v>3.1696</v>
      </c>
      <c r="G1852" s="184">
        <v>3.1696</v>
      </c>
      <c r="H1852" s="184">
        <v>3.1530999999999998</v>
      </c>
      <c r="I1852" s="184">
        <v>3.0546000000000002</v>
      </c>
      <c r="J1852" s="184">
        <v>3.5085000000000002</v>
      </c>
      <c r="K1852" s="184">
        <v>2.6265000000000001</v>
      </c>
      <c r="L1852" s="184">
        <v>2.931</v>
      </c>
      <c r="M1852" s="184">
        <v>2.9977999999999998</v>
      </c>
      <c r="N1852" s="184">
        <v>2.8197999999999999</v>
      </c>
      <c r="O1852" s="184">
        <v>4.9366000000000003</v>
      </c>
      <c r="P1852" s="184">
        <v>5.7595999999999998</v>
      </c>
      <c r="Q1852" s="184">
        <v>7.1993999999999998</v>
      </c>
      <c r="R1852" s="184">
        <v>3.7663000000000002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1488</v>
      </c>
      <c r="B1853" s="180" t="s">
        <v>2020</v>
      </c>
      <c r="C1853" s="180">
        <v>112408</v>
      </c>
      <c r="D1853" s="183">
        <v>44536</v>
      </c>
      <c r="E1853" s="184">
        <v>2224.0084000000002</v>
      </c>
      <c r="F1853" s="184">
        <v>2.2494000000000001</v>
      </c>
      <c r="G1853" s="184">
        <v>2.2494000000000001</v>
      </c>
      <c r="H1853" s="184">
        <v>2.2324999999999999</v>
      </c>
      <c r="I1853" s="184">
        <v>2.1335999999999999</v>
      </c>
      <c r="J1853" s="184">
        <v>2.5859999999999999</v>
      </c>
      <c r="K1853" s="184">
        <v>1.7018</v>
      </c>
      <c r="L1853" s="184">
        <v>1.9995000000000001</v>
      </c>
      <c r="M1853" s="184">
        <v>2.0604</v>
      </c>
      <c r="N1853" s="184">
        <v>1.8785000000000001</v>
      </c>
      <c r="O1853" s="184">
        <v>4.0686</v>
      </c>
      <c r="P1853" s="184">
        <v>4.9478</v>
      </c>
      <c r="Q1853" s="184">
        <v>7.0068000000000001</v>
      </c>
      <c r="R1853" s="184">
        <v>2.9009999999999998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1488</v>
      </c>
      <c r="B1854" s="180" t="s">
        <v>1531</v>
      </c>
      <c r="C1854" s="180">
        <v>143493</v>
      </c>
      <c r="D1854" s="183">
        <v>44536</v>
      </c>
      <c r="E1854" s="184">
        <v>3237.8081999999999</v>
      </c>
      <c r="F1854" s="184">
        <v>4.2397999999999998</v>
      </c>
      <c r="G1854" s="184">
        <v>4.2397999999999998</v>
      </c>
      <c r="H1854" s="184">
        <v>4.4497</v>
      </c>
      <c r="I1854" s="184">
        <v>3.1861000000000002</v>
      </c>
      <c r="J1854" s="184">
        <v>3.9016999999999999</v>
      </c>
      <c r="K1854" s="184">
        <v>3.3292999999999999</v>
      </c>
      <c r="L1854" s="184">
        <v>10.8078</v>
      </c>
      <c r="M1854" s="184">
        <v>8.9754000000000005</v>
      </c>
      <c r="N1854" s="184">
        <v>7.7510000000000003</v>
      </c>
      <c r="O1854" s="184">
        <v>4.5674999999999999</v>
      </c>
      <c r="P1854" s="184">
        <v>5.3090000000000002</v>
      </c>
      <c r="Q1854" s="184">
        <v>6.0461999999999998</v>
      </c>
      <c r="R1854" s="184">
        <v>6.4226000000000001</v>
      </c>
      <c r="S1854" s="120" t="s">
        <v>1996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1488</v>
      </c>
      <c r="B1855" s="180" t="s">
        <v>1532</v>
      </c>
      <c r="C1855" s="180">
        <v>143494</v>
      </c>
      <c r="D1855" s="183">
        <v>44536</v>
      </c>
      <c r="E1855" s="184">
        <v>3473.9454999999998</v>
      </c>
      <c r="F1855" s="184">
        <v>5.1101999999999999</v>
      </c>
      <c r="G1855" s="184">
        <v>5.1101999999999999</v>
      </c>
      <c r="H1855" s="184">
        <v>5.3197999999999999</v>
      </c>
      <c r="I1855" s="184">
        <v>4.0622999999999996</v>
      </c>
      <c r="J1855" s="184">
        <v>4.7770999999999999</v>
      </c>
      <c r="K1855" s="184">
        <v>4.2080000000000002</v>
      </c>
      <c r="L1855" s="184">
        <v>11.7278</v>
      </c>
      <c r="M1855" s="184">
        <v>9.8817000000000004</v>
      </c>
      <c r="N1855" s="184">
        <v>8.6458999999999993</v>
      </c>
      <c r="O1855" s="184">
        <v>5.3973000000000004</v>
      </c>
      <c r="P1855" s="184">
        <v>6.1944999999999997</v>
      </c>
      <c r="Q1855" s="184">
        <v>7.2785000000000002</v>
      </c>
      <c r="R1855" s="184">
        <v>7.2771999999999997</v>
      </c>
      <c r="S1855" s="120" t="s">
        <v>1996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1488</v>
      </c>
      <c r="B1856" s="180" t="s">
        <v>1533</v>
      </c>
      <c r="C1856" s="180">
        <v>147674</v>
      </c>
      <c r="D1856" s="183"/>
      <c r="E1856" s="184"/>
      <c r="F1856" s="184"/>
      <c r="G1856" s="184"/>
      <c r="H1856" s="184"/>
      <c r="I1856" s="184"/>
      <c r="J1856" s="184"/>
      <c r="K1856" s="184"/>
      <c r="L1856" s="184"/>
      <c r="M1856" s="184"/>
      <c r="N1856" s="184"/>
      <c r="O1856" s="184"/>
      <c r="P1856" s="184"/>
      <c r="Q1856" s="184"/>
      <c r="R1856" s="184"/>
      <c r="S1856" s="120" t="s">
        <v>1996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1488</v>
      </c>
      <c r="B1857" s="180" t="s">
        <v>1534</v>
      </c>
      <c r="C1857" s="180">
        <v>147675</v>
      </c>
      <c r="D1857" s="183"/>
      <c r="E1857" s="184"/>
      <c r="F1857" s="184"/>
      <c r="G1857" s="184"/>
      <c r="H1857" s="184"/>
      <c r="I1857" s="184"/>
      <c r="J1857" s="184"/>
      <c r="K1857" s="184"/>
      <c r="L1857" s="184"/>
      <c r="M1857" s="184"/>
      <c r="N1857" s="184"/>
      <c r="O1857" s="184"/>
      <c r="P1857" s="184"/>
      <c r="Q1857" s="184"/>
      <c r="R1857" s="184"/>
      <c r="S1857" s="120" t="s">
        <v>1996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1488</v>
      </c>
      <c r="B1858" s="180" t="s">
        <v>1535</v>
      </c>
      <c r="C1858" s="180">
        <v>138343</v>
      </c>
      <c r="D1858" s="183">
        <v>44536</v>
      </c>
      <c r="E1858" s="184">
        <v>27.660599999999999</v>
      </c>
      <c r="F1858" s="184">
        <v>2.8157000000000001</v>
      </c>
      <c r="G1858" s="184">
        <v>2.8157000000000001</v>
      </c>
      <c r="H1858" s="184">
        <v>3.0556000000000001</v>
      </c>
      <c r="I1858" s="184">
        <v>2.9819</v>
      </c>
      <c r="J1858" s="184">
        <v>3.3651</v>
      </c>
      <c r="K1858" s="184">
        <v>2.6919</v>
      </c>
      <c r="L1858" s="184">
        <v>3.1818</v>
      </c>
      <c r="M1858" s="184">
        <v>3.3405999999999998</v>
      </c>
      <c r="N1858" s="184">
        <v>3.2627000000000002</v>
      </c>
      <c r="O1858" s="184">
        <v>7.6791</v>
      </c>
      <c r="P1858" s="184">
        <v>7.4561000000000002</v>
      </c>
      <c r="Q1858" s="184">
        <v>7.8684000000000003</v>
      </c>
      <c r="R1858" s="184">
        <v>4.5073999999999996</v>
      </c>
      <c r="S1858" s="120" t="s">
        <v>1996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1488</v>
      </c>
      <c r="B1859" s="180" t="s">
        <v>1536</v>
      </c>
      <c r="C1859" s="180">
        <v>138358</v>
      </c>
      <c r="D1859" s="183">
        <v>44536</v>
      </c>
      <c r="E1859" s="184">
        <v>28.280899999999999</v>
      </c>
      <c r="F1859" s="184">
        <v>3.3134999999999999</v>
      </c>
      <c r="G1859" s="184">
        <v>3.3134999999999999</v>
      </c>
      <c r="H1859" s="184">
        <v>3.5424000000000002</v>
      </c>
      <c r="I1859" s="184">
        <v>3.4523999999999999</v>
      </c>
      <c r="J1859" s="184">
        <v>3.8382000000000001</v>
      </c>
      <c r="K1859" s="184">
        <v>3.1648000000000001</v>
      </c>
      <c r="L1859" s="184">
        <v>3.6522000000000001</v>
      </c>
      <c r="M1859" s="184">
        <v>3.8151999999999999</v>
      </c>
      <c r="N1859" s="184">
        <v>3.7412999999999998</v>
      </c>
      <c r="O1859" s="184">
        <v>7.9911000000000003</v>
      </c>
      <c r="P1859" s="184">
        <v>7.7454999999999998</v>
      </c>
      <c r="Q1859" s="184">
        <v>8.5168999999999997</v>
      </c>
      <c r="R1859" s="184">
        <v>5.0011999999999999</v>
      </c>
      <c r="S1859" s="120" t="s">
        <v>1996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1488</v>
      </c>
      <c r="B1860" s="180" t="s">
        <v>1537</v>
      </c>
      <c r="C1860" s="180">
        <v>107328</v>
      </c>
      <c r="D1860" s="183">
        <v>44536</v>
      </c>
      <c r="E1860" s="184">
        <v>2216.741</v>
      </c>
      <c r="F1860" s="184">
        <v>2.7547999999999999</v>
      </c>
      <c r="G1860" s="184">
        <v>2.7547999999999999</v>
      </c>
      <c r="H1860" s="184">
        <v>2.7067000000000001</v>
      </c>
      <c r="I1860" s="184">
        <v>2.2524000000000002</v>
      </c>
      <c r="J1860" s="184">
        <v>2.9489999999999998</v>
      </c>
      <c r="K1860" s="184">
        <v>2.3142999999999998</v>
      </c>
      <c r="L1860" s="184">
        <v>2.6698</v>
      </c>
      <c r="M1860" s="184">
        <v>2.7869000000000002</v>
      </c>
      <c r="N1860" s="184">
        <v>2.681</v>
      </c>
      <c r="O1860" s="184">
        <v>4.5213999999999999</v>
      </c>
      <c r="P1860" s="184">
        <v>4.1581000000000001</v>
      </c>
      <c r="Q1860" s="184">
        <v>5.8719999999999999</v>
      </c>
      <c r="R1860" s="184">
        <v>3.4188999999999998</v>
      </c>
      <c r="S1860" s="120" t="s">
        <v>1996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1488</v>
      </c>
      <c r="B1861" s="180" t="s">
        <v>1538</v>
      </c>
      <c r="C1861" s="180">
        <v>119474</v>
      </c>
      <c r="D1861" s="183">
        <v>44536</v>
      </c>
      <c r="E1861" s="184">
        <v>2314.9499000000001</v>
      </c>
      <c r="F1861" s="184">
        <v>3.5859999999999999</v>
      </c>
      <c r="G1861" s="184">
        <v>3.5859999999999999</v>
      </c>
      <c r="H1861" s="184">
        <v>3.5394000000000001</v>
      </c>
      <c r="I1861" s="184">
        <v>3.0832000000000002</v>
      </c>
      <c r="J1861" s="184">
        <v>3.7513999999999998</v>
      </c>
      <c r="K1861" s="184">
        <v>3.1086999999999998</v>
      </c>
      <c r="L1861" s="184">
        <v>3.4744000000000002</v>
      </c>
      <c r="M1861" s="184">
        <v>3.6070000000000002</v>
      </c>
      <c r="N1861" s="184">
        <v>3.5110999999999999</v>
      </c>
      <c r="O1861" s="184">
        <v>5.3758999999999997</v>
      </c>
      <c r="P1861" s="184">
        <v>4.9946000000000002</v>
      </c>
      <c r="Q1861" s="184">
        <v>6.8010999999999999</v>
      </c>
      <c r="R1861" s="184">
        <v>4.2693000000000003</v>
      </c>
      <c r="S1861" s="120" t="s">
        <v>1996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1488</v>
      </c>
      <c r="B1862" s="180" t="s">
        <v>1539</v>
      </c>
      <c r="C1862" s="180">
        <v>119828</v>
      </c>
      <c r="D1862" s="183">
        <v>44536</v>
      </c>
      <c r="E1862" s="184">
        <v>4834.3791000000001</v>
      </c>
      <c r="F1862" s="184">
        <v>3.3496000000000001</v>
      </c>
      <c r="G1862" s="184">
        <v>3.3496000000000001</v>
      </c>
      <c r="H1862" s="184">
        <v>3.4436</v>
      </c>
      <c r="I1862" s="184">
        <v>3.3371</v>
      </c>
      <c r="J1862" s="184">
        <v>3.9125000000000001</v>
      </c>
      <c r="K1862" s="184">
        <v>3.2183999999999999</v>
      </c>
      <c r="L1862" s="184">
        <v>3.5941000000000001</v>
      </c>
      <c r="M1862" s="184">
        <v>3.6743000000000001</v>
      </c>
      <c r="N1862" s="184">
        <v>3.5541</v>
      </c>
      <c r="O1862" s="184">
        <v>6.0210999999999997</v>
      </c>
      <c r="P1862" s="184">
        <v>6.5281000000000002</v>
      </c>
      <c r="Q1862" s="184">
        <v>7.4729000000000001</v>
      </c>
      <c r="R1862" s="184">
        <v>4.8663999999999996</v>
      </c>
      <c r="S1862" s="120" t="s">
        <v>1996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1488</v>
      </c>
      <c r="B1863" s="180" t="s">
        <v>1540</v>
      </c>
      <c r="C1863" s="180">
        <v>100641</v>
      </c>
      <c r="D1863" s="183">
        <v>44536</v>
      </c>
      <c r="E1863" s="184">
        <v>4786.2987000000003</v>
      </c>
      <c r="F1863" s="184">
        <v>3.1697000000000002</v>
      </c>
      <c r="G1863" s="184">
        <v>3.1697000000000002</v>
      </c>
      <c r="H1863" s="184">
        <v>3.2633999999999999</v>
      </c>
      <c r="I1863" s="184">
        <v>3.157</v>
      </c>
      <c r="J1863" s="184">
        <v>3.7324999999999999</v>
      </c>
      <c r="K1863" s="184">
        <v>3.0365000000000002</v>
      </c>
      <c r="L1863" s="184">
        <v>3.4102000000000001</v>
      </c>
      <c r="M1863" s="184">
        <v>3.4891000000000001</v>
      </c>
      <c r="N1863" s="184">
        <v>3.3673000000000002</v>
      </c>
      <c r="O1863" s="184">
        <v>5.8436000000000003</v>
      </c>
      <c r="P1863" s="184">
        <v>6.3753000000000002</v>
      </c>
      <c r="Q1863" s="184">
        <v>7.1845999999999997</v>
      </c>
      <c r="R1863" s="184">
        <v>4.6845999999999997</v>
      </c>
      <c r="S1863" s="120" t="s">
        <v>1996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1488</v>
      </c>
      <c r="B1864" s="180" t="s">
        <v>1541</v>
      </c>
      <c r="C1864" s="180">
        <v>147440</v>
      </c>
      <c r="D1864" s="183">
        <v>44536</v>
      </c>
      <c r="E1864" s="184">
        <v>11.350899999999999</v>
      </c>
      <c r="F1864" s="184">
        <v>3.4308999999999998</v>
      </c>
      <c r="G1864" s="184">
        <v>3.4308999999999998</v>
      </c>
      <c r="H1864" s="184">
        <v>3.5855999999999999</v>
      </c>
      <c r="I1864" s="184">
        <v>3.6570999999999998</v>
      </c>
      <c r="J1864" s="184">
        <v>4.0391000000000004</v>
      </c>
      <c r="K1864" s="184">
        <v>3.2524000000000002</v>
      </c>
      <c r="L1864" s="184">
        <v>3.6252</v>
      </c>
      <c r="M1864" s="184">
        <v>3.7993999999999999</v>
      </c>
      <c r="N1864" s="184">
        <v>3.6892999999999998</v>
      </c>
      <c r="O1864" s="184"/>
      <c r="P1864" s="184"/>
      <c r="Q1864" s="184">
        <v>5.2973999999999997</v>
      </c>
      <c r="R1864" s="184">
        <v>4.6878000000000002</v>
      </c>
      <c r="S1864" s="120" t="s">
        <v>1996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1488</v>
      </c>
      <c r="B1865" s="180" t="s">
        <v>1542</v>
      </c>
      <c r="C1865" s="180">
        <v>147425</v>
      </c>
      <c r="D1865" s="183">
        <v>44536</v>
      </c>
      <c r="E1865" s="184">
        <v>11.0206</v>
      </c>
      <c r="F1865" s="184">
        <v>2.0979000000000001</v>
      </c>
      <c r="G1865" s="184">
        <v>2.0979000000000001</v>
      </c>
      <c r="H1865" s="184">
        <v>2.2721</v>
      </c>
      <c r="I1865" s="184">
        <v>2.3203999999999998</v>
      </c>
      <c r="J1865" s="184">
        <v>2.7063999999999999</v>
      </c>
      <c r="K1865" s="184">
        <v>1.9126000000000001</v>
      </c>
      <c r="L1865" s="184">
        <v>2.2799999999999998</v>
      </c>
      <c r="M1865" s="184">
        <v>2.4319000000000002</v>
      </c>
      <c r="N1865" s="184">
        <v>2.3085</v>
      </c>
      <c r="O1865" s="184"/>
      <c r="P1865" s="184"/>
      <c r="Q1865" s="184">
        <v>4.0381999999999998</v>
      </c>
      <c r="R1865" s="184">
        <v>3.4371999999999998</v>
      </c>
      <c r="S1865" s="120" t="s">
        <v>1996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1488</v>
      </c>
      <c r="B1866" s="180" t="s">
        <v>1543</v>
      </c>
      <c r="C1866" s="180">
        <v>146075</v>
      </c>
      <c r="D1866" s="183">
        <v>44536</v>
      </c>
      <c r="E1866" s="184">
        <v>11.747299999999999</v>
      </c>
      <c r="F1866" s="184">
        <v>4.1441999999999997</v>
      </c>
      <c r="G1866" s="184">
        <v>4.1441999999999997</v>
      </c>
      <c r="H1866" s="184">
        <v>4.0868000000000002</v>
      </c>
      <c r="I1866" s="184">
        <v>3.8896999999999999</v>
      </c>
      <c r="J1866" s="184">
        <v>4.1867999999999999</v>
      </c>
      <c r="K1866" s="184">
        <v>3.5583999999999998</v>
      </c>
      <c r="L1866" s="184">
        <v>3.9121000000000001</v>
      </c>
      <c r="M1866" s="184">
        <v>4.0456000000000003</v>
      </c>
      <c r="N1866" s="184">
        <v>3.8893</v>
      </c>
      <c r="O1866" s="184"/>
      <c r="P1866" s="184"/>
      <c r="Q1866" s="184">
        <v>5.7633000000000001</v>
      </c>
      <c r="R1866" s="184">
        <v>4.8322000000000003</v>
      </c>
      <c r="S1866" s="120" t="s">
        <v>1996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1488</v>
      </c>
      <c r="B1867" s="180" t="s">
        <v>1544</v>
      </c>
      <c r="C1867" s="180">
        <v>146070</v>
      </c>
      <c r="D1867" s="183">
        <v>44536</v>
      </c>
      <c r="E1867" s="184">
        <v>11.511200000000001</v>
      </c>
      <c r="F1867" s="184">
        <v>3.3832</v>
      </c>
      <c r="G1867" s="184">
        <v>3.3832</v>
      </c>
      <c r="H1867" s="184">
        <v>3.3542000000000001</v>
      </c>
      <c r="I1867" s="184">
        <v>3.1520000000000001</v>
      </c>
      <c r="J1867" s="184">
        <v>3.4506000000000001</v>
      </c>
      <c r="K1867" s="184">
        <v>2.7682000000000002</v>
      </c>
      <c r="L1867" s="184">
        <v>3.1324000000000001</v>
      </c>
      <c r="M1867" s="184">
        <v>3.2572000000000001</v>
      </c>
      <c r="N1867" s="184">
        <v>3.0728</v>
      </c>
      <c r="O1867" s="184"/>
      <c r="P1867" s="184"/>
      <c r="Q1867" s="184">
        <v>5.0187999999999997</v>
      </c>
      <c r="R1867" s="184">
        <v>4.0513000000000003</v>
      </c>
      <c r="S1867" s="120" t="s">
        <v>1996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1488</v>
      </c>
      <c r="B1868" s="180" t="s">
        <v>1545</v>
      </c>
      <c r="C1868" s="180">
        <v>120746</v>
      </c>
      <c r="D1868" s="183">
        <v>44536</v>
      </c>
      <c r="E1868" s="184">
        <v>3599.8856000000001</v>
      </c>
      <c r="F1868" s="184">
        <v>3.7101000000000002</v>
      </c>
      <c r="G1868" s="184">
        <v>3.7101000000000002</v>
      </c>
      <c r="H1868" s="184">
        <v>3.7603</v>
      </c>
      <c r="I1868" s="184">
        <v>3.6274999999999999</v>
      </c>
      <c r="J1868" s="184">
        <v>3.8797000000000001</v>
      </c>
      <c r="K1868" s="184">
        <v>14.544</v>
      </c>
      <c r="L1868" s="184">
        <v>9.2774999999999999</v>
      </c>
      <c r="M1868" s="184">
        <v>7.6375000000000002</v>
      </c>
      <c r="N1868" s="184">
        <v>6.7363</v>
      </c>
      <c r="O1868" s="184">
        <v>5.5696000000000003</v>
      </c>
      <c r="P1868" s="184">
        <v>6.2502000000000004</v>
      </c>
      <c r="Q1868" s="184">
        <v>7.7515000000000001</v>
      </c>
      <c r="R1868" s="184">
        <v>6.3475000000000001</v>
      </c>
      <c r="S1868" s="120" t="s">
        <v>1996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1488</v>
      </c>
      <c r="B1869" s="180" t="s">
        <v>1546</v>
      </c>
      <c r="C1869" s="180">
        <v>102532</v>
      </c>
      <c r="D1869" s="183">
        <v>44536</v>
      </c>
      <c r="E1869" s="184">
        <v>3423.04</v>
      </c>
      <c r="F1869" s="184">
        <v>3.1297000000000001</v>
      </c>
      <c r="G1869" s="184">
        <v>3.1297000000000001</v>
      </c>
      <c r="H1869" s="184">
        <v>3.18</v>
      </c>
      <c r="I1869" s="184">
        <v>3.0468000000000002</v>
      </c>
      <c r="J1869" s="184">
        <v>3.2978000000000001</v>
      </c>
      <c r="K1869" s="184">
        <v>13.951000000000001</v>
      </c>
      <c r="L1869" s="184">
        <v>8.7017000000000007</v>
      </c>
      <c r="M1869" s="184">
        <v>7.0460000000000003</v>
      </c>
      <c r="N1869" s="184">
        <v>6.1592000000000002</v>
      </c>
      <c r="O1869" s="184">
        <v>4.9923999999999999</v>
      </c>
      <c r="P1869" s="184">
        <v>5.6429999999999998</v>
      </c>
      <c r="Q1869" s="184">
        <v>6.9614000000000003</v>
      </c>
      <c r="R1869" s="184">
        <v>5.7708000000000004</v>
      </c>
      <c r="S1869" s="120" t="s">
        <v>1996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1488</v>
      </c>
      <c r="B1870" s="180" t="s">
        <v>1547</v>
      </c>
      <c r="C1870" s="180">
        <v>147311</v>
      </c>
      <c r="D1870" s="183">
        <v>44536</v>
      </c>
      <c r="E1870" s="184">
        <v>1126.2293999999999</v>
      </c>
      <c r="F1870" s="184">
        <v>3.0948000000000002</v>
      </c>
      <c r="G1870" s="184">
        <v>3.0948000000000002</v>
      </c>
      <c r="H1870" s="184">
        <v>3.6823999999999999</v>
      </c>
      <c r="I1870" s="184">
        <v>3.5564</v>
      </c>
      <c r="J1870" s="184">
        <v>3.3157000000000001</v>
      </c>
      <c r="K1870" s="184">
        <v>5.9386000000000001</v>
      </c>
      <c r="L1870" s="184">
        <v>4.4016999999999999</v>
      </c>
      <c r="M1870" s="184">
        <v>4.0106999999999999</v>
      </c>
      <c r="N1870" s="184">
        <v>4.4931999999999999</v>
      </c>
      <c r="O1870" s="184"/>
      <c r="P1870" s="184"/>
      <c r="Q1870" s="184">
        <v>4.8616999999999999</v>
      </c>
      <c r="R1870" s="184">
        <v>4.3616000000000001</v>
      </c>
      <c r="S1870" s="120" t="s">
        <v>1996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1488</v>
      </c>
      <c r="B1871" s="180" t="s">
        <v>1548</v>
      </c>
      <c r="C1871" s="180">
        <v>147307</v>
      </c>
      <c r="D1871" s="183">
        <v>44536</v>
      </c>
      <c r="E1871" s="184">
        <v>1111.6244999999999</v>
      </c>
      <c r="F1871" s="184">
        <v>2.5945</v>
      </c>
      <c r="G1871" s="184">
        <v>2.5945</v>
      </c>
      <c r="H1871" s="184">
        <v>3.1821999999999999</v>
      </c>
      <c r="I1871" s="184">
        <v>3.0556000000000001</v>
      </c>
      <c r="J1871" s="184">
        <v>2.8138000000000001</v>
      </c>
      <c r="K1871" s="184">
        <v>5.4317000000000002</v>
      </c>
      <c r="L1871" s="184">
        <v>3.8914</v>
      </c>
      <c r="M1871" s="184">
        <v>3.4965000000000002</v>
      </c>
      <c r="N1871" s="184">
        <v>3.9721000000000002</v>
      </c>
      <c r="O1871" s="184"/>
      <c r="P1871" s="184"/>
      <c r="Q1871" s="184">
        <v>4.3164999999999996</v>
      </c>
      <c r="R1871" s="184">
        <v>3.84</v>
      </c>
      <c r="S1871" s="120" t="s">
        <v>1996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3.4341543859649133</v>
      </c>
      <c r="G1872" s="186">
        <v>3.4341543859649133</v>
      </c>
      <c r="H1872" s="186">
        <v>6.2475578947368406</v>
      </c>
      <c r="I1872" s="186">
        <v>4.7733508771929829</v>
      </c>
      <c r="J1872" s="186">
        <v>4.5438614035087737</v>
      </c>
      <c r="K1872" s="186">
        <v>4.110356140350877</v>
      </c>
      <c r="L1872" s="186">
        <v>4.3845561403508784</v>
      </c>
      <c r="M1872" s="186">
        <v>4.2477859649122802</v>
      </c>
      <c r="N1872" s="186">
        <v>4.0169122807017548</v>
      </c>
      <c r="O1872" s="186">
        <v>5.6945558139534889</v>
      </c>
      <c r="P1872" s="186">
        <v>6.0416857142857134</v>
      </c>
      <c r="Q1872" s="186">
        <v>6.3980964912280722</v>
      </c>
      <c r="R1872" s="186">
        <v>4.7817226415094343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3.3134999999999999</v>
      </c>
      <c r="G1873" s="186">
        <v>3.3134999999999999</v>
      </c>
      <c r="H1873" s="186">
        <v>3.5430999999999999</v>
      </c>
      <c r="I1873" s="186">
        <v>3.3592</v>
      </c>
      <c r="J1873" s="186">
        <v>3.8472</v>
      </c>
      <c r="K1873" s="186">
        <v>3.1648000000000001</v>
      </c>
      <c r="L1873" s="186">
        <v>3.5655999999999999</v>
      </c>
      <c r="M1873" s="186">
        <v>3.6743000000000001</v>
      </c>
      <c r="N1873" s="186">
        <v>3.5541</v>
      </c>
      <c r="O1873" s="186">
        <v>5.7222</v>
      </c>
      <c r="P1873" s="186">
        <v>6.2316000000000003</v>
      </c>
      <c r="Q1873" s="186">
        <v>6.8297999999999996</v>
      </c>
      <c r="R1873" s="186">
        <v>4.6436000000000002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44536</v>
      </c>
      <c r="E1876" s="184">
        <v>70.293099999999995</v>
      </c>
      <c r="F1876" s="184">
        <v>-1.3233999999999999</v>
      </c>
      <c r="G1876" s="184">
        <v>-1.3233999999999999</v>
      </c>
      <c r="H1876" s="184">
        <v>0.91710000000000003</v>
      </c>
      <c r="I1876" s="184">
        <v>-2.2248000000000001</v>
      </c>
      <c r="J1876" s="184">
        <v>-6.4023000000000003</v>
      </c>
      <c r="K1876" s="184">
        <v>-2.7547000000000001</v>
      </c>
      <c r="L1876" s="184">
        <v>5.0909000000000004</v>
      </c>
      <c r="M1876" s="184">
        <v>16.995899999999999</v>
      </c>
      <c r="N1876" s="184">
        <v>35.090499999999999</v>
      </c>
      <c r="O1876" s="184">
        <v>12.323600000000001</v>
      </c>
      <c r="P1876" s="184">
        <v>9.7429000000000006</v>
      </c>
      <c r="Q1876" s="184">
        <v>15.292199999999999</v>
      </c>
      <c r="R1876" s="184">
        <v>24.183900000000001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44536</v>
      </c>
      <c r="E1877" s="184">
        <v>76.672799999999995</v>
      </c>
      <c r="F1877" s="184">
        <v>-1.3164</v>
      </c>
      <c r="G1877" s="184">
        <v>-1.3164</v>
      </c>
      <c r="H1877" s="184">
        <v>0.93330000000000002</v>
      </c>
      <c r="I1877" s="184">
        <v>-2.1934999999999998</v>
      </c>
      <c r="J1877" s="184">
        <v>-6.3263999999999996</v>
      </c>
      <c r="K1877" s="184">
        <v>-2.5308000000000002</v>
      </c>
      <c r="L1877" s="184">
        <v>5.5881999999999996</v>
      </c>
      <c r="M1877" s="184">
        <v>17.8139</v>
      </c>
      <c r="N1877" s="184">
        <v>36.349400000000003</v>
      </c>
      <c r="O1877" s="184">
        <v>13.5267</v>
      </c>
      <c r="P1877" s="184">
        <v>10.9719</v>
      </c>
      <c r="Q1877" s="184">
        <v>17.2942</v>
      </c>
      <c r="R1877" s="184">
        <v>25.4238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1966</v>
      </c>
      <c r="C1878" s="180">
        <v>148595</v>
      </c>
      <c r="D1878" s="183">
        <v>44536</v>
      </c>
      <c r="E1878" s="184">
        <v>12.987</v>
      </c>
      <c r="F1878" s="184">
        <v>-0.92310000000000003</v>
      </c>
      <c r="G1878" s="184">
        <v>-0.92310000000000003</v>
      </c>
      <c r="H1878" s="184">
        <v>-0.52090000000000003</v>
      </c>
      <c r="I1878" s="184">
        <v>-1.9479</v>
      </c>
      <c r="J1878" s="184">
        <v>-3.1543999999999999</v>
      </c>
      <c r="K1878" s="184">
        <v>-3.3201999999999998</v>
      </c>
      <c r="L1878" s="184">
        <v>7.2507999999999999</v>
      </c>
      <c r="M1878" s="184">
        <v>18.364899999999999</v>
      </c>
      <c r="N1878" s="184"/>
      <c r="O1878" s="184"/>
      <c r="P1878" s="184"/>
      <c r="Q1878" s="184">
        <v>29.87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1967</v>
      </c>
      <c r="C1879" s="180">
        <v>148594</v>
      </c>
      <c r="D1879" s="183">
        <v>44536</v>
      </c>
      <c r="E1879" s="184">
        <v>12.888999999999999</v>
      </c>
      <c r="F1879" s="184">
        <v>-0.93769999999999998</v>
      </c>
      <c r="G1879" s="184">
        <v>-0.93769999999999998</v>
      </c>
      <c r="H1879" s="184">
        <v>-0.54020000000000001</v>
      </c>
      <c r="I1879" s="184">
        <v>-1.9847999999999999</v>
      </c>
      <c r="J1879" s="184">
        <v>-3.2284999999999999</v>
      </c>
      <c r="K1879" s="184">
        <v>-3.5110000000000001</v>
      </c>
      <c r="L1879" s="184">
        <v>6.8384999999999998</v>
      </c>
      <c r="M1879" s="184">
        <v>17.686299999999999</v>
      </c>
      <c r="N1879" s="184"/>
      <c r="O1879" s="184"/>
      <c r="P1879" s="184"/>
      <c r="Q1879" s="184">
        <v>28.89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44536</v>
      </c>
      <c r="E1880" s="184">
        <v>422.06900000000002</v>
      </c>
      <c r="F1880" s="184">
        <v>-1.6176999999999999</v>
      </c>
      <c r="G1880" s="184">
        <v>-1.6176999999999999</v>
      </c>
      <c r="H1880" s="184">
        <v>0.1148</v>
      </c>
      <c r="I1880" s="184">
        <v>-2.6724000000000001</v>
      </c>
      <c r="J1880" s="184">
        <v>-5.3642000000000003</v>
      </c>
      <c r="K1880" s="184">
        <v>-0.29320000000000002</v>
      </c>
      <c r="L1880" s="184">
        <v>11.7981</v>
      </c>
      <c r="M1880" s="184">
        <v>18.453600000000002</v>
      </c>
      <c r="N1880" s="184">
        <v>36.375700000000002</v>
      </c>
      <c r="O1880" s="184">
        <v>15.026199999999999</v>
      </c>
      <c r="P1880" s="184">
        <v>14.730700000000001</v>
      </c>
      <c r="Q1880" s="184">
        <v>14.375999999999999</v>
      </c>
      <c r="R1880" s="184">
        <v>22.496300000000002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44536</v>
      </c>
      <c r="E1881" s="184">
        <v>456.69499999999999</v>
      </c>
      <c r="F1881" s="184">
        <v>-1.6095999999999999</v>
      </c>
      <c r="G1881" s="184">
        <v>-1.6095999999999999</v>
      </c>
      <c r="H1881" s="184">
        <v>0.13370000000000001</v>
      </c>
      <c r="I1881" s="184">
        <v>-2.6362999999999999</v>
      </c>
      <c r="J1881" s="184">
        <v>-5.2827999999999999</v>
      </c>
      <c r="K1881" s="184">
        <v>-6.3700000000000007E-2</v>
      </c>
      <c r="L1881" s="184">
        <v>12.321300000000001</v>
      </c>
      <c r="M1881" s="184">
        <v>19.292000000000002</v>
      </c>
      <c r="N1881" s="184">
        <v>37.647500000000001</v>
      </c>
      <c r="O1881" s="184">
        <v>16.126999999999999</v>
      </c>
      <c r="P1881" s="184">
        <v>15.9377</v>
      </c>
      <c r="Q1881" s="184">
        <v>16.485099999999999</v>
      </c>
      <c r="R1881" s="184">
        <v>23.623000000000001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44536</v>
      </c>
      <c r="E1882" s="184">
        <v>235.19</v>
      </c>
      <c r="F1882" s="184">
        <v>-1.4209000000000001</v>
      </c>
      <c r="G1882" s="184">
        <v>-1.4209000000000001</v>
      </c>
      <c r="H1882" s="184">
        <v>-1.1308</v>
      </c>
      <c r="I1882" s="184">
        <v>-3.4087999999999998</v>
      </c>
      <c r="J1882" s="184">
        <v>-5.0083000000000002</v>
      </c>
      <c r="K1882" s="184">
        <v>1.4886999999999999</v>
      </c>
      <c r="L1882" s="184">
        <v>10.521599999999999</v>
      </c>
      <c r="M1882" s="184">
        <v>20.5732</v>
      </c>
      <c r="N1882" s="184">
        <v>38.583500000000001</v>
      </c>
      <c r="O1882" s="184">
        <v>19.952300000000001</v>
      </c>
      <c r="P1882" s="184">
        <v>14.317399999999999</v>
      </c>
      <c r="Q1882" s="184">
        <v>20.002800000000001</v>
      </c>
      <c r="R1882" s="184">
        <v>29.593800000000002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44536</v>
      </c>
      <c r="E1883" s="184">
        <v>253.45</v>
      </c>
      <c r="F1883" s="184">
        <v>-1.4157999999999999</v>
      </c>
      <c r="G1883" s="184">
        <v>-1.4157999999999999</v>
      </c>
      <c r="H1883" s="184">
        <v>-1.1196999999999999</v>
      </c>
      <c r="I1883" s="184">
        <v>-3.3887</v>
      </c>
      <c r="J1883" s="184">
        <v>-4.9539</v>
      </c>
      <c r="K1883" s="184">
        <v>1.6402000000000001</v>
      </c>
      <c r="L1883" s="184">
        <v>10.836600000000001</v>
      </c>
      <c r="M1883" s="184">
        <v>21.071000000000002</v>
      </c>
      <c r="N1883" s="184">
        <v>39.327100000000002</v>
      </c>
      <c r="O1883" s="184">
        <v>20.638999999999999</v>
      </c>
      <c r="P1883" s="184">
        <v>15.178100000000001</v>
      </c>
      <c r="Q1883" s="184">
        <v>17.937799999999999</v>
      </c>
      <c r="R1883" s="184">
        <v>30.292300000000001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44536</v>
      </c>
      <c r="E1884" s="184">
        <v>15.94</v>
      </c>
      <c r="F1884" s="184">
        <v>-1.5442</v>
      </c>
      <c r="G1884" s="184">
        <v>-1.5442</v>
      </c>
      <c r="H1884" s="184">
        <v>0</v>
      </c>
      <c r="I1884" s="184">
        <v>-2.9232999999999998</v>
      </c>
      <c r="J1884" s="184">
        <v>-6.0141999999999998</v>
      </c>
      <c r="K1884" s="184">
        <v>-1.7867999999999999</v>
      </c>
      <c r="L1884" s="184">
        <v>8.2144999999999992</v>
      </c>
      <c r="M1884" s="184">
        <v>16.0961</v>
      </c>
      <c r="N1884" s="184">
        <v>35.775100000000002</v>
      </c>
      <c r="O1884" s="184">
        <v>16.4114</v>
      </c>
      <c r="P1884" s="184"/>
      <c r="Q1884" s="184">
        <v>15.1823</v>
      </c>
      <c r="R1884" s="184">
        <v>23.5288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44536</v>
      </c>
      <c r="E1885" s="184">
        <v>15.34</v>
      </c>
      <c r="F1885" s="184">
        <v>-1.4772000000000001</v>
      </c>
      <c r="G1885" s="184">
        <v>-1.4772000000000001</v>
      </c>
      <c r="H1885" s="184">
        <v>0</v>
      </c>
      <c r="I1885" s="184">
        <v>-2.9114</v>
      </c>
      <c r="J1885" s="184">
        <v>-6.0625</v>
      </c>
      <c r="K1885" s="184">
        <v>-1.9807999999999999</v>
      </c>
      <c r="L1885" s="184">
        <v>7.7247000000000003</v>
      </c>
      <c r="M1885" s="184">
        <v>15.4251</v>
      </c>
      <c r="N1885" s="184">
        <v>34.679499999999997</v>
      </c>
      <c r="O1885" s="184">
        <v>15.238200000000001</v>
      </c>
      <c r="P1885" s="184"/>
      <c r="Q1885" s="184">
        <v>13.850300000000001</v>
      </c>
      <c r="R1885" s="184">
        <v>22.660299999999999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44536</v>
      </c>
      <c r="E1886" s="184">
        <v>91.68</v>
      </c>
      <c r="F1886" s="184">
        <v>-1.6519999999999999</v>
      </c>
      <c r="G1886" s="184">
        <v>-1.6519999999999999</v>
      </c>
      <c r="H1886" s="184">
        <v>1.3374999999999999</v>
      </c>
      <c r="I1886" s="184">
        <v>-1.3451</v>
      </c>
      <c r="J1886" s="184">
        <v>-3.6671</v>
      </c>
      <c r="K1886" s="184">
        <v>2.1389999999999998</v>
      </c>
      <c r="L1886" s="184">
        <v>14.2003</v>
      </c>
      <c r="M1886" s="184">
        <v>29.784800000000001</v>
      </c>
      <c r="N1886" s="184">
        <v>59.832599999999999</v>
      </c>
      <c r="O1886" s="184">
        <v>21.0655</v>
      </c>
      <c r="P1886" s="184">
        <v>19.362300000000001</v>
      </c>
      <c r="Q1886" s="184">
        <v>17.3871</v>
      </c>
      <c r="R1886" s="184">
        <v>35.679900000000004</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44536</v>
      </c>
      <c r="E1887" s="184">
        <v>84.07</v>
      </c>
      <c r="F1887" s="184">
        <v>-1.661</v>
      </c>
      <c r="G1887" s="184">
        <v>-1.661</v>
      </c>
      <c r="H1887" s="184">
        <v>1.3136000000000001</v>
      </c>
      <c r="I1887" s="184">
        <v>-1.3956999999999999</v>
      </c>
      <c r="J1887" s="184">
        <v>-3.766</v>
      </c>
      <c r="K1887" s="184">
        <v>1.8535999999999999</v>
      </c>
      <c r="L1887" s="184">
        <v>13.577400000000001</v>
      </c>
      <c r="M1887" s="184">
        <v>28.724499999999999</v>
      </c>
      <c r="N1887" s="184">
        <v>58.085700000000003</v>
      </c>
      <c r="O1887" s="184">
        <v>19.7441</v>
      </c>
      <c r="P1887" s="184">
        <v>18.049800000000001</v>
      </c>
      <c r="Q1887" s="184">
        <v>16.735499999999998</v>
      </c>
      <c r="R1887" s="184">
        <v>34.218600000000002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44536</v>
      </c>
      <c r="E1888" s="184">
        <v>18.906199999999998</v>
      </c>
      <c r="F1888" s="184">
        <v>-1.5911999999999999</v>
      </c>
      <c r="G1888" s="184">
        <v>-1.5911999999999999</v>
      </c>
      <c r="H1888" s="184">
        <v>-0.37780000000000002</v>
      </c>
      <c r="I1888" s="184">
        <v>-2.5960999999999999</v>
      </c>
      <c r="J1888" s="184">
        <v>-5.1155999999999997</v>
      </c>
      <c r="K1888" s="184">
        <v>-7.9799999999999996E-2</v>
      </c>
      <c r="L1888" s="184">
        <v>10.8134</v>
      </c>
      <c r="M1888" s="184">
        <v>17.485299999999999</v>
      </c>
      <c r="N1888" s="184">
        <v>30.521699999999999</v>
      </c>
      <c r="O1888" s="184">
        <v>15.448399999999999</v>
      </c>
      <c r="P1888" s="184">
        <v>11.2913</v>
      </c>
      <c r="Q1888" s="184">
        <v>10.7241</v>
      </c>
      <c r="R1888" s="184">
        <v>22.7318</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44536</v>
      </c>
      <c r="E1889" s="184">
        <v>16.749600000000001</v>
      </c>
      <c r="F1889" s="184">
        <v>-1.6054999999999999</v>
      </c>
      <c r="G1889" s="184">
        <v>-1.6054999999999999</v>
      </c>
      <c r="H1889" s="184">
        <v>-0.41199999999999998</v>
      </c>
      <c r="I1889" s="184">
        <v>-2.6656</v>
      </c>
      <c r="J1889" s="184">
        <v>-5.2651000000000003</v>
      </c>
      <c r="K1889" s="184">
        <v>-0.51439999999999997</v>
      </c>
      <c r="L1889" s="184">
        <v>9.8225999999999996</v>
      </c>
      <c r="M1889" s="184">
        <v>15.915800000000001</v>
      </c>
      <c r="N1889" s="184">
        <v>27.4693</v>
      </c>
      <c r="O1889" s="184">
        <v>13.363</v>
      </c>
      <c r="P1889" s="184">
        <v>9.2639999999999993</v>
      </c>
      <c r="Q1889" s="184">
        <v>8.5998000000000001</v>
      </c>
      <c r="R1889" s="184">
        <v>20.249500000000001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44536</v>
      </c>
      <c r="E1890" s="184">
        <v>404.09320527837298</v>
      </c>
      <c r="F1890" s="184">
        <v>-1.5455000000000001</v>
      </c>
      <c r="G1890" s="184">
        <v>-1.5455000000000001</v>
      </c>
      <c r="H1890" s="184">
        <v>0.43020000000000003</v>
      </c>
      <c r="I1890" s="184">
        <v>-3.2275999999999998</v>
      </c>
      <c r="J1890" s="184">
        <v>-5.8506</v>
      </c>
      <c r="K1890" s="184">
        <v>-7.4000000000000003E-3</v>
      </c>
      <c r="L1890" s="184">
        <v>10.56</v>
      </c>
      <c r="M1890" s="184">
        <v>17.671199999999999</v>
      </c>
      <c r="N1890" s="184">
        <v>36.712000000000003</v>
      </c>
      <c r="O1890" s="184">
        <v>19.911200000000001</v>
      </c>
      <c r="P1890" s="184">
        <v>16.243500000000001</v>
      </c>
      <c r="Q1890" s="184">
        <v>16.277000000000001</v>
      </c>
      <c r="R1890" s="184">
        <v>23.413399999999999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44536</v>
      </c>
      <c r="E1891" s="184">
        <v>54.366900000000001</v>
      </c>
      <c r="F1891" s="184">
        <v>-1.5403</v>
      </c>
      <c r="G1891" s="184">
        <v>-1.5403</v>
      </c>
      <c r="H1891" s="184">
        <v>0.44269999999999998</v>
      </c>
      <c r="I1891" s="184">
        <v>-3.2035</v>
      </c>
      <c r="J1891" s="184">
        <v>-5.7952000000000004</v>
      </c>
      <c r="K1891" s="184">
        <v>0.15490000000000001</v>
      </c>
      <c r="L1891" s="184">
        <v>10.925000000000001</v>
      </c>
      <c r="M1891" s="184">
        <v>18.251100000000001</v>
      </c>
      <c r="N1891" s="184">
        <v>37.608499999999999</v>
      </c>
      <c r="O1891" s="184">
        <v>20.692499999999999</v>
      </c>
      <c r="P1891" s="184">
        <v>17.081900000000001</v>
      </c>
      <c r="Q1891" s="184">
        <v>15.956</v>
      </c>
      <c r="R1891" s="184">
        <v>24.2179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44536</v>
      </c>
      <c r="E1892" s="184">
        <v>59.82</v>
      </c>
      <c r="F1892" s="184">
        <v>-1.6183000000000001</v>
      </c>
      <c r="G1892" s="184">
        <v>-1.6183000000000001</v>
      </c>
      <c r="H1892" s="184">
        <v>0.52600000000000002</v>
      </c>
      <c r="I1892" s="184">
        <v>-2.5209000000000001</v>
      </c>
      <c r="J1892" s="184">
        <v>-6.1794000000000002</v>
      </c>
      <c r="K1892" s="184">
        <v>-1.0962000000000001</v>
      </c>
      <c r="L1892" s="184">
        <v>12.091699999999999</v>
      </c>
      <c r="M1892" s="184">
        <v>21.3658</v>
      </c>
      <c r="N1892" s="184">
        <v>40.534700000000001</v>
      </c>
      <c r="O1892" s="184">
        <v>19.404</v>
      </c>
      <c r="P1892" s="184">
        <v>15.6014</v>
      </c>
      <c r="Q1892" s="184">
        <v>19.390999999999998</v>
      </c>
      <c r="R1892" s="184">
        <v>26.456399999999999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44536</v>
      </c>
      <c r="E1893" s="184">
        <v>55.481999999999999</v>
      </c>
      <c r="F1893" s="184">
        <v>-1.6258999999999999</v>
      </c>
      <c r="G1893" s="184">
        <v>-1.6258999999999999</v>
      </c>
      <c r="H1893" s="184">
        <v>0.50900000000000001</v>
      </c>
      <c r="I1893" s="184">
        <v>-2.5554999999999999</v>
      </c>
      <c r="J1893" s="184">
        <v>-6.2598000000000003</v>
      </c>
      <c r="K1893" s="184">
        <v>-1.3338000000000001</v>
      </c>
      <c r="L1893" s="184">
        <v>11.5418</v>
      </c>
      <c r="M1893" s="184">
        <v>20.482099999999999</v>
      </c>
      <c r="N1893" s="184">
        <v>39.188699999999997</v>
      </c>
      <c r="O1893" s="184">
        <v>18.238199999999999</v>
      </c>
      <c r="P1893" s="184">
        <v>14.537000000000001</v>
      </c>
      <c r="Q1893" s="184">
        <v>15.462300000000001</v>
      </c>
      <c r="R1893" s="184">
        <v>25.236000000000001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44536</v>
      </c>
      <c r="E1894" s="184">
        <v>118.1096</v>
      </c>
      <c r="F1894" s="184">
        <v>-1.5345</v>
      </c>
      <c r="G1894" s="184">
        <v>-1.5345</v>
      </c>
      <c r="H1894" s="184">
        <v>-0.35589999999999999</v>
      </c>
      <c r="I1894" s="184">
        <v>-2.7086000000000001</v>
      </c>
      <c r="J1894" s="184">
        <v>-6.2816000000000001</v>
      </c>
      <c r="K1894" s="184">
        <v>-1.0013000000000001</v>
      </c>
      <c r="L1894" s="184">
        <v>10.678000000000001</v>
      </c>
      <c r="M1894" s="184">
        <v>20.413499999999999</v>
      </c>
      <c r="N1894" s="184">
        <v>41.621299999999998</v>
      </c>
      <c r="O1894" s="184">
        <v>19.904399999999999</v>
      </c>
      <c r="P1894" s="184">
        <v>17.0337</v>
      </c>
      <c r="Q1894" s="184">
        <v>16.1342</v>
      </c>
      <c r="R1894" s="184">
        <v>26.7712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44536</v>
      </c>
      <c r="E1895" s="184">
        <v>126.0149</v>
      </c>
      <c r="F1895" s="184">
        <v>-1.5288999999999999</v>
      </c>
      <c r="G1895" s="184">
        <v>-1.5288999999999999</v>
      </c>
      <c r="H1895" s="184">
        <v>-0.34210000000000002</v>
      </c>
      <c r="I1895" s="184">
        <v>-2.6823999999999999</v>
      </c>
      <c r="J1895" s="184">
        <v>-6.2229000000000001</v>
      </c>
      <c r="K1895" s="184">
        <v>-0.83040000000000003</v>
      </c>
      <c r="L1895" s="184">
        <v>11.0379</v>
      </c>
      <c r="M1895" s="184">
        <v>20.999700000000001</v>
      </c>
      <c r="N1895" s="184">
        <v>42.539200000000001</v>
      </c>
      <c r="O1895" s="184">
        <v>20.677800000000001</v>
      </c>
      <c r="P1895" s="184">
        <v>17.847300000000001</v>
      </c>
      <c r="Q1895" s="184">
        <v>15.6685</v>
      </c>
      <c r="R1895" s="184">
        <v>27.601600000000001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44536</v>
      </c>
      <c r="E1896" s="184">
        <v>75.11</v>
      </c>
      <c r="F1896" s="184">
        <v>-1.4175</v>
      </c>
      <c r="G1896" s="184">
        <v>-1.4175</v>
      </c>
      <c r="H1896" s="184">
        <v>-0.10639999999999999</v>
      </c>
      <c r="I1896" s="184">
        <v>-3.7545000000000002</v>
      </c>
      <c r="J1896" s="184">
        <v>-6.1477000000000004</v>
      </c>
      <c r="K1896" s="184">
        <v>-3.3831000000000002</v>
      </c>
      <c r="L1896" s="184">
        <v>3.2298</v>
      </c>
      <c r="M1896" s="184">
        <v>11.373100000000001</v>
      </c>
      <c r="N1896" s="184">
        <v>27.738099999999999</v>
      </c>
      <c r="O1896" s="184">
        <v>12.603300000000001</v>
      </c>
      <c r="P1896" s="184">
        <v>11.175800000000001</v>
      </c>
      <c r="Q1896" s="184">
        <v>13.6624</v>
      </c>
      <c r="R1896" s="184">
        <v>19.7407</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44536</v>
      </c>
      <c r="E1897" s="184">
        <v>73.84</v>
      </c>
      <c r="F1897" s="184">
        <v>-1.4152</v>
      </c>
      <c r="G1897" s="184">
        <v>-1.4152</v>
      </c>
      <c r="H1897" s="184">
        <v>-0.1082</v>
      </c>
      <c r="I1897" s="184">
        <v>-3.7665000000000002</v>
      </c>
      <c r="J1897" s="184">
        <v>-6.1872999999999996</v>
      </c>
      <c r="K1897" s="184">
        <v>-3.5024000000000002</v>
      </c>
      <c r="L1897" s="184">
        <v>2.9702999999999999</v>
      </c>
      <c r="M1897" s="184">
        <v>10.9542</v>
      </c>
      <c r="N1897" s="184">
        <v>27.113099999999999</v>
      </c>
      <c r="O1897" s="184">
        <v>12.0722</v>
      </c>
      <c r="P1897" s="184">
        <v>10.782400000000001</v>
      </c>
      <c r="Q1897" s="184">
        <v>13.340400000000001</v>
      </c>
      <c r="R1897" s="184">
        <v>19.146599999999999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44536</v>
      </c>
      <c r="E1898" s="184">
        <v>193.83179999999999</v>
      </c>
      <c r="F1898" s="184">
        <v>-1.5326</v>
      </c>
      <c r="G1898" s="184">
        <v>-1.5326</v>
      </c>
      <c r="H1898" s="184">
        <v>-6.4699999999999994E-2</v>
      </c>
      <c r="I1898" s="184">
        <v>-2.2334000000000001</v>
      </c>
      <c r="J1898" s="184">
        <v>-4.0671999999999997</v>
      </c>
      <c r="K1898" s="184">
        <v>0.53200000000000003</v>
      </c>
      <c r="L1898" s="184">
        <v>11.284000000000001</v>
      </c>
      <c r="M1898" s="184">
        <v>15.9604</v>
      </c>
      <c r="N1898" s="184">
        <v>29.865600000000001</v>
      </c>
      <c r="O1898" s="184">
        <v>15.415800000000001</v>
      </c>
      <c r="P1898" s="184">
        <v>13.8322</v>
      </c>
      <c r="Q1898" s="184">
        <v>18.517099999999999</v>
      </c>
      <c r="R1898" s="184">
        <v>19.186199999999999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44536</v>
      </c>
      <c r="E1899" s="184">
        <v>210.5573</v>
      </c>
      <c r="F1899" s="184">
        <v>-1.5239</v>
      </c>
      <c r="G1899" s="184">
        <v>-1.5239</v>
      </c>
      <c r="H1899" s="184">
        <v>-4.4299999999999999E-2</v>
      </c>
      <c r="I1899" s="184">
        <v>-2.1945000000000001</v>
      </c>
      <c r="J1899" s="184">
        <v>-3.9763000000000002</v>
      </c>
      <c r="K1899" s="184">
        <v>0.78549999999999998</v>
      </c>
      <c r="L1899" s="184">
        <v>11.8771</v>
      </c>
      <c r="M1899" s="184">
        <v>16.8935</v>
      </c>
      <c r="N1899" s="184">
        <v>31.299099999999999</v>
      </c>
      <c r="O1899" s="184">
        <v>16.974499999999999</v>
      </c>
      <c r="P1899" s="184">
        <v>15.1957</v>
      </c>
      <c r="Q1899" s="184">
        <v>17.268999999999998</v>
      </c>
      <c r="R1899" s="184">
        <v>20.650200000000002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44536</v>
      </c>
      <c r="E1904" s="184">
        <v>389.11450000000002</v>
      </c>
      <c r="F1904" s="184">
        <v>-1.8798999999999999</v>
      </c>
      <c r="G1904" s="184">
        <v>-1.8798999999999999</v>
      </c>
      <c r="H1904" s="184">
        <v>-0.52959999999999996</v>
      </c>
      <c r="I1904" s="184">
        <v>-3.5148000000000001</v>
      </c>
      <c r="J1904" s="184">
        <v>-5.7525000000000004</v>
      </c>
      <c r="K1904" s="184">
        <v>3.0104000000000002</v>
      </c>
      <c r="L1904" s="184">
        <v>11.470599999999999</v>
      </c>
      <c r="M1904" s="184">
        <v>18.597100000000001</v>
      </c>
      <c r="N1904" s="184">
        <v>47.116999999999997</v>
      </c>
      <c r="O1904" s="184">
        <v>17.931699999999999</v>
      </c>
      <c r="P1904" s="184">
        <v>13.5931</v>
      </c>
      <c r="Q1904" s="184">
        <v>17.4574</v>
      </c>
      <c r="R1904" s="184">
        <v>27.802399999999999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44536</v>
      </c>
      <c r="E1905" s="184">
        <v>416.33429999999998</v>
      </c>
      <c r="F1905" s="184">
        <v>-1.8728</v>
      </c>
      <c r="G1905" s="184">
        <v>-1.8728</v>
      </c>
      <c r="H1905" s="184">
        <v>-0.51259999999999994</v>
      </c>
      <c r="I1905" s="184">
        <v>-3.4824000000000002</v>
      </c>
      <c r="J1905" s="184">
        <v>-5.6778000000000004</v>
      </c>
      <c r="K1905" s="184">
        <v>3.2282000000000002</v>
      </c>
      <c r="L1905" s="184">
        <v>11.948399999999999</v>
      </c>
      <c r="M1905" s="184">
        <v>19.361699999999999</v>
      </c>
      <c r="N1905" s="184">
        <v>48.405500000000004</v>
      </c>
      <c r="O1905" s="184">
        <v>18.990200000000002</v>
      </c>
      <c r="P1905" s="184">
        <v>14.552899999999999</v>
      </c>
      <c r="Q1905" s="184">
        <v>14.321300000000001</v>
      </c>
      <c r="R1905" s="184">
        <v>28.996600000000001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44536</v>
      </c>
      <c r="E1906" s="184">
        <v>16.579999999999998</v>
      </c>
      <c r="F1906" s="184">
        <v>-1.4269000000000001</v>
      </c>
      <c r="G1906" s="184">
        <v>-1.4269000000000001</v>
      </c>
      <c r="H1906" s="184">
        <v>-0.2407</v>
      </c>
      <c r="I1906" s="184">
        <v>-3.7725</v>
      </c>
      <c r="J1906" s="184">
        <v>-6.3806000000000003</v>
      </c>
      <c r="K1906" s="184">
        <v>-1.3095000000000001</v>
      </c>
      <c r="L1906" s="184">
        <v>11.125999999999999</v>
      </c>
      <c r="M1906" s="184">
        <v>16.7606</v>
      </c>
      <c r="N1906" s="184">
        <v>34.250999999999998</v>
      </c>
      <c r="O1906" s="184">
        <v>18.320900000000002</v>
      </c>
      <c r="P1906" s="184"/>
      <c r="Q1906" s="184">
        <v>18.320900000000002</v>
      </c>
      <c r="R1906" s="184">
        <v>24.7928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44536</v>
      </c>
      <c r="E1907" s="184">
        <v>16.2</v>
      </c>
      <c r="F1907" s="184">
        <v>-1.3998999999999999</v>
      </c>
      <c r="G1907" s="184">
        <v>-1.3998999999999999</v>
      </c>
      <c r="H1907" s="184">
        <v>-0.30769999999999997</v>
      </c>
      <c r="I1907" s="184">
        <v>-3.8005</v>
      </c>
      <c r="J1907" s="184">
        <v>-6.4124999999999996</v>
      </c>
      <c r="K1907" s="184">
        <v>-1.5198</v>
      </c>
      <c r="L1907" s="184">
        <v>10.731400000000001</v>
      </c>
      <c r="M1907" s="184">
        <v>16.129000000000001</v>
      </c>
      <c r="N1907" s="184">
        <v>33.333300000000001</v>
      </c>
      <c r="O1907" s="184">
        <v>17.4116</v>
      </c>
      <c r="P1907" s="184"/>
      <c r="Q1907" s="184">
        <v>17.4116</v>
      </c>
      <c r="R1907" s="184">
        <v>23.939399999999999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44536</v>
      </c>
      <c r="E1908" s="184">
        <v>103.7308</v>
      </c>
      <c r="F1908" s="184">
        <v>-1.6113999999999999</v>
      </c>
      <c r="G1908" s="184">
        <v>-1.6113999999999999</v>
      </c>
      <c r="H1908" s="184">
        <v>-0.44240000000000002</v>
      </c>
      <c r="I1908" s="184">
        <v>-3.0059</v>
      </c>
      <c r="J1908" s="184">
        <v>-4.9787999999999997</v>
      </c>
      <c r="K1908" s="184">
        <v>-2.4066000000000001</v>
      </c>
      <c r="L1908" s="184">
        <v>9.5281000000000002</v>
      </c>
      <c r="M1908" s="184">
        <v>16.450099999999999</v>
      </c>
      <c r="N1908" s="184">
        <v>32.418100000000003</v>
      </c>
      <c r="O1908" s="184">
        <v>20.7333</v>
      </c>
      <c r="P1908" s="184">
        <v>16.8032</v>
      </c>
      <c r="Q1908" s="184">
        <v>13.930400000000001</v>
      </c>
      <c r="R1908" s="184">
        <v>25.141100000000002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44536</v>
      </c>
      <c r="E1909" s="184">
        <v>97.248599999999996</v>
      </c>
      <c r="F1909" s="184">
        <v>-1.6169</v>
      </c>
      <c r="G1909" s="184">
        <v>-1.6169</v>
      </c>
      <c r="H1909" s="184">
        <v>-0.45710000000000001</v>
      </c>
      <c r="I1909" s="184">
        <v>-3.0341999999999998</v>
      </c>
      <c r="J1909" s="184">
        <v>-5.0430999999999999</v>
      </c>
      <c r="K1909" s="184">
        <v>-2.5842999999999998</v>
      </c>
      <c r="L1909" s="184">
        <v>9.1318999999999999</v>
      </c>
      <c r="M1909" s="184">
        <v>15.8255</v>
      </c>
      <c r="N1909" s="184">
        <v>31.486000000000001</v>
      </c>
      <c r="O1909" s="184">
        <v>19.927900000000001</v>
      </c>
      <c r="P1909" s="184">
        <v>15.9815</v>
      </c>
      <c r="Q1909" s="184">
        <v>14.885999999999999</v>
      </c>
      <c r="R1909" s="184">
        <v>24.297899999999998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-1.5062033333333338</v>
      </c>
      <c r="G1910" s="186">
        <v>-1.5062033333333338</v>
      </c>
      <c r="H1910" s="186">
        <v>-3.1839999999999993E-2</v>
      </c>
      <c r="I1910" s="186">
        <v>-2.7917366666666661</v>
      </c>
      <c r="J1910" s="186">
        <v>-5.3608199999999995</v>
      </c>
      <c r="K1910" s="186">
        <v>-0.69925666666666686</v>
      </c>
      <c r="L1910" s="186">
        <v>9.8243633333333324</v>
      </c>
      <c r="M1910" s="186">
        <v>18.372366666666668</v>
      </c>
      <c r="N1910" s="186">
        <v>37.534600000000005</v>
      </c>
      <c r="O1910" s="186">
        <v>17.431246428571431</v>
      </c>
      <c r="P1910" s="186">
        <v>14.546154166666669</v>
      </c>
      <c r="Q1910" s="186">
        <v>16.687756666666669</v>
      </c>
      <c r="R1910" s="186">
        <v>25.074014285714288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-1.5373999999999999</v>
      </c>
      <c r="G1911" s="186">
        <v>-1.5373999999999999</v>
      </c>
      <c r="H1911" s="186">
        <v>-0.10730000000000001</v>
      </c>
      <c r="I1911" s="186">
        <v>-2.6955</v>
      </c>
      <c r="J1911" s="186">
        <v>-5.7151500000000004</v>
      </c>
      <c r="K1911" s="186">
        <v>-0.91585000000000005</v>
      </c>
      <c r="L1911" s="186">
        <v>10.772400000000001</v>
      </c>
      <c r="M1911" s="186">
        <v>17.7501</v>
      </c>
      <c r="N1911" s="186">
        <v>36.362549999999999</v>
      </c>
      <c r="O1911" s="186">
        <v>18.084949999999999</v>
      </c>
      <c r="P1911" s="186">
        <v>14.9544</v>
      </c>
      <c r="Q1911" s="186">
        <v>16.2056</v>
      </c>
      <c r="R1911" s="186">
        <v>24.257899999999999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1239</v>
      </c>
      <c r="B8" s="64">
        <f>VLOOKUP($A8,'Return Data'!$B$7:$R$2292,3,0)</f>
        <v>44536</v>
      </c>
      <c r="C8" s="65">
        <f>VLOOKUP($A8,'Return Data'!$B$7:$R$2292,4,0)</f>
        <v>30.575399999999998</v>
      </c>
      <c r="D8" s="65">
        <f>VLOOKUP($A8,'Return Data'!$B$7:$R$2292,10,0)</f>
        <v>0.37559999999999999</v>
      </c>
      <c r="E8" s="66">
        <f t="shared" ref="E8:E16" si="0">RANK(D8,D$8:D$16,0)</f>
        <v>5</v>
      </c>
      <c r="F8" s="65">
        <f>VLOOKUP($A8,'Return Data'!$B$7:$R$2292,11,0)</f>
        <v>11.222899999999999</v>
      </c>
      <c r="G8" s="66">
        <f t="shared" ref="G8:G16" si="1">RANK(F8,F$8:F$16,0)</f>
        <v>2</v>
      </c>
      <c r="H8" s="65">
        <f>VLOOKUP($A8,'Return Data'!$B$7:$R$2292,12,0)</f>
        <v>17.763500000000001</v>
      </c>
      <c r="I8" s="66">
        <f t="shared" ref="I8:I16" si="2">RANK(H8,H$8:H$16,0)</f>
        <v>3</v>
      </c>
      <c r="J8" s="65">
        <f>VLOOKUP($A8,'Return Data'!$B$7:$R$2292,13,0)</f>
        <v>24.848500000000001</v>
      </c>
      <c r="K8" s="66">
        <f t="shared" ref="K8:K16" si="3">RANK(J8,J$8:J$16,0)</f>
        <v>4</v>
      </c>
      <c r="L8" s="65">
        <f>VLOOKUP($A8,'Return Data'!$B$7:$R$2292,17,0)</f>
        <v>20.3796</v>
      </c>
      <c r="M8" s="66">
        <f t="shared" ref="M8:M14" si="4">RANK(L8,L$8:L$16,0)</f>
        <v>3</v>
      </c>
      <c r="N8" s="65">
        <f>VLOOKUP($A8,'Return Data'!$B$7:$R$2292,14,0)</f>
        <v>18.947800000000001</v>
      </c>
      <c r="O8" s="66">
        <f t="shared" ref="O8:O14" si="5">RANK(N8,N$8:N$16,0)</f>
        <v>2</v>
      </c>
      <c r="P8" s="65">
        <f>VLOOKUP($A8,'Return Data'!$B$7:$R$2292,15,0)</f>
        <v>13.755000000000001</v>
      </c>
      <c r="Q8" s="66">
        <f t="shared" ref="Q8:Q14" si="6">RANK(P8,P$8:P$16,0)</f>
        <v>3</v>
      </c>
      <c r="R8" s="65">
        <f>VLOOKUP($A8,'Return Data'!$B$7:$R$2292,16,0)</f>
        <v>10.4</v>
      </c>
      <c r="S8" s="67">
        <f t="shared" ref="S8:S16" si="7">RANK(R8,R$8:R$16,0)</f>
        <v>4</v>
      </c>
    </row>
    <row r="9" spans="1:20" x14ac:dyDescent="0.3">
      <c r="A9" s="63" t="s">
        <v>1240</v>
      </c>
      <c r="B9" s="64">
        <f>VLOOKUP($A9,'Return Data'!$B$7:$R$2292,3,0)</f>
        <v>44536</v>
      </c>
      <c r="C9" s="65">
        <f>VLOOKUP($A9,'Return Data'!$B$7:$R$2292,4,0)</f>
        <v>47.258000000000003</v>
      </c>
      <c r="D9" s="65">
        <f>VLOOKUP($A9,'Return Data'!$B$7:$R$2292,10,0)</f>
        <v>0.73970000000000002</v>
      </c>
      <c r="E9" s="66">
        <f t="shared" si="0"/>
        <v>4</v>
      </c>
      <c r="F9" s="65">
        <f>VLOOKUP($A9,'Return Data'!$B$7:$R$2292,11,0)</f>
        <v>8.3427000000000007</v>
      </c>
      <c r="G9" s="66">
        <f t="shared" si="1"/>
        <v>5</v>
      </c>
      <c r="H9" s="65">
        <f>VLOOKUP($A9,'Return Data'!$B$7:$R$2292,12,0)</f>
        <v>15.103400000000001</v>
      </c>
      <c r="I9" s="66">
        <f t="shared" si="2"/>
        <v>4</v>
      </c>
      <c r="J9" s="65">
        <f>VLOOKUP($A9,'Return Data'!$B$7:$R$2292,13,0)</f>
        <v>23.8385</v>
      </c>
      <c r="K9" s="66">
        <f t="shared" si="3"/>
        <v>5</v>
      </c>
      <c r="L9" s="65">
        <f>VLOOKUP($A9,'Return Data'!$B$7:$R$2292,17,0)</f>
        <v>20.1953</v>
      </c>
      <c r="M9" s="66">
        <f t="shared" si="4"/>
        <v>4</v>
      </c>
      <c r="N9" s="65">
        <f>VLOOKUP($A9,'Return Data'!$B$7:$R$2292,14,0)</f>
        <v>16.338799999999999</v>
      </c>
      <c r="O9" s="66">
        <f t="shared" si="5"/>
        <v>4</v>
      </c>
      <c r="P9" s="65">
        <f>VLOOKUP($A9,'Return Data'!$B$7:$R$2292,15,0)</f>
        <v>11.0349</v>
      </c>
      <c r="Q9" s="66">
        <f t="shared" si="6"/>
        <v>4</v>
      </c>
      <c r="R9" s="65">
        <f>VLOOKUP($A9,'Return Data'!$B$7:$R$2292,16,0)</f>
        <v>9.9868000000000006</v>
      </c>
      <c r="S9" s="67">
        <f t="shared" si="7"/>
        <v>6</v>
      </c>
    </row>
    <row r="10" spans="1:20" x14ac:dyDescent="0.3">
      <c r="A10" s="63" t="s">
        <v>1242</v>
      </c>
      <c r="B10" s="64">
        <f>VLOOKUP($A10,'Return Data'!$B$7:$R$2292,3,0)</f>
        <v>44536</v>
      </c>
      <c r="C10" s="65">
        <f>VLOOKUP($A10,'Return Data'!$B$7:$R$2292,4,0)</f>
        <v>403.35140000000001</v>
      </c>
      <c r="D10" s="65">
        <f>VLOOKUP($A10,'Return Data'!$B$7:$R$2292,10,0)</f>
        <v>3.8591000000000002</v>
      </c>
      <c r="E10" s="66">
        <f t="shared" si="0"/>
        <v>2</v>
      </c>
      <c r="F10" s="65">
        <f>VLOOKUP($A10,'Return Data'!$B$7:$R$2292,11,0)</f>
        <v>11.465999999999999</v>
      </c>
      <c r="G10" s="66">
        <f t="shared" si="1"/>
        <v>1</v>
      </c>
      <c r="H10" s="65">
        <f>VLOOKUP($A10,'Return Data'!$B$7:$R$2292,12,0)</f>
        <v>19.221</v>
      </c>
      <c r="I10" s="66">
        <f t="shared" si="2"/>
        <v>2</v>
      </c>
      <c r="J10" s="65">
        <f>VLOOKUP($A10,'Return Data'!$B$7:$R$2292,13,0)</f>
        <v>36.668300000000002</v>
      </c>
      <c r="K10" s="66">
        <f t="shared" si="3"/>
        <v>2</v>
      </c>
      <c r="L10" s="65">
        <f>VLOOKUP($A10,'Return Data'!$B$7:$R$2292,17,0)</f>
        <v>22.101800000000001</v>
      </c>
      <c r="M10" s="66">
        <f t="shared" si="4"/>
        <v>2</v>
      </c>
      <c r="N10" s="65">
        <f>VLOOKUP($A10,'Return Data'!$B$7:$R$2292,14,0)</f>
        <v>17.508099999999999</v>
      </c>
      <c r="O10" s="66">
        <f t="shared" si="5"/>
        <v>3</v>
      </c>
      <c r="P10" s="65">
        <f>VLOOKUP($A10,'Return Data'!$B$7:$R$2292,15,0)</f>
        <v>14.262</v>
      </c>
      <c r="Q10" s="66">
        <f t="shared" si="6"/>
        <v>2</v>
      </c>
      <c r="R10" s="65">
        <f>VLOOKUP($A10,'Return Data'!$B$7:$R$2292,16,0)</f>
        <v>21.342500000000001</v>
      </c>
      <c r="S10" s="67">
        <f t="shared" si="7"/>
        <v>2</v>
      </c>
    </row>
    <row r="11" spans="1:20" x14ac:dyDescent="0.3">
      <c r="A11" s="63" t="s">
        <v>2017</v>
      </c>
      <c r="B11" s="64">
        <f>VLOOKUP($A11,'Return Data'!$B$7:$R$2292,3,0)</f>
        <v>44536</v>
      </c>
      <c r="C11" s="65">
        <f>VLOOKUP($A11,'Return Data'!$B$7:$R$2292,4,0)</f>
        <v>24.852</v>
      </c>
      <c r="D11" s="65">
        <f>VLOOKUP($A11,'Return Data'!$B$7:$R$2292,10,0)</f>
        <v>-0.43149999999999999</v>
      </c>
      <c r="E11" s="66">
        <f t="shared" si="0"/>
        <v>7</v>
      </c>
      <c r="F11" s="65">
        <f>VLOOKUP($A11,'Return Data'!$B$7:$R$2292,11,0)</f>
        <v>8.0517000000000003</v>
      </c>
      <c r="G11" s="66">
        <f t="shared" si="1"/>
        <v>6</v>
      </c>
      <c r="H11" s="65">
        <f>VLOOKUP($A11,'Return Data'!$B$7:$R$2292,12,0)</f>
        <v>12.6732</v>
      </c>
      <c r="I11" s="66">
        <f t="shared" si="2"/>
        <v>6</v>
      </c>
      <c r="J11" s="65">
        <f>VLOOKUP($A11,'Return Data'!$B$7:$R$2292,13,0)</f>
        <v>20.266500000000001</v>
      </c>
      <c r="K11" s="66">
        <f t="shared" si="3"/>
        <v>6</v>
      </c>
      <c r="L11" s="65">
        <f>VLOOKUP($A11,'Return Data'!$B$7:$R$2292,17,0)</f>
        <v>15.244999999999999</v>
      </c>
      <c r="M11" s="66">
        <f t="shared" si="4"/>
        <v>5</v>
      </c>
      <c r="N11" s="65">
        <f>VLOOKUP($A11,'Return Data'!$B$7:$R$2292,14,0)</f>
        <v>13.16</v>
      </c>
      <c r="O11" s="66">
        <f t="shared" si="5"/>
        <v>5</v>
      </c>
      <c r="P11" s="65">
        <f>VLOOKUP($A11,'Return Data'!$B$7:$R$2292,15,0)</f>
        <v>9.5419</v>
      </c>
      <c r="Q11" s="66">
        <f t="shared" si="6"/>
        <v>5</v>
      </c>
      <c r="R11" s="65">
        <f>VLOOKUP($A11,'Return Data'!$B$7:$R$2292,16,0)</f>
        <v>8.8981999999999992</v>
      </c>
      <c r="S11" s="67">
        <f t="shared" si="7"/>
        <v>8</v>
      </c>
    </row>
    <row r="12" spans="1:20" x14ac:dyDescent="0.3">
      <c r="A12" s="63" t="s">
        <v>1244</v>
      </c>
      <c r="B12" s="64">
        <f>VLOOKUP($A12,'Return Data'!$B$7:$R$2292,3,0)</f>
        <v>44536</v>
      </c>
      <c r="C12" s="65">
        <f>VLOOKUP($A12,'Return Data'!$B$7:$R$2292,4,0)</f>
        <v>76.044499999999999</v>
      </c>
      <c r="D12" s="65">
        <f>VLOOKUP($A12,'Return Data'!$B$7:$R$2292,10,0)</f>
        <v>5.3205999999999998</v>
      </c>
      <c r="E12" s="66">
        <f t="shared" si="0"/>
        <v>1</v>
      </c>
      <c r="F12" s="65">
        <f>VLOOKUP($A12,'Return Data'!$B$7:$R$2292,11,0)</f>
        <v>11.1281</v>
      </c>
      <c r="G12" s="66">
        <f t="shared" si="1"/>
        <v>3</v>
      </c>
      <c r="H12" s="65">
        <f>VLOOKUP($A12,'Return Data'!$B$7:$R$2292,12,0)</f>
        <v>44.627099999999999</v>
      </c>
      <c r="I12" s="66">
        <f t="shared" si="2"/>
        <v>1</v>
      </c>
      <c r="J12" s="65">
        <f>VLOOKUP($A12,'Return Data'!$B$7:$R$2292,13,0)</f>
        <v>52.8367</v>
      </c>
      <c r="K12" s="66">
        <f t="shared" si="3"/>
        <v>1</v>
      </c>
      <c r="L12" s="65">
        <f>VLOOKUP($A12,'Return Data'!$B$7:$R$2292,17,0)</f>
        <v>37.382599999999996</v>
      </c>
      <c r="M12" s="66">
        <f t="shared" si="4"/>
        <v>1</v>
      </c>
      <c r="N12" s="65">
        <f>VLOOKUP($A12,'Return Data'!$B$7:$R$2292,14,0)</f>
        <v>28.268000000000001</v>
      </c>
      <c r="O12" s="66">
        <f t="shared" si="5"/>
        <v>1</v>
      </c>
      <c r="P12" s="65">
        <f>VLOOKUP($A12,'Return Data'!$B$7:$R$2292,15,0)</f>
        <v>17.303000000000001</v>
      </c>
      <c r="Q12" s="66">
        <f t="shared" si="6"/>
        <v>1</v>
      </c>
      <c r="R12" s="65">
        <f>VLOOKUP($A12,'Return Data'!$B$7:$R$2292,16,0)</f>
        <v>10.282</v>
      </c>
      <c r="S12" s="67">
        <f t="shared" si="7"/>
        <v>5</v>
      </c>
    </row>
    <row r="13" spans="1:20" x14ac:dyDescent="0.3">
      <c r="A13" s="63" t="s">
        <v>1599</v>
      </c>
      <c r="B13" s="64">
        <f>VLOOKUP($A13,'Return Data'!$B$7:$R$2292,3,0)</f>
        <v>44536</v>
      </c>
      <c r="C13" s="65">
        <f>VLOOKUP($A13,'Return Data'!$B$7:$R$2292,4,0)</f>
        <v>23.172000000000001</v>
      </c>
      <c r="D13" s="65">
        <f>VLOOKUP($A13,'Return Data'!$B$7:$R$2292,10,0)</f>
        <v>-0.96360000000000001</v>
      </c>
      <c r="E13" s="66">
        <f t="shared" si="0"/>
        <v>8</v>
      </c>
      <c r="F13" s="65">
        <f>VLOOKUP($A13,'Return Data'!$B$7:$R$2292,11,0)</f>
        <v>4.5247000000000002</v>
      </c>
      <c r="G13" s="66">
        <f t="shared" si="1"/>
        <v>7</v>
      </c>
      <c r="H13" s="65">
        <f>VLOOKUP($A13,'Return Data'!$B$7:$R$2292,12,0)</f>
        <v>7.7968999999999999</v>
      </c>
      <c r="I13" s="66">
        <f t="shared" si="2"/>
        <v>8</v>
      </c>
      <c r="J13" s="65">
        <f>VLOOKUP($A13,'Return Data'!$B$7:$R$2292,13,0)</f>
        <v>8.1838999999999995</v>
      </c>
      <c r="K13" s="66">
        <f t="shared" si="3"/>
        <v>9</v>
      </c>
      <c r="L13" s="65">
        <f>VLOOKUP($A13,'Return Data'!$B$7:$R$2292,17,0)</f>
        <v>10.5253</v>
      </c>
      <c r="M13" s="66">
        <f t="shared" si="4"/>
        <v>8</v>
      </c>
      <c r="N13" s="65">
        <f>VLOOKUP($A13,'Return Data'!$B$7:$R$2292,14,0)</f>
        <v>9.4442000000000004</v>
      </c>
      <c r="O13" s="66">
        <f t="shared" si="5"/>
        <v>8</v>
      </c>
      <c r="P13" s="65">
        <f>VLOOKUP($A13,'Return Data'!$B$7:$R$2292,15,0)</f>
        <v>8.6182999999999996</v>
      </c>
      <c r="Q13" s="66">
        <f t="shared" si="6"/>
        <v>7</v>
      </c>
      <c r="R13" s="65">
        <f>VLOOKUP($A13,'Return Data'!$B$7:$R$2292,16,0)</f>
        <v>9.2856000000000005</v>
      </c>
      <c r="S13" s="67">
        <f t="shared" si="7"/>
        <v>7</v>
      </c>
    </row>
    <row r="14" spans="1:20" x14ac:dyDescent="0.3">
      <c r="A14" s="63" t="s">
        <v>1247</v>
      </c>
      <c r="B14" s="64">
        <f>VLOOKUP($A14,'Return Data'!$B$7:$R$2292,3,0)</f>
        <v>44536</v>
      </c>
      <c r="C14" s="65">
        <f>VLOOKUP($A14,'Return Data'!$B$7:$R$2292,4,0)</f>
        <v>36.927500000000002</v>
      </c>
      <c r="D14" s="65">
        <f>VLOOKUP($A14,'Return Data'!$B$7:$R$2292,10,0)</f>
        <v>0.32219999999999999</v>
      </c>
      <c r="E14" s="66">
        <f t="shared" si="0"/>
        <v>6</v>
      </c>
      <c r="F14" s="65">
        <f>VLOOKUP($A14,'Return Data'!$B$7:$R$2292,11,0)</f>
        <v>4.2024999999999997</v>
      </c>
      <c r="G14" s="66">
        <f t="shared" si="1"/>
        <v>9</v>
      </c>
      <c r="H14" s="65">
        <f>VLOOKUP($A14,'Return Data'!$B$7:$R$2292,12,0)</f>
        <v>10.948700000000001</v>
      </c>
      <c r="I14" s="66">
        <f t="shared" si="2"/>
        <v>7</v>
      </c>
      <c r="J14" s="65">
        <f>VLOOKUP($A14,'Return Data'!$B$7:$R$2292,13,0)</f>
        <v>14.644600000000001</v>
      </c>
      <c r="K14" s="66">
        <f t="shared" si="3"/>
        <v>7</v>
      </c>
      <c r="L14" s="65">
        <f>VLOOKUP($A14,'Return Data'!$B$7:$R$2292,17,0)</f>
        <v>14.1929</v>
      </c>
      <c r="M14" s="66">
        <f t="shared" si="4"/>
        <v>6</v>
      </c>
      <c r="N14" s="65">
        <f>VLOOKUP($A14,'Return Data'!$B$7:$R$2292,14,0)</f>
        <v>12.977</v>
      </c>
      <c r="O14" s="66">
        <f t="shared" si="5"/>
        <v>6</v>
      </c>
      <c r="P14" s="65">
        <f>VLOOKUP($A14,'Return Data'!$B$7:$R$2292,15,0)</f>
        <v>9.5305999999999997</v>
      </c>
      <c r="Q14" s="66">
        <f t="shared" si="6"/>
        <v>6</v>
      </c>
      <c r="R14" s="65">
        <f>VLOOKUP($A14,'Return Data'!$B$7:$R$2292,16,0)</f>
        <v>8.4923000000000002</v>
      </c>
      <c r="S14" s="67">
        <f t="shared" si="7"/>
        <v>9</v>
      </c>
    </row>
    <row r="15" spans="1:20" x14ac:dyDescent="0.3">
      <c r="A15" s="63" t="s">
        <v>1249</v>
      </c>
      <c r="B15" s="64">
        <f>VLOOKUP($A15,'Return Data'!$B$7:$R$2292,3,0)</f>
        <v>44533</v>
      </c>
      <c r="C15" s="65">
        <f>VLOOKUP($A15,'Return Data'!$B$7:$R$2292,4,0)</f>
        <v>15.275499999999999</v>
      </c>
      <c r="D15" s="65">
        <f>VLOOKUP($A15,'Return Data'!$B$7:$R$2292,10,0)</f>
        <v>1.1757</v>
      </c>
      <c r="E15" s="66">
        <f t="shared" si="0"/>
        <v>3</v>
      </c>
      <c r="F15" s="65">
        <f>VLOOKUP($A15,'Return Data'!$B$7:$R$2292,11,0)</f>
        <v>9.0609000000000002</v>
      </c>
      <c r="G15" s="66">
        <f t="shared" si="1"/>
        <v>4</v>
      </c>
      <c r="H15" s="65">
        <f>VLOOKUP($A15,'Return Data'!$B$7:$R$2292,12,0)</f>
        <v>13.1167</v>
      </c>
      <c r="I15" s="66">
        <f t="shared" si="2"/>
        <v>5</v>
      </c>
      <c r="J15" s="65">
        <f>VLOOKUP($A15,'Return Data'!$B$7:$R$2292,13,0)</f>
        <v>27.464700000000001</v>
      </c>
      <c r="K15" s="66">
        <f t="shared" si="3"/>
        <v>3</v>
      </c>
      <c r="L15" s="65"/>
      <c r="M15" s="66"/>
      <c r="N15" s="65"/>
      <c r="O15" s="66"/>
      <c r="P15" s="65"/>
      <c r="Q15" s="66"/>
      <c r="R15" s="65">
        <f>VLOOKUP($A15,'Return Data'!$B$7:$R$2292,16,0)</f>
        <v>27.3794</v>
      </c>
      <c r="S15" s="67">
        <f t="shared" si="7"/>
        <v>1</v>
      </c>
    </row>
    <row r="16" spans="1:20" x14ac:dyDescent="0.3">
      <c r="A16" s="63" t="s">
        <v>1251</v>
      </c>
      <c r="B16" s="64">
        <f>VLOOKUP($A16,'Return Data'!$B$7:$R$2292,3,0)</f>
        <v>44536</v>
      </c>
      <c r="C16" s="65">
        <f>VLOOKUP($A16,'Return Data'!$B$7:$R$2292,4,0)</f>
        <v>43.139600000000002</v>
      </c>
      <c r="D16" s="65">
        <f>VLOOKUP($A16,'Return Data'!$B$7:$R$2292,10,0)</f>
        <v>-2.2069999999999999</v>
      </c>
      <c r="E16" s="66">
        <f t="shared" si="0"/>
        <v>9</v>
      </c>
      <c r="F16" s="65">
        <f>VLOOKUP($A16,'Return Data'!$B$7:$R$2292,11,0)</f>
        <v>4.4130000000000003</v>
      </c>
      <c r="G16" s="66">
        <f t="shared" si="1"/>
        <v>8</v>
      </c>
      <c r="H16" s="65">
        <f>VLOOKUP($A16,'Return Data'!$B$7:$R$2292,12,0)</f>
        <v>7.1052</v>
      </c>
      <c r="I16" s="66">
        <f t="shared" si="2"/>
        <v>9</v>
      </c>
      <c r="J16" s="65">
        <f>VLOOKUP($A16,'Return Data'!$B$7:$R$2292,13,0)</f>
        <v>12.195499999999999</v>
      </c>
      <c r="K16" s="66">
        <f t="shared" si="3"/>
        <v>8</v>
      </c>
      <c r="L16" s="65">
        <f>VLOOKUP($A16,'Return Data'!$B$7:$R$2292,17,0)</f>
        <v>11.630699999999999</v>
      </c>
      <c r="M16" s="66">
        <f>RANK(L16,L$8:L$16,0)</f>
        <v>7</v>
      </c>
      <c r="N16" s="65">
        <f>VLOOKUP($A16,'Return Data'!$B$7:$R$2292,14,0)</f>
        <v>9.516</v>
      </c>
      <c r="O16" s="66">
        <f>RANK(N16,N$8:N$16,0)</f>
        <v>7</v>
      </c>
      <c r="P16" s="65">
        <f>VLOOKUP($A16,'Return Data'!$B$7:$R$2292,15,0)</f>
        <v>8.3613999999999997</v>
      </c>
      <c r="Q16" s="66">
        <f>RANK(P16,P$8:P$16,0)</f>
        <v>8</v>
      </c>
      <c r="R16" s="65">
        <f>VLOOKUP($A16,'Return Data'!$B$7:$R$2292,16,0)</f>
        <v>11.9229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0.91008888888888884</v>
      </c>
      <c r="E18" s="74"/>
      <c r="F18" s="75">
        <f>AVERAGE(F8:F16)</f>
        <v>8.0458333333333325</v>
      </c>
      <c r="G18" s="74"/>
      <c r="H18" s="75">
        <f>AVERAGE(H8:H16)</f>
        <v>16.483966666666664</v>
      </c>
      <c r="I18" s="74"/>
      <c r="J18" s="75">
        <f>AVERAGE(J8:J16)</f>
        <v>24.549688888888891</v>
      </c>
      <c r="K18" s="74"/>
      <c r="L18" s="75">
        <f>AVERAGE(L8:L16)</f>
        <v>18.95665</v>
      </c>
      <c r="M18" s="74"/>
      <c r="N18" s="75">
        <f>AVERAGE(N8:N16)</f>
        <v>15.769987500000001</v>
      </c>
      <c r="O18" s="74"/>
      <c r="P18" s="75">
        <f>AVERAGE(P8:P16)</f>
        <v>11.550887500000002</v>
      </c>
      <c r="Q18" s="74"/>
      <c r="R18" s="75">
        <f>AVERAGE(R8:R16)</f>
        <v>13.109966666666667</v>
      </c>
      <c r="S18" s="76"/>
    </row>
    <row r="19" spans="1:19" x14ac:dyDescent="0.3">
      <c r="A19" s="73" t="s">
        <v>28</v>
      </c>
      <c r="B19" s="74"/>
      <c r="C19" s="74"/>
      <c r="D19" s="75">
        <f>MIN(D8:D16)</f>
        <v>-2.2069999999999999</v>
      </c>
      <c r="E19" s="74"/>
      <c r="F19" s="75">
        <f>MIN(F8:F16)</f>
        <v>4.2024999999999997</v>
      </c>
      <c r="G19" s="74"/>
      <c r="H19" s="75">
        <f>MIN(H8:H16)</f>
        <v>7.1052</v>
      </c>
      <c r="I19" s="74"/>
      <c r="J19" s="75">
        <f>MIN(J8:J16)</f>
        <v>8.1838999999999995</v>
      </c>
      <c r="K19" s="74"/>
      <c r="L19" s="75">
        <f>MIN(L8:L16)</f>
        <v>10.5253</v>
      </c>
      <c r="M19" s="74"/>
      <c r="N19" s="75">
        <f>MIN(N8:N16)</f>
        <v>9.4442000000000004</v>
      </c>
      <c r="O19" s="74"/>
      <c r="P19" s="75">
        <f>MIN(P8:P16)</f>
        <v>8.3613999999999997</v>
      </c>
      <c r="Q19" s="74"/>
      <c r="R19" s="75">
        <f>MIN(R8:R16)</f>
        <v>8.4923000000000002</v>
      </c>
      <c r="S19" s="76"/>
    </row>
    <row r="20" spans="1:19" ht="15" thickBot="1" x14ac:dyDescent="0.35">
      <c r="A20" s="77" t="s">
        <v>29</v>
      </c>
      <c r="B20" s="78"/>
      <c r="C20" s="78"/>
      <c r="D20" s="79">
        <f>MAX(D8:D16)</f>
        <v>5.3205999999999998</v>
      </c>
      <c r="E20" s="78"/>
      <c r="F20" s="79">
        <f>MAX(F8:F16)</f>
        <v>11.465999999999999</v>
      </c>
      <c r="G20" s="78"/>
      <c r="H20" s="79">
        <f>MAX(H8:H16)</f>
        <v>44.627099999999999</v>
      </c>
      <c r="I20" s="78"/>
      <c r="J20" s="79">
        <f>MAX(J8:J16)</f>
        <v>52.8367</v>
      </c>
      <c r="K20" s="78"/>
      <c r="L20" s="79">
        <f>MAX(L8:L16)</f>
        <v>37.382599999999996</v>
      </c>
      <c r="M20" s="78"/>
      <c r="N20" s="79">
        <f>MAX(N8:N16)</f>
        <v>28.268000000000001</v>
      </c>
      <c r="O20" s="78"/>
      <c r="P20" s="79">
        <f>MAX(P8:P16)</f>
        <v>17.303000000000001</v>
      </c>
      <c r="Q20" s="78"/>
      <c r="R20" s="79">
        <f>MAX(R8:R16)</f>
        <v>27.3794</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44536</v>
      </c>
      <c r="C8" s="65">
        <f>VLOOKUP($A8,'Return Data'!$B$7:$R$2292,4,0)</f>
        <v>78.510000000000005</v>
      </c>
      <c r="D8" s="65">
        <f>VLOOKUP($A8,'Return Data'!$B$7:$R$2292,10,0)</f>
        <v>-0.56989999999999996</v>
      </c>
      <c r="E8" s="66">
        <f t="shared" ref="E8:E17" si="0">RANK(D8,D$8:D$17,0)</f>
        <v>9</v>
      </c>
      <c r="F8" s="65">
        <f>VLOOKUP($A8,'Return Data'!$B$7:$R$2292,11,0)</f>
        <v>5.2271999999999998</v>
      </c>
      <c r="G8" s="66">
        <f t="shared" ref="G8:G14" si="1">RANK(F8,F$8:F$17,0)</f>
        <v>8</v>
      </c>
      <c r="H8" s="65">
        <f>VLOOKUP($A8,'Return Data'!$B$7:$R$2292,12,0)</f>
        <v>10.499599999999999</v>
      </c>
      <c r="I8" s="66">
        <f t="shared" ref="I8:I14" si="2">RANK(H8,H$8:H$17,0)</f>
        <v>4</v>
      </c>
      <c r="J8" s="65">
        <f>VLOOKUP($A8,'Return Data'!$B$7:$R$2292,13,0)</f>
        <v>16.6568</v>
      </c>
      <c r="K8" s="66">
        <f t="shared" ref="K8" si="3">RANK(J8,J$8:J$17,0)</f>
        <v>7</v>
      </c>
      <c r="L8" s="65">
        <f>VLOOKUP($A8,'Return Data'!$B$7:$R$2292,17,0)</f>
        <v>15.982100000000001</v>
      </c>
      <c r="M8" s="66">
        <f t="shared" ref="M8" si="4">RANK(L8,L$8:L$17,0)</f>
        <v>4</v>
      </c>
      <c r="N8" s="65">
        <f>VLOOKUP($A8,'Return Data'!$B$7:$R$2292,14,0)</f>
        <v>13.8734</v>
      </c>
      <c r="O8" s="66">
        <f t="shared" ref="O8" si="5">RANK(N8,N$8:N$17,0)</f>
        <v>3</v>
      </c>
      <c r="P8" s="65">
        <f>VLOOKUP($A8,'Return Data'!$B$7:$R$2292,15,0)</f>
        <v>11.6686</v>
      </c>
      <c r="Q8" s="66">
        <f t="shared" ref="Q8" si="6">RANK(P8,P$8:P$17,0)</f>
        <v>4</v>
      </c>
      <c r="R8" s="65">
        <f>VLOOKUP($A8,'Return Data'!$B$7:$R$2292,16,0)</f>
        <v>12.518599999999999</v>
      </c>
      <c r="S8" s="67">
        <f t="shared" ref="S8:S17" si="7">RANK(R8,R$8:R$17,0)</f>
        <v>7</v>
      </c>
    </row>
    <row r="9" spans="1:20" x14ac:dyDescent="0.3">
      <c r="A9" s="63" t="s">
        <v>546</v>
      </c>
      <c r="B9" s="64">
        <f>VLOOKUP($A9,'Return Data'!$B$7:$R$2292,3,0)</f>
        <v>44536</v>
      </c>
      <c r="C9" s="65">
        <f>VLOOKUP($A9,'Return Data'!$B$7:$R$2292,4,0)</f>
        <v>288.46100000000001</v>
      </c>
      <c r="D9" s="65">
        <f>VLOOKUP($A9,'Return Data'!$B$7:$R$2292,10,0)</f>
        <v>2.3841000000000001</v>
      </c>
      <c r="E9" s="66">
        <f t="shared" si="0"/>
        <v>2</v>
      </c>
      <c r="F9" s="65">
        <f>VLOOKUP($A9,'Return Data'!$B$7:$R$2292,11,0)</f>
        <v>6.5670000000000002</v>
      </c>
      <c r="G9" s="66">
        <f t="shared" si="1"/>
        <v>4</v>
      </c>
      <c r="H9" s="65">
        <f>VLOOKUP($A9,'Return Data'!$B$7:$R$2292,12,0)</f>
        <v>12.932</v>
      </c>
      <c r="I9" s="66">
        <f t="shared" si="2"/>
        <v>2</v>
      </c>
      <c r="J9" s="65">
        <f>VLOOKUP($A9,'Return Data'!$B$7:$R$2292,13,0)</f>
        <v>31.350899999999999</v>
      </c>
      <c r="K9" s="66">
        <f t="shared" ref="K9:K17" si="8">RANK(J9,J$8:J$17,0)</f>
        <v>1</v>
      </c>
      <c r="L9" s="65">
        <f>VLOOKUP($A9,'Return Data'!$B$7:$R$2292,17,0)</f>
        <v>18.4099</v>
      </c>
      <c r="M9" s="66">
        <f t="shared" ref="M9:M17" si="9">RANK(L9,L$8:L$17,0)</f>
        <v>1</v>
      </c>
      <c r="N9" s="65">
        <f>VLOOKUP($A9,'Return Data'!$B$7:$R$2292,14,0)</f>
        <v>15.3383</v>
      </c>
      <c r="O9" s="66">
        <f t="shared" ref="O9:O17" si="10">RANK(N9,N$8:N$17,0)</f>
        <v>1</v>
      </c>
      <c r="P9" s="65">
        <f>VLOOKUP($A9,'Return Data'!$B$7:$R$2292,15,0)</f>
        <v>12.8384</v>
      </c>
      <c r="Q9" s="66">
        <f t="shared" ref="Q9:Q14" si="11">RANK(P9,P$8:P$17,0)</f>
        <v>2</v>
      </c>
      <c r="R9" s="65">
        <f>VLOOKUP($A9,'Return Data'!$B$7:$R$2292,16,0)</f>
        <v>14.055300000000001</v>
      </c>
      <c r="S9" s="67">
        <f t="shared" si="7"/>
        <v>3</v>
      </c>
    </row>
    <row r="10" spans="1:20" x14ac:dyDescent="0.3">
      <c r="A10" s="63" t="s">
        <v>548</v>
      </c>
      <c r="B10" s="64">
        <f>VLOOKUP($A10,'Return Data'!$B$7:$R$2292,3,0)</f>
        <v>44536</v>
      </c>
      <c r="C10" s="65">
        <f>VLOOKUP($A10,'Return Data'!$B$7:$R$2292,4,0)</f>
        <v>52.83</v>
      </c>
      <c r="D10" s="65">
        <f>VLOOKUP($A10,'Return Data'!$B$7:$R$2292,10,0)</f>
        <v>1.1488</v>
      </c>
      <c r="E10" s="66">
        <f t="shared" si="0"/>
        <v>3</v>
      </c>
      <c r="F10" s="65">
        <f>VLOOKUP($A10,'Return Data'!$B$7:$R$2292,11,0)</f>
        <v>5.407</v>
      </c>
      <c r="G10" s="66">
        <f t="shared" si="1"/>
        <v>7</v>
      </c>
      <c r="H10" s="65">
        <f>VLOOKUP($A10,'Return Data'!$B$7:$R$2292,12,0)</f>
        <v>8.9054000000000002</v>
      </c>
      <c r="I10" s="66">
        <f t="shared" si="2"/>
        <v>8</v>
      </c>
      <c r="J10" s="65">
        <f>VLOOKUP($A10,'Return Data'!$B$7:$R$2292,13,0)</f>
        <v>16.932300000000001</v>
      </c>
      <c r="K10" s="66">
        <f t="shared" si="8"/>
        <v>6</v>
      </c>
      <c r="L10" s="65">
        <f>VLOOKUP($A10,'Return Data'!$B$7:$R$2292,17,0)</f>
        <v>14.262</v>
      </c>
      <c r="M10" s="66">
        <f t="shared" si="9"/>
        <v>7</v>
      </c>
      <c r="N10" s="65">
        <f>VLOOKUP($A10,'Return Data'!$B$7:$R$2292,14,0)</f>
        <v>13.6675</v>
      </c>
      <c r="O10" s="66">
        <f t="shared" si="10"/>
        <v>4</v>
      </c>
      <c r="P10" s="65">
        <f>VLOOKUP($A10,'Return Data'!$B$7:$R$2292,15,0)</f>
        <v>12.3224</v>
      </c>
      <c r="Q10" s="66">
        <f t="shared" si="11"/>
        <v>3</v>
      </c>
      <c r="R10" s="65">
        <f>VLOOKUP($A10,'Return Data'!$B$7:$R$2292,16,0)</f>
        <v>13.317</v>
      </c>
      <c r="S10" s="67">
        <f t="shared" si="7"/>
        <v>4</v>
      </c>
    </row>
    <row r="11" spans="1:20" x14ac:dyDescent="0.3">
      <c r="A11" s="63" t="s">
        <v>549</v>
      </c>
      <c r="B11" s="64">
        <f>VLOOKUP($A11,'Return Data'!$B$7:$R$2292,3,0)</f>
        <v>44536</v>
      </c>
      <c r="C11" s="65">
        <f>VLOOKUP($A11,'Return Data'!$B$7:$R$2292,4,0)</f>
        <v>11.2928</v>
      </c>
      <c r="D11" s="65">
        <f>VLOOKUP($A11,'Return Data'!$B$7:$R$2292,10,0)</f>
        <v>3.6873999999999998</v>
      </c>
      <c r="E11" s="66">
        <f t="shared" si="0"/>
        <v>1</v>
      </c>
      <c r="F11" s="65">
        <f>VLOOKUP($A11,'Return Data'!$B$7:$R$2292,11,0)</f>
        <v>8.4521999999999995</v>
      </c>
      <c r="G11" s="66">
        <f t="shared" si="1"/>
        <v>1</v>
      </c>
      <c r="H11" s="65">
        <f>VLOOKUP($A11,'Return Data'!$B$7:$R$2292,12,0)</f>
        <v>16.855499999999999</v>
      </c>
      <c r="I11" s="66">
        <f t="shared" si="2"/>
        <v>1</v>
      </c>
      <c r="J11" s="65">
        <f>VLOOKUP($A11,'Return Data'!$B$7:$R$2292,13,0)</f>
        <v>24.371400000000001</v>
      </c>
      <c r="K11" s="66">
        <f t="shared" si="8"/>
        <v>2</v>
      </c>
      <c r="L11" s="65"/>
      <c r="M11" s="66"/>
      <c r="N11" s="65"/>
      <c r="O11" s="66"/>
      <c r="P11" s="65"/>
      <c r="Q11" s="66"/>
      <c r="R11" s="65">
        <f>VLOOKUP($A11,'Return Data'!$B$7:$R$2292,16,0)</f>
        <v>6.4874000000000001</v>
      </c>
      <c r="S11" s="67">
        <f t="shared" si="7"/>
        <v>10</v>
      </c>
    </row>
    <row r="12" spans="1:20" x14ac:dyDescent="0.3">
      <c r="A12" s="63" t="s">
        <v>551</v>
      </c>
      <c r="B12" s="64">
        <f>VLOOKUP($A12,'Return Data'!$B$7:$R$2292,3,0)</f>
        <v>44536</v>
      </c>
      <c r="C12" s="65">
        <f>VLOOKUP($A12,'Return Data'!$B$7:$R$2292,4,0)</f>
        <v>14.868</v>
      </c>
      <c r="D12" s="65">
        <f>VLOOKUP($A12,'Return Data'!$B$7:$R$2292,10,0)</f>
        <v>1.35E-2</v>
      </c>
      <c r="E12" s="66">
        <f t="shared" si="0"/>
        <v>7</v>
      </c>
      <c r="F12" s="65">
        <f>VLOOKUP($A12,'Return Data'!$B$7:$R$2292,11,0)</f>
        <v>5.8673000000000002</v>
      </c>
      <c r="G12" s="66">
        <f t="shared" si="1"/>
        <v>5</v>
      </c>
      <c r="H12" s="65">
        <f>VLOOKUP($A12,'Return Data'!$B$7:$R$2292,12,0)</f>
        <v>9.4522999999999993</v>
      </c>
      <c r="I12" s="66">
        <f t="shared" si="2"/>
        <v>7</v>
      </c>
      <c r="J12" s="65">
        <f>VLOOKUP($A12,'Return Data'!$B$7:$R$2292,13,0)</f>
        <v>16.192599999999999</v>
      </c>
      <c r="K12" s="66">
        <f t="shared" si="8"/>
        <v>8</v>
      </c>
      <c r="L12" s="65">
        <f>VLOOKUP($A12,'Return Data'!$B$7:$R$2292,17,0)</f>
        <v>14.755699999999999</v>
      </c>
      <c r="M12" s="66">
        <f t="shared" si="9"/>
        <v>6</v>
      </c>
      <c r="N12" s="65"/>
      <c r="O12" s="66"/>
      <c r="P12" s="65"/>
      <c r="Q12" s="66"/>
      <c r="R12" s="65">
        <f>VLOOKUP($A12,'Return Data'!$B$7:$R$2292,16,0)</f>
        <v>12.588100000000001</v>
      </c>
      <c r="S12" s="67">
        <f t="shared" si="7"/>
        <v>5</v>
      </c>
    </row>
    <row r="13" spans="1:20" x14ac:dyDescent="0.3">
      <c r="A13" s="63" t="s">
        <v>553</v>
      </c>
      <c r="B13" s="64">
        <f>VLOOKUP($A13,'Return Data'!$B$7:$R$2292,3,0)</f>
        <v>44536</v>
      </c>
      <c r="C13" s="65">
        <f>VLOOKUP($A13,'Return Data'!$B$7:$R$2292,4,0)</f>
        <v>33.884999999999998</v>
      </c>
      <c r="D13" s="65">
        <f>VLOOKUP($A13,'Return Data'!$B$7:$R$2292,10,0)</f>
        <v>-0.14149999999999999</v>
      </c>
      <c r="E13" s="66">
        <f t="shared" si="0"/>
        <v>8</v>
      </c>
      <c r="F13" s="65">
        <f>VLOOKUP($A13,'Return Data'!$B$7:$R$2292,11,0)</f>
        <v>4.7968000000000002</v>
      </c>
      <c r="G13" s="66">
        <f t="shared" si="1"/>
        <v>9</v>
      </c>
      <c r="H13" s="65">
        <f>VLOOKUP($A13,'Return Data'!$B$7:$R$2292,12,0)</f>
        <v>7.6978999999999997</v>
      </c>
      <c r="I13" s="66">
        <f t="shared" si="2"/>
        <v>9</v>
      </c>
      <c r="J13" s="65">
        <f>VLOOKUP($A13,'Return Data'!$B$7:$R$2292,13,0)</f>
        <v>11.226000000000001</v>
      </c>
      <c r="K13" s="66">
        <f t="shared" si="8"/>
        <v>10</v>
      </c>
      <c r="L13" s="65">
        <f>VLOOKUP($A13,'Return Data'!$B$7:$R$2292,17,0)</f>
        <v>12.1089</v>
      </c>
      <c r="M13" s="66">
        <f t="shared" si="9"/>
        <v>8</v>
      </c>
      <c r="N13" s="65">
        <f>VLOOKUP($A13,'Return Data'!$B$7:$R$2292,14,0)</f>
        <v>11.043799999999999</v>
      </c>
      <c r="O13" s="66">
        <f t="shared" si="10"/>
        <v>6</v>
      </c>
      <c r="P13" s="65">
        <f>VLOOKUP($A13,'Return Data'!$B$7:$R$2292,15,0)</f>
        <v>9.9138999999999999</v>
      </c>
      <c r="Q13" s="66">
        <f t="shared" si="11"/>
        <v>5</v>
      </c>
      <c r="R13" s="65">
        <f>VLOOKUP($A13,'Return Data'!$B$7:$R$2292,16,0)</f>
        <v>12.291600000000001</v>
      </c>
      <c r="S13" s="67">
        <f t="shared" si="7"/>
        <v>8</v>
      </c>
    </row>
    <row r="14" spans="1:20" x14ac:dyDescent="0.3">
      <c r="A14" s="63" t="s">
        <v>556</v>
      </c>
      <c r="B14" s="64">
        <f>VLOOKUP($A14,'Return Data'!$B$7:$R$2292,3,0)</f>
        <v>44536</v>
      </c>
      <c r="C14" s="65">
        <f>VLOOKUP($A14,'Return Data'!$B$7:$R$2292,4,0)</f>
        <v>129.5839</v>
      </c>
      <c r="D14" s="65">
        <f>VLOOKUP($A14,'Return Data'!$B$7:$R$2292,10,0)</f>
        <v>-1.0193000000000001</v>
      </c>
      <c r="E14" s="66">
        <f t="shared" si="0"/>
        <v>10</v>
      </c>
      <c r="F14" s="65">
        <f>VLOOKUP($A14,'Return Data'!$B$7:$R$2292,11,0)</f>
        <v>5.4173999999999998</v>
      </c>
      <c r="G14" s="66">
        <f t="shared" si="1"/>
        <v>6</v>
      </c>
      <c r="H14" s="65">
        <f>VLOOKUP($A14,'Return Data'!$B$7:$R$2292,12,0)</f>
        <v>10.148400000000001</v>
      </c>
      <c r="I14" s="66">
        <f t="shared" si="2"/>
        <v>6</v>
      </c>
      <c r="J14" s="65">
        <f>VLOOKUP($A14,'Return Data'!$B$7:$R$2292,13,0)</f>
        <v>19.521699999999999</v>
      </c>
      <c r="K14" s="66">
        <f t="shared" si="8"/>
        <v>4</v>
      </c>
      <c r="L14" s="65">
        <f>VLOOKUP($A14,'Return Data'!$B$7:$R$2292,17,0)</f>
        <v>15.0398</v>
      </c>
      <c r="M14" s="66">
        <f t="shared" si="9"/>
        <v>5</v>
      </c>
      <c r="N14" s="65">
        <f>VLOOKUP($A14,'Return Data'!$B$7:$R$2292,14,0)</f>
        <v>13.3851</v>
      </c>
      <c r="O14" s="66">
        <f t="shared" si="10"/>
        <v>5</v>
      </c>
      <c r="P14" s="65">
        <f>VLOOKUP($A14,'Return Data'!$B$7:$R$2292,15,0)</f>
        <v>13.2042</v>
      </c>
      <c r="Q14" s="66">
        <f t="shared" si="11"/>
        <v>1</v>
      </c>
      <c r="R14" s="65">
        <f>VLOOKUP($A14,'Return Data'!$B$7:$R$2292,16,0)</f>
        <v>12.5664</v>
      </c>
      <c r="S14" s="67">
        <f t="shared" si="7"/>
        <v>6</v>
      </c>
    </row>
    <row r="15" spans="1:20" x14ac:dyDescent="0.3">
      <c r="A15" s="63" t="s">
        <v>557</v>
      </c>
      <c r="B15" s="64">
        <f>VLOOKUP($A15,'Return Data'!$B$7:$R$2292,3,0)</f>
        <v>44536</v>
      </c>
      <c r="C15" s="65">
        <f>VLOOKUP($A15,'Return Data'!$B$7:$R$2292,4,0)</f>
        <v>14.972799999999999</v>
      </c>
      <c r="D15" s="65">
        <f>VLOOKUP($A15,'Return Data'!$B$7:$R$2292,10,0)</f>
        <v>2.9399999999999999E-2</v>
      </c>
      <c r="E15" s="66">
        <f t="shared" si="0"/>
        <v>6</v>
      </c>
      <c r="F15" s="65">
        <f>VLOOKUP($A15,'Return Data'!$B$7:$R$2292,11,0)</f>
        <v>7.4119999999999999</v>
      </c>
      <c r="G15" s="66">
        <f t="shared" ref="G15" si="12">RANK(F15,F$8:F$17,0)</f>
        <v>2</v>
      </c>
      <c r="H15" s="65">
        <f>VLOOKUP($A15,'Return Data'!$B$7:$R$2292,12,0)</f>
        <v>10.707100000000001</v>
      </c>
      <c r="I15" s="66">
        <f>RANK(H15,H$8:H$17,0)</f>
        <v>3</v>
      </c>
      <c r="J15" s="65">
        <f>VLOOKUP($A15,'Return Data'!$B$7:$R$2292,13,0)</f>
        <v>18.935600000000001</v>
      </c>
      <c r="K15" s="66">
        <f t="shared" si="8"/>
        <v>5</v>
      </c>
      <c r="L15" s="65"/>
      <c r="M15" s="66"/>
      <c r="N15" s="65"/>
      <c r="O15" s="66"/>
      <c r="P15" s="65"/>
      <c r="Q15" s="66"/>
      <c r="R15" s="65">
        <f>VLOOKUP($A15,'Return Data'!$B$7:$R$2292,16,0)</f>
        <v>25.885999999999999</v>
      </c>
      <c r="S15" s="67">
        <f t="shared" si="7"/>
        <v>1</v>
      </c>
    </row>
    <row r="16" spans="1:20" x14ac:dyDescent="0.3">
      <c r="A16" s="63" t="s">
        <v>559</v>
      </c>
      <c r="B16" s="64">
        <f>VLOOKUP($A16,'Return Data'!$B$7:$R$2292,3,0)</f>
        <v>44536</v>
      </c>
      <c r="C16" s="65">
        <f>VLOOKUP($A16,'Return Data'!$B$7:$R$2292,4,0)</f>
        <v>15.0794</v>
      </c>
      <c r="D16" s="65">
        <f>VLOOKUP($A16,'Return Data'!$B$7:$R$2292,10,0)</f>
        <v>3.3799999999999997E-2</v>
      </c>
      <c r="E16" s="66">
        <f t="shared" si="0"/>
        <v>5</v>
      </c>
      <c r="F16" s="65">
        <f>VLOOKUP($A16,'Return Data'!$B$7:$R$2292,11,0)</f>
        <v>6.7160000000000002</v>
      </c>
      <c r="G16" s="66">
        <f>RANK(F16,F$8:F$17,0)</f>
        <v>3</v>
      </c>
      <c r="H16" s="65">
        <f>VLOOKUP($A16,'Return Data'!$B$7:$R$2292,12,0)</f>
        <v>10.414400000000001</v>
      </c>
      <c r="I16" s="66">
        <f>RANK(H16,H$8:H$17,0)</f>
        <v>5</v>
      </c>
      <c r="J16" s="65">
        <f>VLOOKUP($A16,'Return Data'!$B$7:$R$2292,13,0)</f>
        <v>19.763300000000001</v>
      </c>
      <c r="K16" s="66">
        <f t="shared" si="8"/>
        <v>3</v>
      </c>
      <c r="L16" s="65">
        <f>VLOOKUP($A16,'Return Data'!$B$7:$R$2292,17,0)</f>
        <v>17.540500000000002</v>
      </c>
      <c r="M16" s="66">
        <f t="shared" si="9"/>
        <v>2</v>
      </c>
      <c r="N16" s="65"/>
      <c r="O16" s="66"/>
      <c r="P16" s="65"/>
      <c r="Q16" s="66"/>
      <c r="R16" s="65">
        <f>VLOOKUP($A16,'Return Data'!$B$7:$R$2292,16,0)</f>
        <v>15.458500000000001</v>
      </c>
      <c r="S16" s="67">
        <f t="shared" si="7"/>
        <v>2</v>
      </c>
    </row>
    <row r="17" spans="1:19" x14ac:dyDescent="0.3">
      <c r="A17" s="63" t="s">
        <v>561</v>
      </c>
      <c r="B17" s="64">
        <f>VLOOKUP($A17,'Return Data'!$B$7:$R$2292,3,0)</f>
        <v>44536</v>
      </c>
      <c r="C17" s="65">
        <f>VLOOKUP($A17,'Return Data'!$B$7:$R$2292,4,0)</f>
        <v>15.33</v>
      </c>
      <c r="D17" s="65">
        <f>VLOOKUP($A17,'Return Data'!$B$7:$R$2292,10,0)</f>
        <v>6.5299999999999997E-2</v>
      </c>
      <c r="E17" s="66">
        <f t="shared" si="0"/>
        <v>4</v>
      </c>
      <c r="F17" s="65">
        <f>VLOOKUP($A17,'Return Data'!$B$7:$R$2292,11,0)</f>
        <v>4.7130999999999998</v>
      </c>
      <c r="G17" s="66">
        <f>RANK(F17,F$8:F$17,0)</f>
        <v>10</v>
      </c>
      <c r="H17" s="65">
        <f>VLOOKUP($A17,'Return Data'!$B$7:$R$2292,12,0)</f>
        <v>7.3529</v>
      </c>
      <c r="I17" s="66">
        <f>RANK(H17,H$8:H$17,0)</f>
        <v>10</v>
      </c>
      <c r="J17" s="65">
        <f>VLOOKUP($A17,'Return Data'!$B$7:$R$2292,13,0)</f>
        <v>12.6378</v>
      </c>
      <c r="K17" s="66">
        <f t="shared" si="8"/>
        <v>9</v>
      </c>
      <c r="L17" s="65">
        <f>VLOOKUP($A17,'Return Data'!$B$7:$R$2292,17,0)</f>
        <v>16.501999999999999</v>
      </c>
      <c r="M17" s="66">
        <f t="shared" si="9"/>
        <v>3</v>
      </c>
      <c r="N17" s="65">
        <f>VLOOKUP($A17,'Return Data'!$B$7:$R$2292,14,0)</f>
        <v>14.644399999999999</v>
      </c>
      <c r="O17" s="66">
        <f t="shared" si="10"/>
        <v>2</v>
      </c>
      <c r="P17" s="65"/>
      <c r="Q17" s="66"/>
      <c r="R17" s="65">
        <f>VLOOKUP($A17,'Return Data'!$B$7:$R$2292,16,0)</f>
        <v>11.453900000000001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0.56315999999999988</v>
      </c>
      <c r="E19" s="74"/>
      <c r="F19" s="75">
        <f>AVERAGE(F8:F17)</f>
        <v>6.057599999999999</v>
      </c>
      <c r="G19" s="74"/>
      <c r="H19" s="75">
        <f>AVERAGE(H8:H17)</f>
        <v>10.496550000000001</v>
      </c>
      <c r="I19" s="74"/>
      <c r="J19" s="75">
        <f>AVERAGE(J8:J17)</f>
        <v>18.758839999999999</v>
      </c>
      <c r="K19" s="74"/>
      <c r="L19" s="75">
        <f>AVERAGE(L8:L17)</f>
        <v>15.575112500000001</v>
      </c>
      <c r="M19" s="74"/>
      <c r="N19" s="75">
        <f>AVERAGE(N8:N17)</f>
        <v>13.65875</v>
      </c>
      <c r="O19" s="74"/>
      <c r="P19" s="75">
        <f>AVERAGE(P8:P17)</f>
        <v>11.9895</v>
      </c>
      <c r="Q19" s="74"/>
      <c r="R19" s="75">
        <f>AVERAGE(R8:R17)</f>
        <v>13.662280000000001</v>
      </c>
      <c r="S19" s="76"/>
    </row>
    <row r="20" spans="1:19" x14ac:dyDescent="0.3">
      <c r="A20" s="73" t="s">
        <v>28</v>
      </c>
      <c r="B20" s="74"/>
      <c r="C20" s="74"/>
      <c r="D20" s="75">
        <f>MIN(D8:D17)</f>
        <v>-1.0193000000000001</v>
      </c>
      <c r="E20" s="74"/>
      <c r="F20" s="75">
        <f>MIN(F8:F17)</f>
        <v>4.7130999999999998</v>
      </c>
      <c r="G20" s="74"/>
      <c r="H20" s="75">
        <f>MIN(H8:H17)</f>
        <v>7.3529</v>
      </c>
      <c r="I20" s="74"/>
      <c r="J20" s="75">
        <f>MIN(J8:J17)</f>
        <v>11.226000000000001</v>
      </c>
      <c r="K20" s="74"/>
      <c r="L20" s="75">
        <f>MIN(L8:L17)</f>
        <v>12.1089</v>
      </c>
      <c r="M20" s="74"/>
      <c r="N20" s="75">
        <f>MIN(N8:N17)</f>
        <v>11.043799999999999</v>
      </c>
      <c r="O20" s="74"/>
      <c r="P20" s="75">
        <f>MIN(P8:P17)</f>
        <v>9.9138999999999999</v>
      </c>
      <c r="Q20" s="74"/>
      <c r="R20" s="75">
        <f>MIN(R8:R17)</f>
        <v>6.4874000000000001</v>
      </c>
      <c r="S20" s="76"/>
    </row>
    <row r="21" spans="1:19" ht="15" thickBot="1" x14ac:dyDescent="0.35">
      <c r="A21" s="77" t="s">
        <v>29</v>
      </c>
      <c r="B21" s="78"/>
      <c r="C21" s="78"/>
      <c r="D21" s="79">
        <f>MAX(D8:D17)</f>
        <v>3.6873999999999998</v>
      </c>
      <c r="E21" s="78"/>
      <c r="F21" s="79">
        <f>MAX(F8:F17)</f>
        <v>8.4521999999999995</v>
      </c>
      <c r="G21" s="78"/>
      <c r="H21" s="79">
        <f>MAX(H8:H17)</f>
        <v>16.855499999999999</v>
      </c>
      <c r="I21" s="78"/>
      <c r="J21" s="79">
        <f>MAX(J8:J17)</f>
        <v>31.350899999999999</v>
      </c>
      <c r="K21" s="78"/>
      <c r="L21" s="79">
        <f>MAX(L8:L17)</f>
        <v>18.4099</v>
      </c>
      <c r="M21" s="78"/>
      <c r="N21" s="79">
        <f>MAX(N8:N17)</f>
        <v>15.3383</v>
      </c>
      <c r="O21" s="78"/>
      <c r="P21" s="79">
        <f>MAX(P8:P17)</f>
        <v>13.2042</v>
      </c>
      <c r="Q21" s="78"/>
      <c r="R21" s="79">
        <f>MAX(R8:R17)</f>
        <v>25.885999999999999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44536</v>
      </c>
      <c r="C8" s="65">
        <f>VLOOKUP($A8,'Return Data'!$B$7:$R$2292,4,0)</f>
        <v>72.17</v>
      </c>
      <c r="D8" s="65">
        <f>VLOOKUP($A8,'Return Data'!$B$7:$R$2292,10,0)</f>
        <v>-0.879</v>
      </c>
      <c r="E8" s="66">
        <f t="shared" ref="E8:E17" si="0">RANK(D8,D$8:D$17,0)</f>
        <v>9</v>
      </c>
      <c r="F8" s="65">
        <f>VLOOKUP($A8,'Return Data'!$B$7:$R$2292,11,0)</f>
        <v>4.5639000000000003</v>
      </c>
      <c r="G8" s="66">
        <f t="shared" ref="G8:G14" si="1">RANK(F8,F$8:F$17,0)</f>
        <v>8</v>
      </c>
      <c r="H8" s="65">
        <f>VLOOKUP($A8,'Return Data'!$B$7:$R$2292,12,0)</f>
        <v>9.4646000000000008</v>
      </c>
      <c r="I8" s="66">
        <f t="shared" ref="I8" si="2">RANK(H8,H$8:H$17,0)</f>
        <v>3</v>
      </c>
      <c r="J8" s="65">
        <f>VLOOKUP($A8,'Return Data'!$B$7:$R$2292,13,0)</f>
        <v>15.213900000000001</v>
      </c>
      <c r="K8" s="66">
        <f>RANK(J8,J$8:J$17,0)</f>
        <v>7</v>
      </c>
      <c r="L8" s="65">
        <f>VLOOKUP($A8,'Return Data'!$B$7:$R$2292,17,0)</f>
        <v>14.654199999999999</v>
      </c>
      <c r="M8" s="66">
        <f>RANK(L8,L$8:L$17,0)</f>
        <v>4</v>
      </c>
      <c r="N8" s="65">
        <f>VLOOKUP($A8,'Return Data'!$B$7:$R$2292,14,0)</f>
        <v>12.611800000000001</v>
      </c>
      <c r="O8" s="66">
        <f>RANK(N8,N$8:N$17,0)</f>
        <v>4</v>
      </c>
      <c r="P8" s="65">
        <f>VLOOKUP($A8,'Return Data'!$B$7:$R$2292,15,0)</f>
        <v>10.387</v>
      </c>
      <c r="Q8" s="66">
        <f>RANK(P8,P$8:P$17,0)</f>
        <v>4</v>
      </c>
      <c r="R8" s="65">
        <f>VLOOKUP($A8,'Return Data'!$B$7:$R$2292,16,0)</f>
        <v>9.5678999999999998</v>
      </c>
      <c r="S8" s="67">
        <f t="shared" ref="S8:S17" si="3">RANK(R8,R$8:R$17,0)</f>
        <v>9</v>
      </c>
    </row>
    <row r="9" spans="1:20" x14ac:dyDescent="0.3">
      <c r="A9" s="63" t="s">
        <v>545</v>
      </c>
      <c r="B9" s="64">
        <f>VLOOKUP($A9,'Return Data'!$B$7:$R$2292,3,0)</f>
        <v>44536</v>
      </c>
      <c r="C9" s="65">
        <f>VLOOKUP($A9,'Return Data'!$B$7:$R$2292,4,0)</f>
        <v>273.04399999999998</v>
      </c>
      <c r="D9" s="65">
        <f>VLOOKUP($A9,'Return Data'!$B$7:$R$2292,10,0)</f>
        <v>2.2319</v>
      </c>
      <c r="E9" s="66">
        <f t="shared" si="0"/>
        <v>2</v>
      </c>
      <c r="F9" s="65">
        <f>VLOOKUP($A9,'Return Data'!$B$7:$R$2292,11,0)</f>
        <v>6.2457000000000003</v>
      </c>
      <c r="G9" s="66">
        <f t="shared" si="1"/>
        <v>3</v>
      </c>
      <c r="H9" s="65">
        <f>VLOOKUP($A9,'Return Data'!$B$7:$R$2292,12,0)</f>
        <v>12.4267</v>
      </c>
      <c r="I9" s="66">
        <f t="shared" ref="I9:I17" si="4">RANK(H9,H$8:H$17,0)</f>
        <v>2</v>
      </c>
      <c r="J9" s="65">
        <f>VLOOKUP($A9,'Return Data'!$B$7:$R$2292,13,0)</f>
        <v>30.573699999999999</v>
      </c>
      <c r="K9" s="66">
        <f t="shared" ref="K9:K17" si="5">RANK(J9,J$8:J$17,0)</f>
        <v>1</v>
      </c>
      <c r="L9" s="65">
        <f>VLOOKUP($A9,'Return Data'!$B$7:$R$2292,17,0)</f>
        <v>17.716100000000001</v>
      </c>
      <c r="M9" s="66">
        <f t="shared" ref="M9:M17" si="6">RANK(L9,L$8:L$17,0)</f>
        <v>1</v>
      </c>
      <c r="N9" s="65">
        <f>VLOOKUP($A9,'Return Data'!$B$7:$R$2292,14,0)</f>
        <v>14.625</v>
      </c>
      <c r="O9" s="66">
        <f t="shared" ref="O9:O17" si="7">RANK(N9,N$8:N$17,0)</f>
        <v>1</v>
      </c>
      <c r="P9" s="65">
        <f>VLOOKUP($A9,'Return Data'!$B$7:$R$2292,15,0)</f>
        <v>14.0695</v>
      </c>
      <c r="Q9" s="66">
        <f t="shared" ref="Q9:Q14" si="8">RANK(P9,P$8:P$17,0)</f>
        <v>1</v>
      </c>
      <c r="R9" s="65">
        <f>VLOOKUP($A9,'Return Data'!$B$7:$R$2292,16,0)</f>
        <v>16.839500000000001</v>
      </c>
      <c r="S9" s="67">
        <f t="shared" si="3"/>
        <v>2</v>
      </c>
    </row>
    <row r="10" spans="1:20" x14ac:dyDescent="0.3">
      <c r="A10" s="63" t="s">
        <v>547</v>
      </c>
      <c r="B10" s="64">
        <f>VLOOKUP($A10,'Return Data'!$B$7:$R$2292,3,0)</f>
        <v>44536</v>
      </c>
      <c r="C10" s="65">
        <f>VLOOKUP($A10,'Return Data'!$B$7:$R$2292,4,0)</f>
        <v>48.43</v>
      </c>
      <c r="D10" s="65">
        <f>VLOOKUP($A10,'Return Data'!$B$7:$R$2292,10,0)</f>
        <v>0.95889999999999997</v>
      </c>
      <c r="E10" s="66">
        <f t="shared" si="0"/>
        <v>3</v>
      </c>
      <c r="F10" s="65">
        <f>VLOOKUP($A10,'Return Data'!$B$7:$R$2292,11,0)</f>
        <v>5.0541999999999998</v>
      </c>
      <c r="G10" s="66">
        <f t="shared" si="1"/>
        <v>6</v>
      </c>
      <c r="H10" s="65">
        <f>VLOOKUP($A10,'Return Data'!$B$7:$R$2292,12,0)</f>
        <v>8.3688000000000002</v>
      </c>
      <c r="I10" s="66">
        <f t="shared" si="4"/>
        <v>8</v>
      </c>
      <c r="J10" s="65">
        <f>VLOOKUP($A10,'Return Data'!$B$7:$R$2292,13,0)</f>
        <v>16.194800000000001</v>
      </c>
      <c r="K10" s="66">
        <f t="shared" si="5"/>
        <v>6</v>
      </c>
      <c r="L10" s="65">
        <f>VLOOKUP($A10,'Return Data'!$B$7:$R$2292,17,0)</f>
        <v>13.5624</v>
      </c>
      <c r="M10" s="66">
        <f t="shared" si="6"/>
        <v>5</v>
      </c>
      <c r="N10" s="65">
        <f>VLOOKUP($A10,'Return Data'!$B$7:$R$2292,14,0)</f>
        <v>12.969900000000001</v>
      </c>
      <c r="O10" s="66">
        <f t="shared" si="7"/>
        <v>3</v>
      </c>
      <c r="P10" s="65">
        <f>VLOOKUP($A10,'Return Data'!$B$7:$R$2292,15,0)</f>
        <v>11.3529</v>
      </c>
      <c r="Q10" s="66">
        <f t="shared" si="8"/>
        <v>3</v>
      </c>
      <c r="R10" s="65">
        <f>VLOOKUP($A10,'Return Data'!$B$7:$R$2292,16,0)</f>
        <v>11.1327</v>
      </c>
      <c r="S10" s="67">
        <f t="shared" si="3"/>
        <v>6</v>
      </c>
    </row>
    <row r="11" spans="1:20" x14ac:dyDescent="0.3">
      <c r="A11" s="63" t="s">
        <v>550</v>
      </c>
      <c r="B11" s="64">
        <f>VLOOKUP($A11,'Return Data'!$B$7:$R$2292,3,0)</f>
        <v>44536</v>
      </c>
      <c r="C11" s="65">
        <f>VLOOKUP($A11,'Return Data'!$B$7:$R$2292,4,0)</f>
        <v>10.8283</v>
      </c>
      <c r="D11" s="65">
        <f>VLOOKUP($A11,'Return Data'!$B$7:$R$2292,10,0)</f>
        <v>3.1217999999999999</v>
      </c>
      <c r="E11" s="66">
        <f t="shared" si="0"/>
        <v>1</v>
      </c>
      <c r="F11" s="65">
        <f>VLOOKUP($A11,'Return Data'!$B$7:$R$2292,11,0)</f>
        <v>7.2587000000000002</v>
      </c>
      <c r="G11" s="66">
        <f t="shared" si="1"/>
        <v>1</v>
      </c>
      <c r="H11" s="65">
        <f>VLOOKUP($A11,'Return Data'!$B$7:$R$2292,12,0)</f>
        <v>14.8233</v>
      </c>
      <c r="I11" s="66">
        <f t="shared" si="4"/>
        <v>1</v>
      </c>
      <c r="J11" s="65">
        <f>VLOOKUP($A11,'Return Data'!$B$7:$R$2292,13,0)</f>
        <v>21.6144</v>
      </c>
      <c r="K11" s="66">
        <f t="shared" si="5"/>
        <v>2</v>
      </c>
      <c r="L11" s="65"/>
      <c r="M11" s="66"/>
      <c r="N11" s="65"/>
      <c r="O11" s="66"/>
      <c r="P11" s="65"/>
      <c r="Q11" s="66"/>
      <c r="R11" s="65">
        <f>VLOOKUP($A11,'Return Data'!$B$7:$R$2292,16,0)</f>
        <v>4.2</v>
      </c>
      <c r="S11" s="67">
        <f t="shared" si="3"/>
        <v>10</v>
      </c>
    </row>
    <row r="12" spans="1:20" x14ac:dyDescent="0.3">
      <c r="A12" s="63" t="s">
        <v>552</v>
      </c>
      <c r="B12" s="64">
        <f>VLOOKUP($A12,'Return Data'!$B$7:$R$2292,3,0)</f>
        <v>44536</v>
      </c>
      <c r="C12" s="65">
        <f>VLOOKUP($A12,'Return Data'!$B$7:$R$2292,4,0)</f>
        <v>14.3</v>
      </c>
      <c r="D12" s="65">
        <f>VLOOKUP($A12,'Return Data'!$B$7:$R$2292,10,0)</f>
        <v>-0.3206</v>
      </c>
      <c r="E12" s="66">
        <f t="shared" si="0"/>
        <v>5</v>
      </c>
      <c r="F12" s="65">
        <f>VLOOKUP($A12,'Return Data'!$B$7:$R$2292,11,0)</f>
        <v>5.1624999999999996</v>
      </c>
      <c r="G12" s="66">
        <f t="shared" si="1"/>
        <v>5</v>
      </c>
      <c r="H12" s="65">
        <f>VLOOKUP($A12,'Return Data'!$B$7:$R$2292,12,0)</f>
        <v>8.3743999999999996</v>
      </c>
      <c r="I12" s="66">
        <f t="shared" si="4"/>
        <v>7</v>
      </c>
      <c r="J12" s="65">
        <f>VLOOKUP($A12,'Return Data'!$B$7:$R$2292,13,0)</f>
        <v>14.6936</v>
      </c>
      <c r="K12" s="66">
        <f t="shared" si="5"/>
        <v>8</v>
      </c>
      <c r="L12" s="65">
        <f>VLOOKUP($A12,'Return Data'!$B$7:$R$2292,17,0)</f>
        <v>13.3405</v>
      </c>
      <c r="M12" s="66">
        <f t="shared" si="6"/>
        <v>7</v>
      </c>
      <c r="N12" s="65"/>
      <c r="O12" s="66"/>
      <c r="P12" s="65"/>
      <c r="Q12" s="66"/>
      <c r="R12" s="65">
        <f>VLOOKUP($A12,'Return Data'!$B$7:$R$2292,16,0)</f>
        <v>11.284700000000001</v>
      </c>
      <c r="S12" s="67">
        <f t="shared" si="3"/>
        <v>5</v>
      </c>
    </row>
    <row r="13" spans="1:20" x14ac:dyDescent="0.3">
      <c r="A13" s="63" t="s">
        <v>554</v>
      </c>
      <c r="B13" s="64">
        <f>VLOOKUP($A13,'Return Data'!$B$7:$R$2292,3,0)</f>
        <v>44536</v>
      </c>
      <c r="C13" s="65">
        <f>VLOOKUP($A13,'Return Data'!$B$7:$R$2292,4,0)</f>
        <v>30.7</v>
      </c>
      <c r="D13" s="65">
        <f>VLOOKUP($A13,'Return Data'!$B$7:$R$2292,10,0)</f>
        <v>-0.4894</v>
      </c>
      <c r="E13" s="66">
        <f t="shared" si="0"/>
        <v>8</v>
      </c>
      <c r="F13" s="65">
        <f>VLOOKUP($A13,'Return Data'!$B$7:$R$2292,11,0)</f>
        <v>4.0571999999999999</v>
      </c>
      <c r="G13" s="66">
        <f t="shared" si="1"/>
        <v>10</v>
      </c>
      <c r="H13" s="65">
        <f>VLOOKUP($A13,'Return Data'!$B$7:$R$2292,12,0)</f>
        <v>6.5823999999999998</v>
      </c>
      <c r="I13" s="66">
        <f t="shared" si="4"/>
        <v>9</v>
      </c>
      <c r="J13" s="65">
        <f>VLOOKUP($A13,'Return Data'!$B$7:$R$2292,13,0)</f>
        <v>9.7172999999999998</v>
      </c>
      <c r="K13" s="66">
        <f t="shared" si="5"/>
        <v>10</v>
      </c>
      <c r="L13" s="65">
        <f>VLOOKUP($A13,'Return Data'!$B$7:$R$2292,17,0)</f>
        <v>10.6252</v>
      </c>
      <c r="M13" s="66">
        <f t="shared" si="6"/>
        <v>8</v>
      </c>
      <c r="N13" s="65">
        <f>VLOOKUP($A13,'Return Data'!$B$7:$R$2292,14,0)</f>
        <v>9.6312999999999995</v>
      </c>
      <c r="O13" s="66">
        <f t="shared" si="7"/>
        <v>6</v>
      </c>
      <c r="P13" s="65">
        <f>VLOOKUP($A13,'Return Data'!$B$7:$R$2292,15,0)</f>
        <v>8.5866000000000007</v>
      </c>
      <c r="Q13" s="66">
        <f t="shared" si="8"/>
        <v>5</v>
      </c>
      <c r="R13" s="65">
        <f>VLOOKUP($A13,'Return Data'!$B$7:$R$2292,16,0)</f>
        <v>10.906499999999999</v>
      </c>
      <c r="S13" s="67">
        <f t="shared" si="3"/>
        <v>7</v>
      </c>
    </row>
    <row r="14" spans="1:20" x14ac:dyDescent="0.3">
      <c r="A14" s="63" t="s">
        <v>555</v>
      </c>
      <c r="B14" s="64">
        <f>VLOOKUP($A14,'Return Data'!$B$7:$R$2292,3,0)</f>
        <v>44536</v>
      </c>
      <c r="C14" s="65">
        <f>VLOOKUP($A14,'Return Data'!$B$7:$R$2292,4,0)</f>
        <v>119.69750000000001</v>
      </c>
      <c r="D14" s="65">
        <f>VLOOKUP($A14,'Return Data'!$B$7:$R$2292,10,0)</f>
        <v>-1.3839999999999999</v>
      </c>
      <c r="E14" s="66">
        <f t="shared" si="0"/>
        <v>10</v>
      </c>
      <c r="F14" s="65">
        <f>VLOOKUP($A14,'Return Data'!$B$7:$R$2292,11,0)</f>
        <v>4.6546000000000003</v>
      </c>
      <c r="G14" s="66">
        <f t="shared" si="1"/>
        <v>7</v>
      </c>
      <c r="H14" s="65">
        <f>VLOOKUP($A14,'Return Data'!$B$7:$R$2292,12,0)</f>
        <v>8.8926999999999996</v>
      </c>
      <c r="I14" s="66">
        <f t="shared" si="4"/>
        <v>6</v>
      </c>
      <c r="J14" s="65">
        <f>VLOOKUP($A14,'Return Data'!$B$7:$R$2292,13,0)</f>
        <v>17.821999999999999</v>
      </c>
      <c r="K14" s="66">
        <f t="shared" si="5"/>
        <v>3</v>
      </c>
      <c r="L14" s="65">
        <f>VLOOKUP($A14,'Return Data'!$B$7:$R$2292,17,0)</f>
        <v>13.417199999999999</v>
      </c>
      <c r="M14" s="66">
        <f t="shared" si="6"/>
        <v>6</v>
      </c>
      <c r="N14" s="65">
        <f>VLOOKUP($A14,'Return Data'!$B$7:$R$2292,14,0)</f>
        <v>11.865</v>
      </c>
      <c r="O14" s="66">
        <f t="shared" si="7"/>
        <v>5</v>
      </c>
      <c r="P14" s="65">
        <f>VLOOKUP($A14,'Return Data'!$B$7:$R$2292,15,0)</f>
        <v>11.920199999999999</v>
      </c>
      <c r="Q14" s="66">
        <f t="shared" si="8"/>
        <v>2</v>
      </c>
      <c r="R14" s="65">
        <f>VLOOKUP($A14,'Return Data'!$B$7:$R$2292,16,0)</f>
        <v>15.654400000000001</v>
      </c>
      <c r="S14" s="67">
        <f t="shared" si="3"/>
        <v>3</v>
      </c>
    </row>
    <row r="15" spans="1:20" x14ac:dyDescent="0.3">
      <c r="A15" s="63" t="s">
        <v>558</v>
      </c>
      <c r="B15" s="64">
        <f>VLOOKUP($A15,'Return Data'!$B$7:$R$2292,3,0)</f>
        <v>44536</v>
      </c>
      <c r="C15" s="65">
        <f>VLOOKUP($A15,'Return Data'!$B$7:$R$2292,4,0)</f>
        <v>14.4809</v>
      </c>
      <c r="D15" s="65">
        <f>VLOOKUP($A15,'Return Data'!$B$7:$R$2292,10,0)</f>
        <v>-0.44140000000000001</v>
      </c>
      <c r="E15" s="66">
        <f t="shared" si="0"/>
        <v>7</v>
      </c>
      <c r="F15" s="65">
        <f>VLOOKUP($A15,'Return Data'!$B$7:$R$2292,11,0)</f>
        <v>6.3872</v>
      </c>
      <c r="G15" s="66">
        <f t="shared" ref="G15" si="9">RANK(F15,F$8:F$17,0)</f>
        <v>2</v>
      </c>
      <c r="H15" s="65">
        <f>VLOOKUP($A15,'Return Data'!$B$7:$R$2292,12,0)</f>
        <v>9.1595999999999993</v>
      </c>
      <c r="I15" s="66">
        <f t="shared" si="4"/>
        <v>4</v>
      </c>
      <c r="J15" s="65">
        <f>VLOOKUP($A15,'Return Data'!$B$7:$R$2292,13,0)</f>
        <v>16.707100000000001</v>
      </c>
      <c r="K15" s="66">
        <f t="shared" si="5"/>
        <v>5</v>
      </c>
      <c r="L15" s="65"/>
      <c r="M15" s="66"/>
      <c r="N15" s="65"/>
      <c r="O15" s="66"/>
      <c r="P15" s="65"/>
      <c r="Q15" s="66"/>
      <c r="R15" s="65">
        <f>VLOOKUP($A15,'Return Data'!$B$7:$R$2292,16,0)</f>
        <v>23.5105</v>
      </c>
      <c r="S15" s="67">
        <f t="shared" si="3"/>
        <v>1</v>
      </c>
    </row>
    <row r="16" spans="1:20" x14ac:dyDescent="0.3">
      <c r="A16" s="63" t="s">
        <v>560</v>
      </c>
      <c r="B16" s="64">
        <f>VLOOKUP($A16,'Return Data'!$B$7:$R$2292,3,0)</f>
        <v>44536</v>
      </c>
      <c r="C16" s="65">
        <f>VLOOKUP($A16,'Return Data'!$B$7:$R$2292,4,0)</f>
        <v>14.337300000000001</v>
      </c>
      <c r="D16" s="65">
        <f>VLOOKUP($A16,'Return Data'!$B$7:$R$2292,10,0)</f>
        <v>-0.37659999999999999</v>
      </c>
      <c r="E16" s="66">
        <f t="shared" si="0"/>
        <v>6</v>
      </c>
      <c r="F16" s="65">
        <f>VLOOKUP($A16,'Return Data'!$B$7:$R$2292,11,0)</f>
        <v>5.8025000000000002</v>
      </c>
      <c r="G16" s="66">
        <f>RANK(F16,F$8:F$17,0)</f>
        <v>4</v>
      </c>
      <c r="H16" s="65">
        <f>VLOOKUP($A16,'Return Data'!$B$7:$R$2292,12,0)</f>
        <v>9.0073000000000008</v>
      </c>
      <c r="I16" s="66">
        <f t="shared" si="4"/>
        <v>5</v>
      </c>
      <c r="J16" s="65">
        <f>VLOOKUP($A16,'Return Data'!$B$7:$R$2292,13,0)</f>
        <v>17.758199999999999</v>
      </c>
      <c r="K16" s="66">
        <f t="shared" si="5"/>
        <v>4</v>
      </c>
      <c r="L16" s="65">
        <f>VLOOKUP($A16,'Return Data'!$B$7:$R$2292,17,0)</f>
        <v>15.555099999999999</v>
      </c>
      <c r="M16" s="66">
        <f t="shared" si="6"/>
        <v>2</v>
      </c>
      <c r="N16" s="65"/>
      <c r="O16" s="66"/>
      <c r="P16" s="65"/>
      <c r="Q16" s="66"/>
      <c r="R16" s="65">
        <f>VLOOKUP($A16,'Return Data'!$B$7:$R$2292,16,0)</f>
        <v>13.4374</v>
      </c>
      <c r="S16" s="67">
        <f t="shared" si="3"/>
        <v>4</v>
      </c>
    </row>
    <row r="17" spans="1:19" x14ac:dyDescent="0.3">
      <c r="A17" s="63" t="s">
        <v>562</v>
      </c>
      <c r="B17" s="64">
        <f>VLOOKUP($A17,'Return Data'!$B$7:$R$2292,3,0)</f>
        <v>44536</v>
      </c>
      <c r="C17" s="65">
        <f>VLOOKUP($A17,'Return Data'!$B$7:$R$2292,4,0)</f>
        <v>14.86</v>
      </c>
      <c r="D17" s="65">
        <f>VLOOKUP($A17,'Return Data'!$B$7:$R$2292,10,0)</f>
        <v>-0.26850000000000002</v>
      </c>
      <c r="E17" s="66">
        <f t="shared" si="0"/>
        <v>4</v>
      </c>
      <c r="F17" s="65">
        <f>VLOOKUP($A17,'Return Data'!$B$7:$R$2292,11,0)</f>
        <v>4.0616000000000003</v>
      </c>
      <c r="G17" s="66">
        <f>RANK(F17,F$8:F$17,0)</f>
        <v>9</v>
      </c>
      <c r="H17" s="65">
        <f>VLOOKUP($A17,'Return Data'!$B$7:$R$2292,12,0)</f>
        <v>6.2946999999999997</v>
      </c>
      <c r="I17" s="66">
        <f t="shared" si="4"/>
        <v>10</v>
      </c>
      <c r="J17" s="65">
        <f>VLOOKUP($A17,'Return Data'!$B$7:$R$2292,13,0)</f>
        <v>11.394299999999999</v>
      </c>
      <c r="K17" s="66">
        <f t="shared" si="5"/>
        <v>9</v>
      </c>
      <c r="L17" s="65">
        <f>VLOOKUP($A17,'Return Data'!$B$7:$R$2292,17,0)</f>
        <v>15.4732</v>
      </c>
      <c r="M17" s="66">
        <f t="shared" si="6"/>
        <v>3</v>
      </c>
      <c r="N17" s="65">
        <f>VLOOKUP($A17,'Return Data'!$B$7:$R$2292,14,0)</f>
        <v>13.723000000000001</v>
      </c>
      <c r="O17" s="66">
        <f t="shared" si="7"/>
        <v>2</v>
      </c>
      <c r="P17" s="65"/>
      <c r="Q17" s="66"/>
      <c r="R17" s="65">
        <f>VLOOKUP($A17,'Return Data'!$B$7:$R$2292,16,0)</f>
        <v>10.5764</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0.21531000000000006</v>
      </c>
      <c r="E19" s="74"/>
      <c r="F19" s="75">
        <f>AVERAGE(F8:F17)</f>
        <v>5.3248100000000003</v>
      </c>
      <c r="G19" s="74"/>
      <c r="H19" s="75">
        <f>AVERAGE(H8:H17)</f>
        <v>9.3394500000000011</v>
      </c>
      <c r="I19" s="74"/>
      <c r="J19" s="75">
        <f>AVERAGE(J8:J17)</f>
        <v>17.168929999999996</v>
      </c>
      <c r="K19" s="74"/>
      <c r="L19" s="75">
        <f>AVERAGE(L8:L17)</f>
        <v>14.292987499999999</v>
      </c>
      <c r="M19" s="74"/>
      <c r="N19" s="75">
        <f>AVERAGE(N8:N17)</f>
        <v>12.571000000000003</v>
      </c>
      <c r="O19" s="74"/>
      <c r="P19" s="75">
        <f>AVERAGE(P8:P17)</f>
        <v>11.26324</v>
      </c>
      <c r="Q19" s="74"/>
      <c r="R19" s="75">
        <f>AVERAGE(R8:R17)</f>
        <v>12.711000000000002</v>
      </c>
      <c r="S19" s="76"/>
    </row>
    <row r="20" spans="1:19" x14ac:dyDescent="0.3">
      <c r="A20" s="73" t="s">
        <v>28</v>
      </c>
      <c r="B20" s="74"/>
      <c r="C20" s="74"/>
      <c r="D20" s="75">
        <f>MIN(D8:D17)</f>
        <v>-1.3839999999999999</v>
      </c>
      <c r="E20" s="74"/>
      <c r="F20" s="75">
        <f>MIN(F8:F17)</f>
        <v>4.0571999999999999</v>
      </c>
      <c r="G20" s="74"/>
      <c r="H20" s="75">
        <f>MIN(H8:H17)</f>
        <v>6.2946999999999997</v>
      </c>
      <c r="I20" s="74"/>
      <c r="J20" s="75">
        <f>MIN(J8:J17)</f>
        <v>9.7172999999999998</v>
      </c>
      <c r="K20" s="74"/>
      <c r="L20" s="75">
        <f>MIN(L8:L17)</f>
        <v>10.6252</v>
      </c>
      <c r="M20" s="74"/>
      <c r="N20" s="75">
        <f>MIN(N8:N17)</f>
        <v>9.6312999999999995</v>
      </c>
      <c r="O20" s="74"/>
      <c r="P20" s="75">
        <f>MIN(P8:P17)</f>
        <v>8.5866000000000007</v>
      </c>
      <c r="Q20" s="74"/>
      <c r="R20" s="75">
        <f>MIN(R8:R17)</f>
        <v>4.2</v>
      </c>
      <c r="S20" s="76"/>
    </row>
    <row r="21" spans="1:19" ht="15" thickBot="1" x14ac:dyDescent="0.35">
      <c r="A21" s="77" t="s">
        <v>29</v>
      </c>
      <c r="B21" s="78"/>
      <c r="C21" s="78"/>
      <c r="D21" s="79">
        <f>MAX(D8:D17)</f>
        <v>3.1217999999999999</v>
      </c>
      <c r="E21" s="78"/>
      <c r="F21" s="79">
        <f>MAX(F8:F17)</f>
        <v>7.2587000000000002</v>
      </c>
      <c r="G21" s="78"/>
      <c r="H21" s="79">
        <f>MAX(H8:H17)</f>
        <v>14.8233</v>
      </c>
      <c r="I21" s="78"/>
      <c r="J21" s="79">
        <f>MAX(J8:J17)</f>
        <v>30.573699999999999</v>
      </c>
      <c r="K21" s="78"/>
      <c r="L21" s="79">
        <f>MAX(L8:L17)</f>
        <v>17.716100000000001</v>
      </c>
      <c r="M21" s="78"/>
      <c r="N21" s="79">
        <f>MAX(N8:N17)</f>
        <v>14.625</v>
      </c>
      <c r="O21" s="78"/>
      <c r="P21" s="79">
        <f>MAX(P8:P17)</f>
        <v>14.0695</v>
      </c>
      <c r="Q21" s="78"/>
      <c r="R21" s="79">
        <f>MAX(R8:R17)</f>
        <v>23.5105</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2021-12-07T04:25:21Z</dcterms:modified>
</cp:coreProperties>
</file>